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dranil\Personal\GMU-2020\Classroom\Semester7\CS580-GMU\problemsets\ps4-reinforcement\"/>
    </mc:Choice>
  </mc:AlternateContent>
  <xr:revisionPtr revIDLastSave="0" documentId="13_ncr:1_{FD2F41B2-DADA-4DB7-BECF-3726AB9799EF}" xr6:coauthVersionLast="47" xr6:coauthVersionMax="47" xr10:uidLastSave="{00000000-0000-0000-0000-000000000000}"/>
  <bookViews>
    <workbookView xWindow="-108" yWindow="-108" windowWidth="23256" windowHeight="12456" activeTab="12" xr2:uid="{8208B7D9-8F0B-4A36-B24D-E289980879B2}"/>
  </bookViews>
  <sheets>
    <sheet name="Problem and Analysis" sheetId="1" r:id="rId1"/>
    <sheet name="U1" sheetId="3" r:id="rId2"/>
    <sheet name="U2" sheetId="2" r:id="rId3"/>
    <sheet name="U3" sheetId="4" r:id="rId4"/>
    <sheet name="U4" sheetId="5" r:id="rId5"/>
    <sheet name="U5" sheetId="6" r:id="rId6"/>
    <sheet name="U6" sheetId="7" r:id="rId7"/>
    <sheet name="U7" sheetId="8" r:id="rId8"/>
    <sheet name="U8" sheetId="9" r:id="rId9"/>
    <sheet name="U9" sheetId="10" r:id="rId10"/>
    <sheet name="U10" sheetId="11" r:id="rId11"/>
    <sheet name="Outcomes" sheetId="12" r:id="rId12"/>
    <sheet name="Q Learning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3" l="1"/>
  <c r="H45" i="13"/>
  <c r="H37" i="13"/>
  <c r="H29" i="13"/>
  <c r="H21" i="13"/>
  <c r="H13" i="13"/>
  <c r="D12" i="12"/>
  <c r="D11" i="12"/>
  <c r="D10" i="12"/>
  <c r="D9" i="12"/>
  <c r="D8" i="12"/>
  <c r="D7" i="12"/>
  <c r="C12" i="12"/>
  <c r="C11" i="12"/>
  <c r="C10" i="12"/>
  <c r="C9" i="12"/>
  <c r="C8" i="12"/>
  <c r="C7" i="12"/>
  <c r="B12" i="12"/>
  <c r="B11" i="12"/>
  <c r="B10" i="12"/>
  <c r="B9" i="12"/>
  <c r="B8" i="12"/>
  <c r="B7" i="12"/>
  <c r="E12" i="12"/>
  <c r="E11" i="12"/>
  <c r="E10" i="12"/>
  <c r="E9" i="12"/>
  <c r="E8" i="12"/>
  <c r="E7" i="12"/>
  <c r="E6" i="12"/>
  <c r="D6" i="12"/>
  <c r="C6" i="12"/>
  <c r="B6" i="12"/>
  <c r="E5" i="12"/>
  <c r="D5" i="12"/>
  <c r="C5" i="12"/>
  <c r="B5" i="12"/>
  <c r="E4" i="12"/>
  <c r="D4" i="12"/>
  <c r="C4" i="12"/>
  <c r="C3" i="12"/>
  <c r="B4" i="12"/>
  <c r="E3" i="12"/>
  <c r="D3" i="12"/>
  <c r="B3" i="12"/>
  <c r="A4" i="12"/>
  <c r="A5" i="12" s="1"/>
  <c r="A6" i="12" s="1"/>
  <c r="A7" i="12" s="1"/>
  <c r="A8" i="12" s="1"/>
  <c r="A9" i="12" s="1"/>
  <c r="A10" i="12" s="1"/>
  <c r="A11" i="12" s="1"/>
  <c r="A12" i="12" s="1"/>
  <c r="B6" i="3"/>
  <c r="C8" i="3" s="1"/>
  <c r="D8" i="3" s="1"/>
  <c r="B26" i="11"/>
  <c r="A26" i="11"/>
  <c r="B25" i="11"/>
  <c r="A25" i="11"/>
  <c r="B24" i="11"/>
  <c r="A24" i="11"/>
  <c r="B23" i="11"/>
  <c r="C26" i="11" s="1"/>
  <c r="D26" i="11" s="1"/>
  <c r="A23" i="11"/>
  <c r="B20" i="11"/>
  <c r="A20" i="11"/>
  <c r="B19" i="11"/>
  <c r="A19" i="11"/>
  <c r="B18" i="11"/>
  <c r="C20" i="11" s="1"/>
  <c r="D20" i="11" s="1"/>
  <c r="A18" i="11"/>
  <c r="B17" i="11"/>
  <c r="A17" i="11"/>
  <c r="B14" i="11"/>
  <c r="D14" i="11" s="1"/>
  <c r="A14" i="11"/>
  <c r="B13" i="11"/>
  <c r="A13" i="11"/>
  <c r="B12" i="11"/>
  <c r="A12" i="11"/>
  <c r="B11" i="11"/>
  <c r="A11" i="11"/>
  <c r="B8" i="11"/>
  <c r="A8" i="11"/>
  <c r="B7" i="11"/>
  <c r="A7" i="11"/>
  <c r="B6" i="11"/>
  <c r="A6" i="11"/>
  <c r="B5" i="11"/>
  <c r="C8" i="11" s="1"/>
  <c r="D8" i="11" s="1"/>
  <c r="A5" i="11"/>
  <c r="B4" i="11"/>
  <c r="B26" i="10"/>
  <c r="A26" i="10"/>
  <c r="B25" i="10"/>
  <c r="A25" i="10"/>
  <c r="B24" i="10"/>
  <c r="A24" i="10"/>
  <c r="B23" i="10"/>
  <c r="C26" i="10" s="1"/>
  <c r="D26" i="10" s="1"/>
  <c r="A23" i="10"/>
  <c r="B20" i="10"/>
  <c r="A20" i="10"/>
  <c r="B19" i="10"/>
  <c r="A19" i="10"/>
  <c r="B18" i="10"/>
  <c r="A18" i="10"/>
  <c r="B17" i="10"/>
  <c r="C20" i="10" s="1"/>
  <c r="D20" i="10" s="1"/>
  <c r="A17" i="10"/>
  <c r="B14" i="10"/>
  <c r="D14" i="10" s="1"/>
  <c r="A14" i="10"/>
  <c r="B13" i="10"/>
  <c r="A13" i="10"/>
  <c r="B12" i="10"/>
  <c r="A12" i="10"/>
  <c r="B11" i="10"/>
  <c r="A11" i="10"/>
  <c r="B8" i="10"/>
  <c r="A8" i="10"/>
  <c r="B7" i="10"/>
  <c r="A7" i="10"/>
  <c r="B6" i="10"/>
  <c r="A6" i="10"/>
  <c r="B5" i="10"/>
  <c r="A5" i="10"/>
  <c r="B4" i="10"/>
  <c r="B26" i="9"/>
  <c r="A26" i="9"/>
  <c r="B25" i="9"/>
  <c r="A25" i="9"/>
  <c r="B24" i="9"/>
  <c r="A24" i="9"/>
  <c r="B23" i="9"/>
  <c r="C26" i="9" s="1"/>
  <c r="D26" i="9" s="1"/>
  <c r="A23" i="9"/>
  <c r="B20" i="9"/>
  <c r="A20" i="9"/>
  <c r="B19" i="9"/>
  <c r="A19" i="9"/>
  <c r="B18" i="9"/>
  <c r="A18" i="9"/>
  <c r="B17" i="9"/>
  <c r="C20" i="9" s="1"/>
  <c r="D20" i="9" s="1"/>
  <c r="A17" i="9"/>
  <c r="B14" i="9"/>
  <c r="D14" i="9" s="1"/>
  <c r="A14" i="9"/>
  <c r="B13" i="9"/>
  <c r="A13" i="9"/>
  <c r="B12" i="9"/>
  <c r="A12" i="9"/>
  <c r="B11" i="9"/>
  <c r="A11" i="9"/>
  <c r="A8" i="9"/>
  <c r="A7" i="9"/>
  <c r="A6" i="9"/>
  <c r="B5" i="9"/>
  <c r="A5" i="9"/>
  <c r="B4" i="9"/>
  <c r="B4" i="8"/>
  <c r="B4" i="7"/>
  <c r="B4" i="6"/>
  <c r="B4" i="5"/>
  <c r="B4" i="4"/>
  <c r="B4" i="2"/>
  <c r="B26" i="8"/>
  <c r="A26" i="8"/>
  <c r="B25" i="8"/>
  <c r="A25" i="8"/>
  <c r="B24" i="8"/>
  <c r="A24" i="8"/>
  <c r="B23" i="8"/>
  <c r="C26" i="8" s="1"/>
  <c r="D26" i="8" s="1"/>
  <c r="A23" i="8"/>
  <c r="C20" i="8"/>
  <c r="D20" i="8" s="1"/>
  <c r="B20" i="8"/>
  <c r="A20" i="8"/>
  <c r="B19" i="8"/>
  <c r="A19" i="8"/>
  <c r="B18" i="8"/>
  <c r="A18" i="8"/>
  <c r="B17" i="8"/>
  <c r="A17" i="8"/>
  <c r="B14" i="8"/>
  <c r="D14" i="8" s="1"/>
  <c r="A14" i="8"/>
  <c r="B13" i="8"/>
  <c r="A13" i="8"/>
  <c r="B12" i="8"/>
  <c r="C14" i="8" s="1"/>
  <c r="A12" i="8"/>
  <c r="B11" i="8"/>
  <c r="A11" i="8"/>
  <c r="A8" i="8"/>
  <c r="A7" i="8"/>
  <c r="Q6" i="8"/>
  <c r="Q7" i="8" s="1"/>
  <c r="Q8" i="8" s="1"/>
  <c r="P6" i="8"/>
  <c r="P7" i="8" s="1"/>
  <c r="P8" i="8" s="1"/>
  <c r="O6" i="8"/>
  <c r="O7" i="8" s="1"/>
  <c r="O8" i="8" s="1"/>
  <c r="N6" i="8"/>
  <c r="A6" i="8"/>
  <c r="B5" i="8"/>
  <c r="A5" i="8"/>
  <c r="D20" i="7"/>
  <c r="B26" i="7"/>
  <c r="A26" i="7"/>
  <c r="B25" i="7"/>
  <c r="A25" i="7"/>
  <c r="B24" i="7"/>
  <c r="A24" i="7"/>
  <c r="B23" i="7"/>
  <c r="C26" i="7" s="1"/>
  <c r="D26" i="7" s="1"/>
  <c r="A23" i="7"/>
  <c r="C20" i="7"/>
  <c r="B20" i="7"/>
  <c r="A20" i="7"/>
  <c r="B19" i="7"/>
  <c r="A19" i="7"/>
  <c r="B18" i="7"/>
  <c r="A18" i="7"/>
  <c r="B17" i="7"/>
  <c r="A17" i="7"/>
  <c r="D14" i="7"/>
  <c r="B14" i="7"/>
  <c r="A14" i="7"/>
  <c r="B13" i="7"/>
  <c r="A13" i="7"/>
  <c r="B12" i="7"/>
  <c r="A12" i="7"/>
  <c r="B11" i="7"/>
  <c r="C14" i="7" s="1"/>
  <c r="A11" i="7"/>
  <c r="A8" i="7"/>
  <c r="P7" i="7"/>
  <c r="P8" i="7" s="1"/>
  <c r="O7" i="7"/>
  <c r="O8" i="7" s="1"/>
  <c r="A7" i="7"/>
  <c r="Q6" i="7"/>
  <c r="Q7" i="7" s="1"/>
  <c r="Q8" i="7" s="1"/>
  <c r="P6" i="7"/>
  <c r="O6" i="7"/>
  <c r="N6" i="7"/>
  <c r="B6" i="7" s="1"/>
  <c r="A6" i="7"/>
  <c r="B5" i="7"/>
  <c r="A5" i="7"/>
  <c r="N8" i="6"/>
  <c r="Q7" i="6"/>
  <c r="Q8" i="6" s="1"/>
  <c r="P7" i="6"/>
  <c r="P8" i="6" s="1"/>
  <c r="O7" i="6"/>
  <c r="O8" i="6" s="1"/>
  <c r="N7" i="6"/>
  <c r="Q6" i="6"/>
  <c r="P6" i="6"/>
  <c r="O6" i="6"/>
  <c r="N6" i="6"/>
  <c r="B26" i="6"/>
  <c r="A26" i="6"/>
  <c r="B25" i="6"/>
  <c r="A25" i="6"/>
  <c r="B24" i="6"/>
  <c r="A24" i="6"/>
  <c r="B23" i="6"/>
  <c r="C26" i="6" s="1"/>
  <c r="D26" i="6" s="1"/>
  <c r="A23" i="6"/>
  <c r="B20" i="6"/>
  <c r="A20" i="6"/>
  <c r="B19" i="6"/>
  <c r="A19" i="6"/>
  <c r="B18" i="6"/>
  <c r="A18" i="6"/>
  <c r="B17" i="6"/>
  <c r="C20" i="6" s="1"/>
  <c r="D20" i="6" s="1"/>
  <c r="A17" i="6"/>
  <c r="B14" i="6"/>
  <c r="D14" i="6" s="1"/>
  <c r="A14" i="6"/>
  <c r="B13" i="6"/>
  <c r="A13" i="6"/>
  <c r="B12" i="6"/>
  <c r="A12" i="6"/>
  <c r="B11" i="6"/>
  <c r="A11" i="6"/>
  <c r="A8" i="6"/>
  <c r="B7" i="6"/>
  <c r="A7" i="6"/>
  <c r="A6" i="6"/>
  <c r="A5" i="6"/>
  <c r="B26" i="5"/>
  <c r="A26" i="5"/>
  <c r="B25" i="5"/>
  <c r="A25" i="5"/>
  <c r="B24" i="5"/>
  <c r="A24" i="5"/>
  <c r="B23" i="5"/>
  <c r="C26" i="5" s="1"/>
  <c r="D26" i="5" s="1"/>
  <c r="A23" i="5"/>
  <c r="B20" i="5"/>
  <c r="A20" i="5"/>
  <c r="B19" i="5"/>
  <c r="A19" i="5"/>
  <c r="B18" i="5"/>
  <c r="A18" i="5"/>
  <c r="B17" i="5"/>
  <c r="A17" i="5"/>
  <c r="B14" i="5"/>
  <c r="D14" i="5" s="1"/>
  <c r="A14" i="5"/>
  <c r="B13" i="5"/>
  <c r="A13" i="5"/>
  <c r="B12" i="5"/>
  <c r="A12" i="5"/>
  <c r="B11" i="5"/>
  <c r="C14" i="5" s="1"/>
  <c r="A11" i="5"/>
  <c r="B8" i="5"/>
  <c r="A8" i="5"/>
  <c r="B7" i="5"/>
  <c r="A7" i="5"/>
  <c r="B6" i="5"/>
  <c r="A6" i="5"/>
  <c r="B5" i="5"/>
  <c r="A5" i="5"/>
  <c r="B26" i="4"/>
  <c r="A26" i="4"/>
  <c r="B25" i="4"/>
  <c r="A25" i="4"/>
  <c r="B24" i="4"/>
  <c r="A24" i="4"/>
  <c r="B23" i="4"/>
  <c r="C26" i="4" s="1"/>
  <c r="D26" i="4" s="1"/>
  <c r="A23" i="4"/>
  <c r="B20" i="4"/>
  <c r="A20" i="4"/>
  <c r="B19" i="4"/>
  <c r="A19" i="4"/>
  <c r="B18" i="4"/>
  <c r="A18" i="4"/>
  <c r="B17" i="4"/>
  <c r="C20" i="4" s="1"/>
  <c r="D20" i="4" s="1"/>
  <c r="A17" i="4"/>
  <c r="B14" i="4"/>
  <c r="D14" i="4" s="1"/>
  <c r="A14" i="4"/>
  <c r="B13" i="4"/>
  <c r="A13" i="4"/>
  <c r="B12" i="4"/>
  <c r="C14" i="4" s="1"/>
  <c r="A12" i="4"/>
  <c r="B11" i="4"/>
  <c r="A11" i="4"/>
  <c r="B8" i="4"/>
  <c r="A8" i="4"/>
  <c r="B7" i="4"/>
  <c r="A7" i="4"/>
  <c r="B6" i="4"/>
  <c r="A6" i="4"/>
  <c r="B5" i="4"/>
  <c r="A5" i="4"/>
  <c r="B26" i="3"/>
  <c r="A26" i="3"/>
  <c r="B25" i="3"/>
  <c r="A25" i="3"/>
  <c r="B24" i="3"/>
  <c r="A24" i="3"/>
  <c r="B23" i="3"/>
  <c r="A23" i="3"/>
  <c r="B20" i="3"/>
  <c r="A20" i="3"/>
  <c r="B19" i="3"/>
  <c r="A19" i="3"/>
  <c r="B18" i="3"/>
  <c r="C20" i="3" s="1"/>
  <c r="D20" i="3" s="1"/>
  <c r="A18" i="3"/>
  <c r="B17" i="3"/>
  <c r="A17" i="3"/>
  <c r="B14" i="3"/>
  <c r="D14" i="3" s="1"/>
  <c r="A14" i="3"/>
  <c r="B13" i="3"/>
  <c r="A13" i="3"/>
  <c r="B12" i="3"/>
  <c r="C14" i="3" s="1"/>
  <c r="A12" i="3"/>
  <c r="B11" i="3"/>
  <c r="A11" i="3"/>
  <c r="B8" i="3"/>
  <c r="A8" i="3"/>
  <c r="B7" i="3"/>
  <c r="A7" i="3"/>
  <c r="A6" i="3"/>
  <c r="B5" i="3"/>
  <c r="A5" i="3"/>
  <c r="D26" i="2"/>
  <c r="D20" i="2"/>
  <c r="D14" i="2"/>
  <c r="C26" i="2"/>
  <c r="C20" i="2"/>
  <c r="D8" i="2"/>
  <c r="C14" i="2"/>
  <c r="B26" i="2"/>
  <c r="B25" i="2"/>
  <c r="B24" i="2"/>
  <c r="B23" i="2"/>
  <c r="B20" i="2"/>
  <c r="B19" i="2"/>
  <c r="B18" i="2"/>
  <c r="B17" i="2"/>
  <c r="B11" i="2"/>
  <c r="B14" i="2"/>
  <c r="B13" i="2"/>
  <c r="B12" i="2"/>
  <c r="A26" i="2"/>
  <c r="A25" i="2"/>
  <c r="A24" i="2"/>
  <c r="A23" i="2"/>
  <c r="A20" i="2"/>
  <c r="A19" i="2"/>
  <c r="A18" i="2"/>
  <c r="A17" i="2"/>
  <c r="A14" i="2"/>
  <c r="A13" i="2"/>
  <c r="A12" i="2"/>
  <c r="A11" i="2"/>
  <c r="A6" i="2"/>
  <c r="A7" i="2"/>
  <c r="A8" i="2"/>
  <c r="A5" i="2"/>
  <c r="B6" i="2"/>
  <c r="B8" i="2"/>
  <c r="B7" i="2"/>
  <c r="B5" i="2"/>
  <c r="I28" i="1"/>
  <c r="C14" i="11" l="1"/>
  <c r="C14" i="10"/>
  <c r="C8" i="10"/>
  <c r="D8" i="10" s="1"/>
  <c r="C14" i="9"/>
  <c r="B6" i="9"/>
  <c r="B6" i="8"/>
  <c r="N7" i="8"/>
  <c r="N7" i="7"/>
  <c r="C14" i="6"/>
  <c r="B8" i="6"/>
  <c r="B6" i="6"/>
  <c r="F43" i="1"/>
  <c r="C20" i="5"/>
  <c r="D20" i="5" s="1"/>
  <c r="C8" i="5"/>
  <c r="D8" i="5" s="1"/>
  <c r="C8" i="4"/>
  <c r="D8" i="4" s="1"/>
  <c r="C26" i="3"/>
  <c r="D26" i="3" s="1"/>
  <c r="C8" i="2"/>
  <c r="B7" i="9" l="1"/>
  <c r="B8" i="9"/>
  <c r="N8" i="8"/>
  <c r="B8" i="8" s="1"/>
  <c r="B7" i="8"/>
  <c r="C8" i="8" s="1"/>
  <c r="D8" i="8" s="1"/>
  <c r="N8" i="7"/>
  <c r="B8" i="7" s="1"/>
  <c r="B7" i="7"/>
  <c r="C8" i="7" s="1"/>
  <c r="D8" i="7" s="1"/>
  <c r="B5" i="6"/>
  <c r="C8" i="6" s="1"/>
  <c r="D8" i="6" s="1"/>
  <c r="C8" i="9" l="1"/>
  <c r="D8" i="9" s="1"/>
</calcChain>
</file>

<file path=xl/sharedStrings.xml><?xml version="1.0" encoding="utf-8"?>
<sst xmlns="http://schemas.openxmlformats.org/spreadsheetml/2006/main" count="1018" uniqueCount="130">
  <si>
    <t>s1</t>
  </si>
  <si>
    <t>s2</t>
  </si>
  <si>
    <t>s3</t>
  </si>
  <si>
    <t>s4</t>
  </si>
  <si>
    <t>Reward</t>
  </si>
  <si>
    <t>U</t>
  </si>
  <si>
    <t>R</t>
  </si>
  <si>
    <t>Discount</t>
  </si>
  <si>
    <t>Correct</t>
  </si>
  <si>
    <t>Perpendicular</t>
  </si>
  <si>
    <t>S1</t>
  </si>
  <si>
    <t>S2</t>
  </si>
  <si>
    <t>S3</t>
  </si>
  <si>
    <t>S4</t>
  </si>
  <si>
    <t>UP</t>
  </si>
  <si>
    <t>RIGHT</t>
  </si>
  <si>
    <t>LEFT</t>
  </si>
  <si>
    <t>DOWN</t>
  </si>
  <si>
    <t xml:space="preserve">UP </t>
  </si>
  <si>
    <t>Intended Action</t>
  </si>
  <si>
    <t>Can go</t>
  </si>
  <si>
    <t xml:space="preserve">S1 </t>
  </si>
  <si>
    <t xml:space="preserve">p(S2 | UP, S1 ) = </t>
  </si>
  <si>
    <t xml:space="preserve">p(S3 | UP, S1 ) = </t>
  </si>
  <si>
    <t xml:space="preserve">p(S4 | UP, S1 ) = </t>
  </si>
  <si>
    <t xml:space="preserve">p(S1 | UP, S1 ) </t>
  </si>
  <si>
    <t xml:space="preserve">p(S1 | DOWN, S1 ) </t>
  </si>
  <si>
    <t xml:space="preserve">p(S2 | DOWN, S1 ) </t>
  </si>
  <si>
    <t xml:space="preserve">p(S3 | DOWN, S1 ) </t>
  </si>
  <si>
    <t xml:space="preserve">p(S4 | DOWN, S1 ) </t>
  </si>
  <si>
    <t xml:space="preserve">p(S1 | RIGHT, S1 ) </t>
  </si>
  <si>
    <t xml:space="preserve">p(S2 | RIGHT, S1 ) </t>
  </si>
  <si>
    <t xml:space="preserve">p(S3 | RIGHT, S1 ) </t>
  </si>
  <si>
    <t xml:space="preserve">p(S4 | RIGHT, S1 ) </t>
  </si>
  <si>
    <t xml:space="preserve">p(S1 | LEFT, S1 ) </t>
  </si>
  <si>
    <t xml:space="preserve">p(S2 | LEFT, S1 ) </t>
  </si>
  <si>
    <t xml:space="preserve">p(S3 | LEFT, S1 ) </t>
  </si>
  <si>
    <t xml:space="preserve">p(S4 | LEFT, S1 ) </t>
  </si>
  <si>
    <t>U1</t>
  </si>
  <si>
    <t>U2-S1</t>
  </si>
  <si>
    <t>Max</t>
  </si>
  <si>
    <t>p(s'| a,s)</t>
  </si>
  <si>
    <t>Gamma</t>
  </si>
  <si>
    <t>U2-S2</t>
  </si>
  <si>
    <t>U2-S3</t>
  </si>
  <si>
    <t>U2-S4</t>
  </si>
  <si>
    <t>U3</t>
  </si>
  <si>
    <t>U1-S1</t>
  </si>
  <si>
    <t>U1-S2</t>
  </si>
  <si>
    <t>U1-S3</t>
  </si>
  <si>
    <t>U1-S4</t>
  </si>
  <si>
    <t>U3-S1</t>
  </si>
  <si>
    <t>U3-S2</t>
  </si>
  <si>
    <t>U3-S3</t>
  </si>
  <si>
    <t>U4-S4</t>
  </si>
  <si>
    <t>U3-S4</t>
  </si>
  <si>
    <t>U4-S1</t>
  </si>
  <si>
    <t>U4-S2</t>
  </si>
  <si>
    <t>U4-S3</t>
  </si>
  <si>
    <t>U4</t>
  </si>
  <si>
    <t>U5</t>
  </si>
  <si>
    <t>U5-S1</t>
  </si>
  <si>
    <t>U5-S2</t>
  </si>
  <si>
    <t>U5-S3</t>
  </si>
  <si>
    <t>U5-S4</t>
  </si>
  <si>
    <t>U6</t>
  </si>
  <si>
    <t>U6-S1</t>
  </si>
  <si>
    <t>U6-S2</t>
  </si>
  <si>
    <t>U6-S3</t>
  </si>
  <si>
    <t>U6-S4</t>
  </si>
  <si>
    <t>U7</t>
  </si>
  <si>
    <t>U7-S1</t>
  </si>
  <si>
    <t>U7-S2</t>
  </si>
  <si>
    <t>U7-S3</t>
  </si>
  <si>
    <t>U7-S4</t>
  </si>
  <si>
    <t>U2 (U(i+1)</t>
  </si>
  <si>
    <t>Max("Sigma(p(s'|a,s) *u(i)(s)")</t>
  </si>
  <si>
    <t>Gamma*Max + R</t>
  </si>
  <si>
    <t>U(1) -&gt;Ui(s)</t>
  </si>
  <si>
    <t>U(2) -&gt;Ui(s)</t>
  </si>
  <si>
    <t>U(3) -&gt;Ui(s)</t>
  </si>
  <si>
    <t>U(4) -&gt;Ui(s)</t>
  </si>
  <si>
    <t>U(5) -&gt;Ui(s)</t>
  </si>
  <si>
    <t>U(6) -&gt;Ui(s)</t>
  </si>
  <si>
    <t>U(7) -&gt;Ui(s)</t>
  </si>
  <si>
    <t>U8</t>
  </si>
  <si>
    <t>U8-S1</t>
  </si>
  <si>
    <t>U8-S2</t>
  </si>
  <si>
    <t>U8-S3</t>
  </si>
  <si>
    <t>U8-S4</t>
  </si>
  <si>
    <t>U9</t>
  </si>
  <si>
    <t>U9-S1</t>
  </si>
  <si>
    <t>U9-S2</t>
  </si>
  <si>
    <t>U9-S3</t>
  </si>
  <si>
    <t>U9-S4</t>
  </si>
  <si>
    <t>U(8) -&gt;Ui(s)</t>
  </si>
  <si>
    <t>U10</t>
  </si>
  <si>
    <t>U10-S1</t>
  </si>
  <si>
    <t>U10-S2</t>
  </si>
  <si>
    <t>U10-S3</t>
  </si>
  <si>
    <t>U10-S4</t>
  </si>
  <si>
    <t>U(9) -&gt;Ui(s)</t>
  </si>
  <si>
    <t>Iteration</t>
  </si>
  <si>
    <t>U Values</t>
  </si>
  <si>
    <t>Stopped at Iteration</t>
  </si>
  <si>
    <t>Threshold</t>
  </si>
  <si>
    <t>Q</t>
  </si>
  <si>
    <t>Q(s,a)←(1-𝛼)Q(s,a) + 𝛼(r+𝛾maxa’ Q(s’,a’))</t>
  </si>
  <si>
    <t>(s2;Up; s1;􀀀0:04)</t>
  </si>
  <si>
    <t>(s; a; s0; r)</t>
  </si>
  <si>
    <t>Source</t>
  </si>
  <si>
    <t>Destination</t>
  </si>
  <si>
    <t>Action</t>
  </si>
  <si>
    <t>(s2, UP)</t>
  </si>
  <si>
    <t xml:space="preserve">𝛾 </t>
  </si>
  <si>
    <t xml:space="preserve">𝛼 </t>
  </si>
  <si>
    <t>(1-0.5)Q(s2,UP) + 0.5(-0.04+0.5 * maxa’ Q(s’,a’))</t>
  </si>
  <si>
    <t>(1-0.5)Q(s2,UP) + 0.5(0.04+0.5 * maxa’ Q(s’,a’))</t>
  </si>
  <si>
    <t>Formula</t>
  </si>
  <si>
    <t>Value</t>
  </si>
  <si>
    <t>Initial Q</t>
  </si>
  <si>
    <t>Actions</t>
  </si>
  <si>
    <t>Q after first step</t>
  </si>
  <si>
    <t>(s1;Right; s4; 1:0)</t>
  </si>
  <si>
    <t>Q after this step</t>
  </si>
  <si>
    <t>(s2;Right; s3;􀀀0:04)</t>
  </si>
  <si>
    <t>(1-0.5)Q(s2,RIGHT) + 0.5(-0.04+0.5 * maxa’ Q(s’,a’))</t>
  </si>
  <si>
    <t>(s3;Up; s2;􀀀0:04)</t>
  </si>
  <si>
    <t>(1-0.5)Q(s1,RIGHT) + 0.5(1+0.5 * maxa’ Q(s’,a’))</t>
  </si>
  <si>
    <t>(1-0.5)Q(s3,UP) + 0.5(-0.04+0.5 * maxa’ Q(s’,a’))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</si>
</sst>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2" borderId="0" xfId="0" applyFill="1"/>
    <xf numFmtId="0" fontId="0" fillId="4" borderId="0" xfId="0" applyFill="1" applyAlignment="1">
      <alignment horizontal="center"/>
    </xf>
    <xf numFmtId="0" fontId="1" fillId="5" borderId="1" xfId="0" applyFont="1" applyFill="1" applyBorder="1"/>
    <xf numFmtId="0" fontId="0" fillId="0" borderId="1" xfId="0" applyBorder="1"/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5" borderId="1" xfId="0" applyFill="1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6" borderId="15" xfId="0" applyFill="1" applyBorder="1" applyAlignment="1">
      <alignment wrapText="1"/>
    </xf>
    <xf numFmtId="0" fontId="0" fillId="6" borderId="16" xfId="0" applyFill="1" applyBorder="1" applyAlignment="1">
      <alignment wrapText="1"/>
    </xf>
    <xf numFmtId="0" fontId="0" fillId="6" borderId="17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6" borderId="11" xfId="0" applyFill="1" applyBorder="1" applyAlignment="1">
      <alignment wrapText="1"/>
    </xf>
    <xf numFmtId="0" fontId="0" fillId="6" borderId="12" xfId="0" applyFill="1" applyBorder="1" applyAlignment="1">
      <alignment wrapText="1"/>
    </xf>
    <xf numFmtId="0" fontId="0" fillId="6" borderId="13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15</xdr:row>
      <xdr:rowOff>121920</xdr:rowOff>
    </xdr:from>
    <xdr:to>
      <xdr:col>2</xdr:col>
      <xdr:colOff>594360</xdr:colOff>
      <xdr:row>24</xdr:row>
      <xdr:rowOff>66835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8FD353-4DB7-4516-B142-BBF318F90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" y="2499360"/>
          <a:ext cx="1737360" cy="1590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6DA7-C84B-4207-9411-010BB42B72E1}">
  <dimension ref="A2:L49"/>
  <sheetViews>
    <sheetView workbookViewId="0">
      <selection activeCell="K18" sqref="K18"/>
    </sheetView>
  </sheetViews>
  <sheetFormatPr defaultRowHeight="14.4" x14ac:dyDescent="0.3"/>
  <cols>
    <col min="1" max="1" width="19.33203125" style="1" customWidth="1"/>
    <col min="2" max="2" width="17.6640625" style="1" customWidth="1"/>
    <col min="3" max="3" width="13.77734375" style="1" customWidth="1"/>
    <col min="4" max="4" width="17.33203125" style="1" customWidth="1"/>
    <col min="5" max="5" width="19.77734375" style="1" customWidth="1"/>
    <col min="6" max="6" width="17.77734375" style="1" customWidth="1"/>
    <col min="7" max="7" width="24.44140625" style="1" customWidth="1"/>
    <col min="8" max="16384" width="8.88671875" style="1"/>
  </cols>
  <sheetData>
    <row r="2" spans="1:6" x14ac:dyDescent="0.3">
      <c r="B2" s="1" t="s">
        <v>0</v>
      </c>
      <c r="C2" s="1" t="s">
        <v>1</v>
      </c>
      <c r="D2" s="1" t="s">
        <v>2</v>
      </c>
      <c r="E2" s="1" t="s">
        <v>3</v>
      </c>
    </row>
    <row r="4" spans="1:6" x14ac:dyDescent="0.3">
      <c r="A4" s="1">
        <v>0.8</v>
      </c>
      <c r="B4" s="1" t="s">
        <v>8</v>
      </c>
    </row>
    <row r="5" spans="1:6" ht="28.8" x14ac:dyDescent="0.3">
      <c r="A5" s="1">
        <v>0.1</v>
      </c>
      <c r="B5" s="1" t="s">
        <v>9</v>
      </c>
      <c r="C5" s="2" t="s">
        <v>19</v>
      </c>
      <c r="D5" s="7" t="s">
        <v>20</v>
      </c>
      <c r="E5" s="7"/>
      <c r="F5" s="7"/>
    </row>
    <row r="6" spans="1:6" x14ac:dyDescent="0.3">
      <c r="C6" s="2" t="s">
        <v>14</v>
      </c>
      <c r="D6" s="2" t="s">
        <v>14</v>
      </c>
      <c r="E6" s="2" t="s">
        <v>15</v>
      </c>
      <c r="F6" s="2" t="s">
        <v>16</v>
      </c>
    </row>
    <row r="7" spans="1:6" x14ac:dyDescent="0.3">
      <c r="C7" s="2" t="s">
        <v>17</v>
      </c>
      <c r="D7" s="2" t="s">
        <v>17</v>
      </c>
      <c r="E7" s="2" t="s">
        <v>15</v>
      </c>
      <c r="F7" s="2" t="s">
        <v>16</v>
      </c>
    </row>
    <row r="8" spans="1:6" x14ac:dyDescent="0.3">
      <c r="C8" s="2" t="s">
        <v>15</v>
      </c>
      <c r="D8" s="2" t="s">
        <v>15</v>
      </c>
      <c r="E8" s="2" t="s">
        <v>14</v>
      </c>
      <c r="F8" s="2" t="s">
        <v>17</v>
      </c>
    </row>
    <row r="9" spans="1:6" x14ac:dyDescent="0.3">
      <c r="C9" s="2" t="s">
        <v>16</v>
      </c>
      <c r="D9" s="2" t="s">
        <v>16</v>
      </c>
      <c r="E9" s="2" t="s">
        <v>18</v>
      </c>
      <c r="F9" s="2" t="s">
        <v>17</v>
      </c>
    </row>
    <row r="10" spans="1:6" x14ac:dyDescent="0.3">
      <c r="A10" s="1" t="s">
        <v>4</v>
      </c>
      <c r="B10" s="1">
        <v>-0.04</v>
      </c>
      <c r="C10" s="1">
        <v>-0.04</v>
      </c>
      <c r="D10" s="1">
        <v>-0.04</v>
      </c>
      <c r="E10" s="1">
        <v>1</v>
      </c>
    </row>
    <row r="11" spans="1:6" x14ac:dyDescent="0.3">
      <c r="A11" s="1" t="s">
        <v>7</v>
      </c>
      <c r="B11" s="1">
        <v>0.5</v>
      </c>
    </row>
    <row r="12" spans="1:6" x14ac:dyDescent="0.3">
      <c r="A12" s="2"/>
      <c r="B12" s="2" t="s">
        <v>10</v>
      </c>
      <c r="C12" s="2" t="s">
        <v>11</v>
      </c>
      <c r="D12" s="2" t="s">
        <v>12</v>
      </c>
      <c r="E12" s="2" t="s">
        <v>13</v>
      </c>
    </row>
    <row r="13" spans="1:6" x14ac:dyDescent="0.3">
      <c r="A13" s="2" t="s">
        <v>5</v>
      </c>
      <c r="B13" s="2">
        <v>0.1</v>
      </c>
      <c r="C13" s="2">
        <v>0.1</v>
      </c>
      <c r="D13" s="2">
        <v>0.1</v>
      </c>
      <c r="E13" s="2">
        <v>0.1</v>
      </c>
    </row>
    <row r="14" spans="1:6" x14ac:dyDescent="0.3">
      <c r="A14" s="1" t="s">
        <v>5</v>
      </c>
    </row>
    <row r="27" spans="2:12" x14ac:dyDescent="0.3">
      <c r="I27" s="1" t="s">
        <v>10</v>
      </c>
      <c r="J27" s="1" t="s">
        <v>11</v>
      </c>
      <c r="K27" s="1" t="s">
        <v>12</v>
      </c>
      <c r="L27" s="1" t="s">
        <v>13</v>
      </c>
    </row>
    <row r="28" spans="2:12" ht="28.8" x14ac:dyDescent="0.3">
      <c r="B28" s="1" t="s">
        <v>25</v>
      </c>
      <c r="C28" s="1" t="s">
        <v>22</v>
      </c>
      <c r="D28" s="1" t="s">
        <v>23</v>
      </c>
      <c r="E28" s="1" t="s">
        <v>24</v>
      </c>
      <c r="G28" s="1" t="s">
        <v>21</v>
      </c>
      <c r="H28" s="1" t="s">
        <v>14</v>
      </c>
      <c r="I28" s="1" t="e">
        <f>#REF!+#REF!</f>
        <v>#REF!</v>
      </c>
      <c r="J28" s="1">
        <v>0</v>
      </c>
      <c r="K28" s="1">
        <v>0</v>
      </c>
      <c r="L28" s="1">
        <v>0.1</v>
      </c>
    </row>
    <row r="29" spans="2:12" ht="28.8" x14ac:dyDescent="0.3">
      <c r="B29" s="1" t="s">
        <v>26</v>
      </c>
      <c r="C29" s="1" t="s">
        <v>27</v>
      </c>
      <c r="D29" s="1" t="s">
        <v>28</v>
      </c>
      <c r="E29" s="1" t="s">
        <v>29</v>
      </c>
      <c r="G29" s="1" t="s">
        <v>21</v>
      </c>
      <c r="H29" s="1" t="s">
        <v>17</v>
      </c>
      <c r="I29" s="1">
        <v>0.1</v>
      </c>
      <c r="J29" s="1">
        <v>0.8</v>
      </c>
      <c r="K29" s="1">
        <v>0</v>
      </c>
      <c r="L29" s="1">
        <v>0.1</v>
      </c>
    </row>
    <row r="30" spans="2:12" ht="28.8" x14ac:dyDescent="0.3">
      <c r="B30" s="1" t="s">
        <v>30</v>
      </c>
      <c r="C30" s="1" t="s">
        <v>31</v>
      </c>
      <c r="D30" s="1" t="s">
        <v>32</v>
      </c>
      <c r="E30" s="1" t="s">
        <v>33</v>
      </c>
      <c r="G30" s="1" t="s">
        <v>21</v>
      </c>
      <c r="H30" s="1" t="s">
        <v>15</v>
      </c>
      <c r="I30" s="1">
        <v>0.1</v>
      </c>
      <c r="J30" s="1">
        <v>0.1</v>
      </c>
      <c r="K30" s="1">
        <v>0</v>
      </c>
      <c r="L30" s="1">
        <v>0.8</v>
      </c>
    </row>
    <row r="31" spans="2:12" ht="28.8" x14ac:dyDescent="0.3">
      <c r="B31" s="1" t="s">
        <v>34</v>
      </c>
      <c r="C31" s="1" t="s">
        <v>35</v>
      </c>
      <c r="D31" s="1" t="s">
        <v>36</v>
      </c>
      <c r="E31" s="1" t="s">
        <v>37</v>
      </c>
      <c r="G31" s="1" t="s">
        <v>21</v>
      </c>
      <c r="H31" s="1" t="s">
        <v>16</v>
      </c>
      <c r="I31" s="1">
        <v>0.9</v>
      </c>
      <c r="J31" s="1">
        <v>0.1</v>
      </c>
      <c r="K31" s="1">
        <v>0</v>
      </c>
      <c r="L31" s="1">
        <v>0</v>
      </c>
    </row>
    <row r="33" spans="6:12" x14ac:dyDescent="0.3">
      <c r="I33" s="1" t="s">
        <v>10</v>
      </c>
      <c r="J33" s="1" t="s">
        <v>11</v>
      </c>
      <c r="K33" s="1" t="s">
        <v>12</v>
      </c>
      <c r="L33" s="1" t="s">
        <v>13</v>
      </c>
    </row>
    <row r="34" spans="6:12" x14ac:dyDescent="0.3">
      <c r="G34" s="1" t="s">
        <v>11</v>
      </c>
      <c r="H34" s="1" t="s">
        <v>14</v>
      </c>
      <c r="I34" s="1">
        <v>0.8</v>
      </c>
      <c r="J34" s="1">
        <v>0.1</v>
      </c>
      <c r="K34" s="1">
        <v>0.1</v>
      </c>
      <c r="L34" s="1">
        <v>0</v>
      </c>
    </row>
    <row r="35" spans="6:12" x14ac:dyDescent="0.3">
      <c r="G35" s="1" t="s">
        <v>11</v>
      </c>
      <c r="H35" s="1" t="s">
        <v>17</v>
      </c>
      <c r="I35" s="1">
        <v>0</v>
      </c>
      <c r="J35" s="1">
        <v>0.9</v>
      </c>
      <c r="K35" s="1">
        <v>0.1</v>
      </c>
      <c r="L35" s="1">
        <v>0</v>
      </c>
    </row>
    <row r="36" spans="6:12" x14ac:dyDescent="0.3">
      <c r="G36" s="1" t="s">
        <v>11</v>
      </c>
      <c r="H36" s="1" t="s">
        <v>15</v>
      </c>
      <c r="I36" s="1">
        <v>0.1</v>
      </c>
      <c r="J36" s="1">
        <v>0.1</v>
      </c>
      <c r="K36" s="1">
        <v>0.8</v>
      </c>
      <c r="L36" s="1">
        <v>0</v>
      </c>
    </row>
    <row r="37" spans="6:12" x14ac:dyDescent="0.3">
      <c r="G37" s="1" t="s">
        <v>11</v>
      </c>
      <c r="H37" s="1" t="s">
        <v>16</v>
      </c>
      <c r="I37" s="1">
        <v>0.1</v>
      </c>
      <c r="J37" s="1">
        <v>0.9</v>
      </c>
      <c r="K37" s="1">
        <v>0</v>
      </c>
      <c r="L37" s="1">
        <v>0</v>
      </c>
    </row>
    <row r="39" spans="6:12" x14ac:dyDescent="0.3">
      <c r="I39" s="1" t="s">
        <v>10</v>
      </c>
      <c r="J39" s="1" t="s">
        <v>11</v>
      </c>
      <c r="K39" s="1" t="s">
        <v>12</v>
      </c>
      <c r="L39" s="1" t="s">
        <v>13</v>
      </c>
    </row>
    <row r="40" spans="6:12" x14ac:dyDescent="0.3">
      <c r="G40" s="1" t="s">
        <v>12</v>
      </c>
      <c r="H40" s="1" t="s">
        <v>14</v>
      </c>
      <c r="I40" s="1">
        <v>0</v>
      </c>
      <c r="J40" s="1">
        <v>0.1</v>
      </c>
      <c r="K40" s="1">
        <v>0.1</v>
      </c>
      <c r="L40" s="1">
        <v>0.8</v>
      </c>
    </row>
    <row r="41" spans="6:12" x14ac:dyDescent="0.3">
      <c r="G41" s="1" t="s">
        <v>12</v>
      </c>
      <c r="H41" s="1" t="s">
        <v>17</v>
      </c>
      <c r="I41" s="1">
        <v>0</v>
      </c>
      <c r="J41" s="1">
        <v>0.1</v>
      </c>
      <c r="K41" s="1">
        <v>0.9</v>
      </c>
      <c r="L41" s="1">
        <v>0</v>
      </c>
    </row>
    <row r="42" spans="6:12" x14ac:dyDescent="0.3">
      <c r="G42" s="1" t="s">
        <v>12</v>
      </c>
      <c r="H42" s="1" t="s">
        <v>15</v>
      </c>
      <c r="I42" s="1">
        <v>0</v>
      </c>
      <c r="J42" s="1">
        <v>0</v>
      </c>
      <c r="K42" s="1">
        <v>0.9</v>
      </c>
      <c r="L42" s="1">
        <v>0.1</v>
      </c>
    </row>
    <row r="43" spans="6:12" x14ac:dyDescent="0.3">
      <c r="F43" s="1">
        <f>SUM(B43:E43)</f>
        <v>0</v>
      </c>
      <c r="G43" s="1" t="s">
        <v>12</v>
      </c>
      <c r="H43" s="1" t="s">
        <v>16</v>
      </c>
      <c r="I43" s="1">
        <v>0</v>
      </c>
      <c r="J43" s="1">
        <v>0.8</v>
      </c>
      <c r="K43" s="1">
        <v>0.1</v>
      </c>
      <c r="L43" s="1">
        <v>0.1</v>
      </c>
    </row>
    <row r="45" spans="6:12" x14ac:dyDescent="0.3">
      <c r="I45" s="1" t="s">
        <v>10</v>
      </c>
      <c r="J45" s="1" t="s">
        <v>11</v>
      </c>
      <c r="K45" s="1" t="s">
        <v>12</v>
      </c>
      <c r="L45" s="1" t="s">
        <v>13</v>
      </c>
    </row>
    <row r="46" spans="6:12" x14ac:dyDescent="0.3">
      <c r="G46" s="1" t="s">
        <v>13</v>
      </c>
      <c r="H46" s="1" t="s">
        <v>14</v>
      </c>
      <c r="I46" s="1">
        <v>0.1</v>
      </c>
      <c r="J46" s="1">
        <v>0</v>
      </c>
      <c r="K46" s="1">
        <v>0</v>
      </c>
      <c r="L46" s="1">
        <v>0.9</v>
      </c>
    </row>
    <row r="47" spans="6:12" x14ac:dyDescent="0.3">
      <c r="G47" s="1" t="s">
        <v>13</v>
      </c>
      <c r="H47" s="1" t="s">
        <v>17</v>
      </c>
      <c r="I47" s="1">
        <v>0.1</v>
      </c>
      <c r="J47" s="1">
        <v>0</v>
      </c>
      <c r="K47" s="1">
        <v>0.8</v>
      </c>
      <c r="L47" s="1">
        <v>0.1</v>
      </c>
    </row>
    <row r="48" spans="6:12" x14ac:dyDescent="0.3">
      <c r="G48" s="1" t="s">
        <v>13</v>
      </c>
      <c r="H48" s="1" t="s">
        <v>15</v>
      </c>
      <c r="I48" s="1">
        <v>0</v>
      </c>
      <c r="J48" s="1">
        <v>0</v>
      </c>
      <c r="K48" s="1">
        <v>0.1</v>
      </c>
      <c r="L48" s="1">
        <v>0.9</v>
      </c>
    </row>
    <row r="49" spans="7:12" x14ac:dyDescent="0.3">
      <c r="G49" s="1" t="s">
        <v>13</v>
      </c>
      <c r="H49" s="1" t="s">
        <v>16</v>
      </c>
      <c r="I49" s="1">
        <v>0.8</v>
      </c>
      <c r="J49" s="1">
        <v>0</v>
      </c>
      <c r="K49" s="1">
        <v>0.1</v>
      </c>
      <c r="L49" s="1">
        <v>0.1</v>
      </c>
    </row>
  </sheetData>
  <mergeCells count="1">
    <mergeCell ref="D5:F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52A8-D8F5-4E3B-9C84-F424EF3AFF20}">
  <dimension ref="A1:V26"/>
  <sheetViews>
    <sheetView workbookViewId="0">
      <selection sqref="A1:XFD1048576"/>
    </sheetView>
  </sheetViews>
  <sheetFormatPr defaultRowHeight="14.4" x14ac:dyDescent="0.3"/>
  <cols>
    <col min="2" max="2" width="17.21875" customWidth="1"/>
    <col min="3" max="3" width="22.44140625" customWidth="1"/>
    <col min="4" max="4" width="25" customWidth="1"/>
  </cols>
  <sheetData>
    <row r="1" spans="1:22" x14ac:dyDescent="0.3">
      <c r="B1" t="s">
        <v>10</v>
      </c>
      <c r="C1" t="s">
        <v>11</v>
      </c>
      <c r="D1" t="s">
        <v>12</v>
      </c>
      <c r="E1" t="s">
        <v>13</v>
      </c>
    </row>
    <row r="2" spans="1:22" x14ac:dyDescent="0.3">
      <c r="A2" s="1"/>
      <c r="I2" s="8" t="s">
        <v>41</v>
      </c>
      <c r="J2" s="8"/>
      <c r="K2" s="8"/>
      <c r="L2" s="8"/>
      <c r="N2" s="9" t="s">
        <v>95</v>
      </c>
      <c r="O2" s="9"/>
      <c r="P2" s="9"/>
      <c r="Q2" s="9"/>
      <c r="S2" s="3" t="s">
        <v>6</v>
      </c>
    </row>
    <row r="3" spans="1:22" x14ac:dyDescent="0.3">
      <c r="A3" s="4" t="s">
        <v>42</v>
      </c>
      <c r="B3" s="5">
        <v>0.5</v>
      </c>
      <c r="D3" s="6" t="s">
        <v>90</v>
      </c>
      <c r="I3" t="s">
        <v>10</v>
      </c>
      <c r="J3" t="s">
        <v>11</v>
      </c>
      <c r="K3" t="s">
        <v>12</v>
      </c>
      <c r="L3" t="s">
        <v>13</v>
      </c>
      <c r="N3" t="s">
        <v>10</v>
      </c>
      <c r="O3" t="s">
        <v>11</v>
      </c>
      <c r="P3" t="s">
        <v>12</v>
      </c>
      <c r="Q3" t="s">
        <v>13</v>
      </c>
      <c r="S3" t="s">
        <v>10</v>
      </c>
      <c r="T3" t="s">
        <v>11</v>
      </c>
      <c r="U3" t="s">
        <v>12</v>
      </c>
      <c r="V3" t="s">
        <v>13</v>
      </c>
    </row>
    <row r="4" spans="1:22" x14ac:dyDescent="0.3">
      <c r="A4" s="1" t="s">
        <v>91</v>
      </c>
      <c r="B4" t="str">
        <f>"Sigma(p(s'|a,s) *u(i)(s)"</f>
        <v>Sigma(p(s'|a,s) *u(i)(s)</v>
      </c>
      <c r="C4" t="s">
        <v>76</v>
      </c>
      <c r="D4" t="s">
        <v>77</v>
      </c>
    </row>
    <row r="5" spans="1:22" x14ac:dyDescent="0.3">
      <c r="A5" s="1" t="str">
        <f>H5</f>
        <v>UP</v>
      </c>
      <c r="B5">
        <f>SUM(I5*N5,J5*O5,K5*P5,L5*Q5)</f>
        <v>0.87090000000000001</v>
      </c>
      <c r="G5" s="1" t="s">
        <v>21</v>
      </c>
      <c r="H5" s="1" t="s">
        <v>14</v>
      </c>
      <c r="I5" s="1">
        <v>0.9</v>
      </c>
      <c r="J5" s="1">
        <v>0</v>
      </c>
      <c r="K5" s="1">
        <v>0</v>
      </c>
      <c r="L5" s="1">
        <v>0.1</v>
      </c>
      <c r="M5" t="s">
        <v>38</v>
      </c>
      <c r="N5" s="1">
        <v>0.75900000000000001</v>
      </c>
      <c r="O5" s="1">
        <v>0.32700000000000001</v>
      </c>
      <c r="P5" s="1">
        <v>0.80100000000000005</v>
      </c>
      <c r="Q5" s="1">
        <v>1.8779999999999999</v>
      </c>
      <c r="S5" s="1">
        <v>-0.04</v>
      </c>
      <c r="T5" s="1">
        <v>-0.04</v>
      </c>
      <c r="U5" s="1">
        <v>-0.04</v>
      </c>
      <c r="V5" s="1">
        <v>1</v>
      </c>
    </row>
    <row r="6" spans="1:22" x14ac:dyDescent="0.3">
      <c r="A6" s="1" t="str">
        <f t="shared" ref="A6:A8" si="0">H6</f>
        <v>DOWN</v>
      </c>
      <c r="B6">
        <f t="shared" ref="B6:B8" si="1">SUM(I6*N6,J6*O6,K6*P6,L6*Q6)</f>
        <v>0.52529999999999999</v>
      </c>
      <c r="G6" s="1" t="s">
        <v>21</v>
      </c>
      <c r="H6" s="1" t="s">
        <v>17</v>
      </c>
      <c r="I6" s="1">
        <v>0.1</v>
      </c>
      <c r="J6" s="1">
        <v>0.8</v>
      </c>
      <c r="K6" s="1">
        <v>0</v>
      </c>
      <c r="L6" s="1">
        <v>0.1</v>
      </c>
      <c r="M6" t="s">
        <v>38</v>
      </c>
      <c r="N6" s="1">
        <v>0.75900000000000001</v>
      </c>
      <c r="O6" s="1">
        <v>0.32700000000000001</v>
      </c>
      <c r="P6" s="1">
        <v>0.80100000000000005</v>
      </c>
      <c r="Q6" s="1">
        <v>1.8779999999999999</v>
      </c>
    </row>
    <row r="7" spans="1:22" x14ac:dyDescent="0.3">
      <c r="A7" s="1" t="str">
        <f t="shared" si="0"/>
        <v>LEFT</v>
      </c>
      <c r="B7">
        <f>SUM(I7*N7,J7*O7,K7*P7,L7*Q7)</f>
        <v>0.71579999999999999</v>
      </c>
      <c r="G7" s="1" t="s">
        <v>21</v>
      </c>
      <c r="H7" s="1" t="s">
        <v>16</v>
      </c>
      <c r="I7" s="1">
        <v>0.9</v>
      </c>
      <c r="J7" s="1">
        <v>0.1</v>
      </c>
      <c r="K7" s="1">
        <v>0</v>
      </c>
      <c r="L7" s="1">
        <v>0</v>
      </c>
      <c r="M7" t="s">
        <v>38</v>
      </c>
      <c r="N7" s="1">
        <v>0.75900000000000001</v>
      </c>
      <c r="O7" s="1">
        <v>0.32700000000000001</v>
      </c>
      <c r="P7" s="1">
        <v>0.80100000000000005</v>
      </c>
      <c r="Q7" s="1">
        <v>1.8779999999999999</v>
      </c>
    </row>
    <row r="8" spans="1:22" x14ac:dyDescent="0.3">
      <c r="A8" s="1" t="str">
        <f t="shared" si="0"/>
        <v>RIGHT</v>
      </c>
      <c r="B8">
        <f t="shared" si="1"/>
        <v>1.611</v>
      </c>
      <c r="C8">
        <f>MAX(B5:B8)</f>
        <v>1.611</v>
      </c>
      <c r="D8">
        <f>SUM(S5, B3*C8)</f>
        <v>0.76549999999999996</v>
      </c>
      <c r="G8" s="1" t="s">
        <v>21</v>
      </c>
      <c r="H8" s="1" t="s">
        <v>15</v>
      </c>
      <c r="I8" s="1">
        <v>0.1</v>
      </c>
      <c r="J8" s="1">
        <v>0.1</v>
      </c>
      <c r="K8" s="1">
        <v>0</v>
      </c>
      <c r="L8" s="1">
        <v>0.8</v>
      </c>
      <c r="M8" t="s">
        <v>38</v>
      </c>
      <c r="N8" s="1">
        <v>0.75900000000000001</v>
      </c>
      <c r="O8" s="1">
        <v>0.32700000000000001</v>
      </c>
      <c r="P8" s="1">
        <v>0.80100000000000005</v>
      </c>
      <c r="Q8" s="1">
        <v>1.8779999999999999</v>
      </c>
    </row>
    <row r="9" spans="1:22" x14ac:dyDescent="0.3">
      <c r="G9" s="1"/>
      <c r="H9" s="1"/>
      <c r="I9" s="1"/>
      <c r="J9" s="1"/>
      <c r="K9" s="1"/>
      <c r="L9" s="1"/>
      <c r="N9" s="1"/>
      <c r="O9" s="1"/>
      <c r="P9" s="1"/>
      <c r="Q9" s="1"/>
    </row>
    <row r="10" spans="1:22" x14ac:dyDescent="0.3">
      <c r="A10" s="1" t="s">
        <v>92</v>
      </c>
      <c r="G10" s="1"/>
      <c r="H10" s="1"/>
      <c r="I10" s="1" t="s">
        <v>10</v>
      </c>
      <c r="J10" s="1" t="s">
        <v>11</v>
      </c>
      <c r="K10" s="1" t="s">
        <v>12</v>
      </c>
      <c r="L10" s="1" t="s">
        <v>13</v>
      </c>
    </row>
    <row r="11" spans="1:22" x14ac:dyDescent="0.3">
      <c r="A11" s="1" t="str">
        <f>H11</f>
        <v>UP</v>
      </c>
      <c r="B11">
        <f>SUM(I11*N11,J11*O11,K11*P11,L11*Q11)</f>
        <v>0.72</v>
      </c>
      <c r="G11" s="1" t="s">
        <v>11</v>
      </c>
      <c r="H11" s="1" t="s">
        <v>14</v>
      </c>
      <c r="I11" s="1">
        <v>0.8</v>
      </c>
      <c r="J11" s="1">
        <v>0.1</v>
      </c>
      <c r="K11" s="1">
        <v>0.1</v>
      </c>
      <c r="L11" s="1">
        <v>0</v>
      </c>
      <c r="N11" s="1">
        <v>0.75900000000000001</v>
      </c>
      <c r="O11" s="1">
        <v>0.32700000000000001</v>
      </c>
      <c r="P11" s="1">
        <v>0.80100000000000005</v>
      </c>
      <c r="Q11" s="1">
        <v>1.8779999999999999</v>
      </c>
    </row>
    <row r="12" spans="1:22" x14ac:dyDescent="0.3">
      <c r="A12" s="1" t="str">
        <f t="shared" ref="A12:A14" si="2">H12</f>
        <v>DOWN</v>
      </c>
      <c r="B12">
        <f t="shared" ref="B12:B14" si="3">SUM(I12*N12,J12*O12,K12*P12,L12*Q12)</f>
        <v>0.37440000000000001</v>
      </c>
      <c r="G12" s="1" t="s">
        <v>11</v>
      </c>
      <c r="H12" s="1" t="s">
        <v>17</v>
      </c>
      <c r="I12" s="1">
        <v>0</v>
      </c>
      <c r="J12" s="1">
        <v>0.9</v>
      </c>
      <c r="K12" s="1">
        <v>0.1</v>
      </c>
      <c r="L12" s="1">
        <v>0</v>
      </c>
      <c r="N12" s="1">
        <v>0.75900000000000001</v>
      </c>
      <c r="O12" s="1">
        <v>0.32700000000000001</v>
      </c>
      <c r="P12" s="1">
        <v>0.80100000000000005</v>
      </c>
      <c r="Q12" s="1">
        <v>1.8779999999999999</v>
      </c>
    </row>
    <row r="13" spans="1:22" x14ac:dyDescent="0.3">
      <c r="A13" s="1" t="str">
        <f t="shared" si="2"/>
        <v>LEFT</v>
      </c>
      <c r="B13">
        <f>SUM(I13*N13,J13*O13,K13*P13,L13*Q13)</f>
        <v>0.37020000000000003</v>
      </c>
      <c r="G13" s="1" t="s">
        <v>11</v>
      </c>
      <c r="H13" s="1" t="s">
        <v>16</v>
      </c>
      <c r="I13" s="1">
        <v>0.1</v>
      </c>
      <c r="J13" s="1">
        <v>0.9</v>
      </c>
      <c r="K13" s="1">
        <v>0</v>
      </c>
      <c r="L13" s="1">
        <v>0</v>
      </c>
      <c r="N13" s="1">
        <v>0.75900000000000001</v>
      </c>
      <c r="O13" s="1">
        <v>0.32700000000000001</v>
      </c>
      <c r="P13" s="1">
        <v>0.80100000000000005</v>
      </c>
      <c r="Q13" s="1">
        <v>1.8779999999999999</v>
      </c>
    </row>
    <row r="14" spans="1:22" x14ac:dyDescent="0.3">
      <c r="A14" s="1" t="str">
        <f t="shared" si="2"/>
        <v>RIGHT</v>
      </c>
      <c r="B14">
        <f t="shared" si="3"/>
        <v>0.74940000000000007</v>
      </c>
      <c r="C14">
        <f>MAX(B11:B14)</f>
        <v>0.74940000000000007</v>
      </c>
      <c r="D14">
        <f>SUM(S5,B3*B14)</f>
        <v>0.33470000000000005</v>
      </c>
      <c r="G14" s="1" t="s">
        <v>11</v>
      </c>
      <c r="H14" s="1" t="s">
        <v>15</v>
      </c>
      <c r="I14" s="1">
        <v>0.1</v>
      </c>
      <c r="J14" s="1">
        <v>0.1</v>
      </c>
      <c r="K14" s="1">
        <v>0.8</v>
      </c>
      <c r="L14" s="1">
        <v>0</v>
      </c>
      <c r="N14" s="1">
        <v>0.75900000000000001</v>
      </c>
      <c r="O14" s="1">
        <v>0.32700000000000001</v>
      </c>
      <c r="P14" s="1">
        <v>0.80100000000000005</v>
      </c>
      <c r="Q14" s="1">
        <v>1.8779999999999999</v>
      </c>
    </row>
    <row r="15" spans="1:22" x14ac:dyDescent="0.3">
      <c r="G15" s="1"/>
      <c r="H15" s="1"/>
      <c r="I15" s="1"/>
      <c r="J15" s="1"/>
      <c r="K15" s="1"/>
      <c r="L15" s="1"/>
    </row>
    <row r="16" spans="1:22" x14ac:dyDescent="0.3">
      <c r="A16" s="1" t="s">
        <v>93</v>
      </c>
      <c r="G16" s="1"/>
      <c r="H16" s="1"/>
      <c r="I16" s="1" t="s">
        <v>10</v>
      </c>
      <c r="J16" s="1" t="s">
        <v>11</v>
      </c>
      <c r="K16" s="1" t="s">
        <v>12</v>
      </c>
      <c r="L16" s="1" t="s">
        <v>13</v>
      </c>
    </row>
    <row r="17" spans="1:17" x14ac:dyDescent="0.3">
      <c r="A17" s="1" t="str">
        <f>H17</f>
        <v>UP</v>
      </c>
      <c r="B17">
        <f>SUM(I17*N17,J17*O17,K17*P17,L17*Q17)</f>
        <v>1.6152</v>
      </c>
      <c r="G17" s="1" t="s">
        <v>12</v>
      </c>
      <c r="H17" s="1" t="s">
        <v>14</v>
      </c>
      <c r="I17" s="1">
        <v>0</v>
      </c>
      <c r="J17" s="1">
        <v>0.1</v>
      </c>
      <c r="K17" s="1">
        <v>0.1</v>
      </c>
      <c r="L17" s="1">
        <v>0.8</v>
      </c>
      <c r="N17" s="1">
        <v>0.75900000000000001</v>
      </c>
      <c r="O17" s="1">
        <v>0.32700000000000001</v>
      </c>
      <c r="P17" s="1">
        <v>0.80100000000000005</v>
      </c>
      <c r="Q17" s="1">
        <v>1.8779999999999999</v>
      </c>
    </row>
    <row r="18" spans="1:17" x14ac:dyDescent="0.3">
      <c r="A18" s="1" t="str">
        <f t="shared" ref="A18:A20" si="4">H18</f>
        <v>DOWN</v>
      </c>
      <c r="B18">
        <f t="shared" ref="B18:B20" si="5">SUM(I18*N18,J18*O18,K18*P18,L18*Q18)</f>
        <v>0.75360000000000005</v>
      </c>
      <c r="G18" s="1" t="s">
        <v>12</v>
      </c>
      <c r="H18" s="1" t="s">
        <v>17</v>
      </c>
      <c r="I18" s="1">
        <v>0</v>
      </c>
      <c r="J18" s="1">
        <v>0.1</v>
      </c>
      <c r="K18" s="1">
        <v>0.9</v>
      </c>
      <c r="L18" s="1">
        <v>0</v>
      </c>
      <c r="N18" s="1">
        <v>0.75900000000000001</v>
      </c>
      <c r="O18" s="1">
        <v>0.32700000000000001</v>
      </c>
      <c r="P18" s="1">
        <v>0.80100000000000005</v>
      </c>
      <c r="Q18" s="1">
        <v>1.8779999999999999</v>
      </c>
    </row>
    <row r="19" spans="1:17" x14ac:dyDescent="0.3">
      <c r="A19" s="1" t="str">
        <f t="shared" si="4"/>
        <v>LEFT</v>
      </c>
      <c r="B19">
        <f>SUM(I19*N19,J19*O19,K19*P19,L19*Q19)</f>
        <v>0.52949999999999997</v>
      </c>
      <c r="G19" s="1" t="s">
        <v>12</v>
      </c>
      <c r="H19" s="1" t="s">
        <v>16</v>
      </c>
      <c r="I19" s="1">
        <v>0</v>
      </c>
      <c r="J19" s="1">
        <v>0.8</v>
      </c>
      <c r="K19" s="1">
        <v>0.1</v>
      </c>
      <c r="L19" s="1">
        <v>0.1</v>
      </c>
      <c r="N19" s="1">
        <v>0.75900000000000001</v>
      </c>
      <c r="O19" s="1">
        <v>0.32700000000000001</v>
      </c>
      <c r="P19" s="1">
        <v>0.80100000000000005</v>
      </c>
      <c r="Q19" s="1">
        <v>1.8779999999999999</v>
      </c>
    </row>
    <row r="20" spans="1:17" x14ac:dyDescent="0.3">
      <c r="A20" s="1" t="str">
        <f t="shared" si="4"/>
        <v>RIGHT</v>
      </c>
      <c r="B20">
        <f t="shared" si="5"/>
        <v>0.90870000000000006</v>
      </c>
      <c r="C20">
        <f>MAX(B17:B20)</f>
        <v>1.6152</v>
      </c>
      <c r="D20">
        <f>SUM(U9,C20*B3)</f>
        <v>0.80759999999999998</v>
      </c>
      <c r="G20" s="1" t="s">
        <v>12</v>
      </c>
      <c r="H20" s="1" t="s">
        <v>15</v>
      </c>
      <c r="I20" s="1">
        <v>0</v>
      </c>
      <c r="J20" s="1">
        <v>0</v>
      </c>
      <c r="K20" s="1">
        <v>0.9</v>
      </c>
      <c r="L20" s="1">
        <v>0.1</v>
      </c>
      <c r="N20" s="1">
        <v>0.75900000000000001</v>
      </c>
      <c r="O20" s="1">
        <v>0.32700000000000001</v>
      </c>
      <c r="P20" s="1">
        <v>0.80100000000000005</v>
      </c>
      <c r="Q20" s="1">
        <v>1.8779999999999999</v>
      </c>
    </row>
    <row r="21" spans="1:17" x14ac:dyDescent="0.3">
      <c r="G21" s="1"/>
      <c r="H21" s="1"/>
      <c r="I21" s="1"/>
      <c r="J21" s="1"/>
      <c r="K21" s="1"/>
      <c r="L21" s="1"/>
    </row>
    <row r="22" spans="1:17" x14ac:dyDescent="0.3">
      <c r="A22" s="1" t="s">
        <v>94</v>
      </c>
      <c r="G22" s="1"/>
      <c r="H22" s="1"/>
      <c r="I22" s="1" t="s">
        <v>10</v>
      </c>
      <c r="J22" s="1" t="s">
        <v>11</v>
      </c>
      <c r="K22" s="1" t="s">
        <v>12</v>
      </c>
      <c r="L22" s="1" t="s">
        <v>13</v>
      </c>
    </row>
    <row r="23" spans="1:17" x14ac:dyDescent="0.3">
      <c r="A23" s="1" t="str">
        <f>H23</f>
        <v>UP</v>
      </c>
      <c r="B23">
        <f>SUM(I23*N23,J23*O23,K23*P23,L23*Q23)</f>
        <v>1.7661</v>
      </c>
      <c r="G23" s="1" t="s">
        <v>13</v>
      </c>
      <c r="H23" s="1" t="s">
        <v>14</v>
      </c>
      <c r="I23" s="1">
        <v>0.1</v>
      </c>
      <c r="J23" s="1">
        <v>0</v>
      </c>
      <c r="K23" s="1">
        <v>0</v>
      </c>
      <c r="L23" s="1">
        <v>0.9</v>
      </c>
      <c r="N23" s="1">
        <v>0.75900000000000001</v>
      </c>
      <c r="O23" s="1">
        <v>0.32700000000000001</v>
      </c>
      <c r="P23" s="1">
        <v>0.80100000000000005</v>
      </c>
      <c r="Q23" s="1">
        <v>1.8779999999999999</v>
      </c>
    </row>
    <row r="24" spans="1:17" x14ac:dyDescent="0.3">
      <c r="A24" s="1" t="str">
        <f t="shared" ref="A24:A26" si="6">H24</f>
        <v>DOWN</v>
      </c>
      <c r="B24">
        <f t="shared" ref="B24:B26" si="7">SUM(I24*N24,J24*O24,K24*P24,L24*Q24)</f>
        <v>0.90449999999999997</v>
      </c>
      <c r="G24" s="1" t="s">
        <v>13</v>
      </c>
      <c r="H24" s="1" t="s">
        <v>17</v>
      </c>
      <c r="I24" s="1">
        <v>0.1</v>
      </c>
      <c r="J24" s="1">
        <v>0</v>
      </c>
      <c r="K24" s="1">
        <v>0.8</v>
      </c>
      <c r="L24" s="1">
        <v>0.1</v>
      </c>
      <c r="N24" s="1">
        <v>0.75900000000000001</v>
      </c>
      <c r="O24" s="1">
        <v>0.32700000000000001</v>
      </c>
      <c r="P24" s="1">
        <v>0.80100000000000005</v>
      </c>
      <c r="Q24" s="1">
        <v>1.8779999999999999</v>
      </c>
    </row>
    <row r="25" spans="1:17" x14ac:dyDescent="0.3">
      <c r="A25" s="1" t="str">
        <f t="shared" si="6"/>
        <v>LEFT</v>
      </c>
      <c r="B25">
        <f>SUM(I25*N25,J25*O25,K25*P25,L25*Q25)</f>
        <v>0.87509999999999999</v>
      </c>
      <c r="G25" s="1" t="s">
        <v>13</v>
      </c>
      <c r="H25" s="1" t="s">
        <v>16</v>
      </c>
      <c r="I25" s="1">
        <v>0.8</v>
      </c>
      <c r="J25" s="1">
        <v>0</v>
      </c>
      <c r="K25" s="1">
        <v>0.1</v>
      </c>
      <c r="L25" s="1">
        <v>0.1</v>
      </c>
      <c r="N25" s="1">
        <v>0.75900000000000001</v>
      </c>
      <c r="O25" s="1">
        <v>0.32700000000000001</v>
      </c>
      <c r="P25" s="1">
        <v>0.80100000000000005</v>
      </c>
      <c r="Q25" s="1">
        <v>1.8779999999999999</v>
      </c>
    </row>
    <row r="26" spans="1:17" x14ac:dyDescent="0.3">
      <c r="A26" s="1" t="str">
        <f t="shared" si="6"/>
        <v>RIGHT</v>
      </c>
      <c r="B26">
        <f t="shared" si="7"/>
        <v>1.7703</v>
      </c>
      <c r="C26">
        <f>MAX(B23:B26)</f>
        <v>1.7703</v>
      </c>
      <c r="D26">
        <f>SUM(V5,B3*C26)</f>
        <v>1.8851499999999999</v>
      </c>
      <c r="G26" s="1" t="s">
        <v>13</v>
      </c>
      <c r="H26" s="1" t="s">
        <v>15</v>
      </c>
      <c r="I26" s="1">
        <v>0</v>
      </c>
      <c r="J26" s="1">
        <v>0</v>
      </c>
      <c r="K26" s="1">
        <v>0.1</v>
      </c>
      <c r="L26" s="1">
        <v>0.9</v>
      </c>
      <c r="N26" s="1">
        <v>0.75900000000000001</v>
      </c>
      <c r="O26" s="1">
        <v>0.32700000000000001</v>
      </c>
      <c r="P26" s="1">
        <v>0.80100000000000005</v>
      </c>
      <c r="Q26" s="1">
        <v>1.8779999999999999</v>
      </c>
    </row>
  </sheetData>
  <mergeCells count="2">
    <mergeCell ref="I2:L2"/>
    <mergeCell ref="N2:Q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B221-D428-4D46-8A17-DC77B1E03093}">
  <dimension ref="A1:V26"/>
  <sheetViews>
    <sheetView workbookViewId="0">
      <selection activeCell="J5" sqref="J5"/>
    </sheetView>
  </sheetViews>
  <sheetFormatPr defaultRowHeight="14.4" x14ac:dyDescent="0.3"/>
  <cols>
    <col min="2" max="2" width="17.21875" customWidth="1"/>
    <col min="3" max="3" width="22.44140625" customWidth="1"/>
    <col min="4" max="4" width="25" customWidth="1"/>
  </cols>
  <sheetData>
    <row r="1" spans="1:22" x14ac:dyDescent="0.3">
      <c r="B1" t="s">
        <v>10</v>
      </c>
      <c r="C1" t="s">
        <v>11</v>
      </c>
      <c r="D1" t="s">
        <v>12</v>
      </c>
      <c r="E1" t="s">
        <v>13</v>
      </c>
    </row>
    <row r="2" spans="1:22" x14ac:dyDescent="0.3">
      <c r="A2" s="1"/>
      <c r="I2" s="8" t="s">
        <v>41</v>
      </c>
      <c r="J2" s="8"/>
      <c r="K2" s="8"/>
      <c r="L2" s="8"/>
      <c r="N2" s="9" t="s">
        <v>101</v>
      </c>
      <c r="O2" s="9"/>
      <c r="P2" s="9"/>
      <c r="Q2" s="9"/>
      <c r="S2" s="3" t="s">
        <v>6</v>
      </c>
    </row>
    <row r="3" spans="1:22" x14ac:dyDescent="0.3">
      <c r="A3" s="4" t="s">
        <v>42</v>
      </c>
      <c r="B3" s="5">
        <v>0.5</v>
      </c>
      <c r="D3" s="6" t="s">
        <v>96</v>
      </c>
      <c r="I3" t="s">
        <v>10</v>
      </c>
      <c r="J3" t="s">
        <v>11</v>
      </c>
      <c r="K3" t="s">
        <v>12</v>
      </c>
      <c r="L3" t="s">
        <v>13</v>
      </c>
      <c r="N3" t="s">
        <v>10</v>
      </c>
      <c r="O3" t="s">
        <v>11</v>
      </c>
      <c r="P3" t="s">
        <v>12</v>
      </c>
      <c r="Q3" t="s">
        <v>13</v>
      </c>
      <c r="S3" t="s">
        <v>10</v>
      </c>
      <c r="T3" t="s">
        <v>11</v>
      </c>
      <c r="U3" t="s">
        <v>12</v>
      </c>
      <c r="V3" t="s">
        <v>13</v>
      </c>
    </row>
    <row r="4" spans="1:22" x14ac:dyDescent="0.3">
      <c r="A4" s="1" t="s">
        <v>97</v>
      </c>
      <c r="B4" t="str">
        <f>"Sigma(p(s'|a,s) *u(i)(s)"</f>
        <v>Sigma(p(s'|a,s) *u(i)(s)</v>
      </c>
      <c r="C4" t="s">
        <v>76</v>
      </c>
      <c r="D4" t="s">
        <v>77</v>
      </c>
    </row>
    <row r="5" spans="1:22" x14ac:dyDescent="0.3">
      <c r="A5" s="1" t="str">
        <f>H5</f>
        <v>UP</v>
      </c>
      <c r="B5">
        <f>SUM(I5*N5,J5*O5,K5*P5,L5*Q5)</f>
        <v>0.87790000000000001</v>
      </c>
      <c r="G5" s="1" t="s">
        <v>21</v>
      </c>
      <c r="H5" s="1" t="s">
        <v>14</v>
      </c>
      <c r="I5" s="1">
        <v>0.9</v>
      </c>
      <c r="J5" s="1">
        <v>0</v>
      </c>
      <c r="K5" s="1">
        <v>0</v>
      </c>
      <c r="L5" s="1">
        <v>0.1</v>
      </c>
      <c r="M5" t="s">
        <v>38</v>
      </c>
      <c r="N5" s="1">
        <v>0.76600000000000001</v>
      </c>
      <c r="O5" s="1">
        <v>0.33500000000000002</v>
      </c>
      <c r="P5" s="1">
        <v>0.80800000000000005</v>
      </c>
      <c r="Q5" s="1">
        <v>1.885</v>
      </c>
      <c r="S5" s="1">
        <v>-0.04</v>
      </c>
      <c r="T5" s="1">
        <v>-0.04</v>
      </c>
      <c r="U5" s="1">
        <v>-0.04</v>
      </c>
      <c r="V5" s="1">
        <v>1</v>
      </c>
    </row>
    <row r="6" spans="1:22" x14ac:dyDescent="0.3">
      <c r="A6" s="1" t="str">
        <f t="shared" ref="A6:A8" si="0">H6</f>
        <v>DOWN</v>
      </c>
      <c r="B6">
        <f t="shared" ref="B6:B8" si="1">SUM(I6*N6,J6*O6,K6*P6,L6*Q6)</f>
        <v>0.53310000000000002</v>
      </c>
      <c r="G6" s="1" t="s">
        <v>21</v>
      </c>
      <c r="H6" s="1" t="s">
        <v>17</v>
      </c>
      <c r="I6" s="1">
        <v>0.1</v>
      </c>
      <c r="J6" s="1">
        <v>0.8</v>
      </c>
      <c r="K6" s="1">
        <v>0</v>
      </c>
      <c r="L6" s="1">
        <v>0.1</v>
      </c>
      <c r="M6" t="s">
        <v>38</v>
      </c>
      <c r="N6" s="1">
        <v>0.76600000000000001</v>
      </c>
      <c r="O6" s="1">
        <v>0.33500000000000002</v>
      </c>
      <c r="P6" s="1">
        <v>0.80800000000000005</v>
      </c>
      <c r="Q6" s="1">
        <v>1.885</v>
      </c>
    </row>
    <row r="7" spans="1:22" x14ac:dyDescent="0.3">
      <c r="A7" s="1" t="str">
        <f t="shared" si="0"/>
        <v>LEFT</v>
      </c>
      <c r="B7">
        <f>SUM(I7*N7,J7*O7,K7*P7,L7*Q7)</f>
        <v>0.72289999999999999</v>
      </c>
      <c r="G7" s="1" t="s">
        <v>21</v>
      </c>
      <c r="H7" s="1" t="s">
        <v>16</v>
      </c>
      <c r="I7" s="1">
        <v>0.9</v>
      </c>
      <c r="J7" s="1">
        <v>0.1</v>
      </c>
      <c r="K7" s="1">
        <v>0</v>
      </c>
      <c r="L7" s="1">
        <v>0</v>
      </c>
      <c r="M7" t="s">
        <v>38</v>
      </c>
      <c r="N7" s="1">
        <v>0.76600000000000001</v>
      </c>
      <c r="O7" s="1">
        <v>0.33500000000000002</v>
      </c>
      <c r="P7" s="1">
        <v>0.80800000000000005</v>
      </c>
      <c r="Q7" s="1">
        <v>1.885</v>
      </c>
    </row>
    <row r="8" spans="1:22" x14ac:dyDescent="0.3">
      <c r="A8" s="1" t="str">
        <f t="shared" si="0"/>
        <v>RIGHT</v>
      </c>
      <c r="B8">
        <f t="shared" si="1"/>
        <v>1.6181000000000001</v>
      </c>
      <c r="C8">
        <f>MAX(B5:B8)</f>
        <v>1.6181000000000001</v>
      </c>
      <c r="D8">
        <f>SUM(S5, B3*C8)</f>
        <v>0.76905000000000001</v>
      </c>
      <c r="G8" s="1" t="s">
        <v>21</v>
      </c>
      <c r="H8" s="1" t="s">
        <v>15</v>
      </c>
      <c r="I8" s="1">
        <v>0.1</v>
      </c>
      <c r="J8" s="1">
        <v>0.1</v>
      </c>
      <c r="K8" s="1">
        <v>0</v>
      </c>
      <c r="L8" s="1">
        <v>0.8</v>
      </c>
      <c r="M8" t="s">
        <v>38</v>
      </c>
      <c r="N8" s="1">
        <v>0.76600000000000001</v>
      </c>
      <c r="O8" s="1">
        <v>0.33500000000000002</v>
      </c>
      <c r="P8" s="1">
        <v>0.80800000000000005</v>
      </c>
      <c r="Q8" s="1">
        <v>1.885</v>
      </c>
    </row>
    <row r="9" spans="1:22" x14ac:dyDescent="0.3">
      <c r="G9" s="1"/>
      <c r="H9" s="1"/>
      <c r="I9" s="1"/>
      <c r="J9" s="1"/>
      <c r="K9" s="1"/>
      <c r="L9" s="1"/>
      <c r="N9" s="1"/>
      <c r="O9" s="1"/>
      <c r="P9" s="1"/>
      <c r="Q9" s="1"/>
    </row>
    <row r="10" spans="1:22" x14ac:dyDescent="0.3">
      <c r="A10" s="1" t="s">
        <v>98</v>
      </c>
      <c r="G10" s="1"/>
      <c r="H10" s="1"/>
      <c r="I10" s="1" t="s">
        <v>10</v>
      </c>
      <c r="J10" s="1" t="s">
        <v>11</v>
      </c>
      <c r="K10" s="1" t="s">
        <v>12</v>
      </c>
      <c r="L10" s="1" t="s">
        <v>13</v>
      </c>
    </row>
    <row r="11" spans="1:22" x14ac:dyDescent="0.3">
      <c r="A11" s="1" t="str">
        <f>H11</f>
        <v>UP</v>
      </c>
      <c r="B11">
        <f>SUM(I11*N11,J11*O11,K11*P11,L11*Q11)</f>
        <v>0.72709999999999997</v>
      </c>
      <c r="G11" s="1" t="s">
        <v>11</v>
      </c>
      <c r="H11" s="1" t="s">
        <v>14</v>
      </c>
      <c r="I11" s="1">
        <v>0.8</v>
      </c>
      <c r="J11" s="1">
        <v>0.1</v>
      </c>
      <c r="K11" s="1">
        <v>0.1</v>
      </c>
      <c r="L11" s="1">
        <v>0</v>
      </c>
      <c r="N11" s="1">
        <v>0.76600000000000001</v>
      </c>
      <c r="O11" s="1">
        <v>0.33500000000000002</v>
      </c>
      <c r="P11" s="1">
        <v>0.80800000000000005</v>
      </c>
      <c r="Q11" s="1">
        <v>1.885</v>
      </c>
    </row>
    <row r="12" spans="1:22" x14ac:dyDescent="0.3">
      <c r="A12" s="1" t="str">
        <f t="shared" ref="A12:A14" si="2">H12</f>
        <v>DOWN</v>
      </c>
      <c r="B12">
        <f t="shared" ref="B12:B14" si="3">SUM(I12*N12,J12*O12,K12*P12,L12*Q12)</f>
        <v>0.38230000000000008</v>
      </c>
      <c r="G12" s="1" t="s">
        <v>11</v>
      </c>
      <c r="H12" s="1" t="s">
        <v>17</v>
      </c>
      <c r="I12" s="1">
        <v>0</v>
      </c>
      <c r="J12" s="1">
        <v>0.9</v>
      </c>
      <c r="K12" s="1">
        <v>0.1</v>
      </c>
      <c r="L12" s="1">
        <v>0</v>
      </c>
      <c r="N12" s="1">
        <v>0.76600000000000001</v>
      </c>
      <c r="O12" s="1">
        <v>0.33500000000000002</v>
      </c>
      <c r="P12" s="1">
        <v>0.80800000000000005</v>
      </c>
      <c r="Q12" s="1">
        <v>1.885</v>
      </c>
    </row>
    <row r="13" spans="1:22" x14ac:dyDescent="0.3">
      <c r="A13" s="1" t="str">
        <f t="shared" si="2"/>
        <v>LEFT</v>
      </c>
      <c r="B13">
        <f>SUM(I13*N13,J13*O13,K13*P13,L13*Q13)</f>
        <v>0.37810000000000005</v>
      </c>
      <c r="G13" s="1" t="s">
        <v>11</v>
      </c>
      <c r="H13" s="1" t="s">
        <v>16</v>
      </c>
      <c r="I13" s="1">
        <v>0.1</v>
      </c>
      <c r="J13" s="1">
        <v>0.9</v>
      </c>
      <c r="K13" s="1">
        <v>0</v>
      </c>
      <c r="L13" s="1">
        <v>0</v>
      </c>
      <c r="N13" s="1">
        <v>0.76600000000000001</v>
      </c>
      <c r="O13" s="1">
        <v>0.33500000000000002</v>
      </c>
      <c r="P13" s="1">
        <v>0.80800000000000005</v>
      </c>
      <c r="Q13" s="1">
        <v>1.885</v>
      </c>
    </row>
    <row r="14" spans="1:22" x14ac:dyDescent="0.3">
      <c r="A14" s="1" t="str">
        <f t="shared" si="2"/>
        <v>RIGHT</v>
      </c>
      <c r="B14">
        <f t="shared" si="3"/>
        <v>0.75650000000000006</v>
      </c>
      <c r="C14">
        <f>MAX(B11:B14)</f>
        <v>0.75650000000000006</v>
      </c>
      <c r="D14">
        <f>SUM(S5,B3*B14)</f>
        <v>0.33825000000000005</v>
      </c>
      <c r="G14" s="1" t="s">
        <v>11</v>
      </c>
      <c r="H14" s="1" t="s">
        <v>15</v>
      </c>
      <c r="I14" s="1">
        <v>0.1</v>
      </c>
      <c r="J14" s="1">
        <v>0.1</v>
      </c>
      <c r="K14" s="1">
        <v>0.8</v>
      </c>
      <c r="L14" s="1">
        <v>0</v>
      </c>
      <c r="N14" s="1">
        <v>0.76600000000000001</v>
      </c>
      <c r="O14" s="1">
        <v>0.33500000000000002</v>
      </c>
      <c r="P14" s="1">
        <v>0.80800000000000005</v>
      </c>
      <c r="Q14" s="1">
        <v>1.885</v>
      </c>
    </row>
    <row r="15" spans="1:22" x14ac:dyDescent="0.3">
      <c r="G15" s="1"/>
      <c r="H15" s="1"/>
      <c r="I15" s="1"/>
      <c r="J15" s="1"/>
      <c r="K15" s="1"/>
      <c r="L15" s="1"/>
    </row>
    <row r="16" spans="1:22" x14ac:dyDescent="0.3">
      <c r="A16" s="1" t="s">
        <v>99</v>
      </c>
      <c r="G16" s="1"/>
      <c r="H16" s="1"/>
      <c r="I16" s="1" t="s">
        <v>10</v>
      </c>
      <c r="J16" s="1" t="s">
        <v>11</v>
      </c>
      <c r="K16" s="1" t="s">
        <v>12</v>
      </c>
      <c r="L16" s="1" t="s">
        <v>13</v>
      </c>
    </row>
    <row r="17" spans="1:17" x14ac:dyDescent="0.3">
      <c r="A17" s="1" t="str">
        <f>H17</f>
        <v>UP</v>
      </c>
      <c r="B17">
        <f>SUM(I17*N17,J17*O17,K17*P17,L17*Q17)</f>
        <v>1.6223000000000001</v>
      </c>
      <c r="G17" s="1" t="s">
        <v>12</v>
      </c>
      <c r="H17" s="1" t="s">
        <v>14</v>
      </c>
      <c r="I17" s="1">
        <v>0</v>
      </c>
      <c r="J17" s="1">
        <v>0.1</v>
      </c>
      <c r="K17" s="1">
        <v>0.1</v>
      </c>
      <c r="L17" s="1">
        <v>0.8</v>
      </c>
      <c r="N17" s="1">
        <v>0.76600000000000001</v>
      </c>
      <c r="O17" s="1">
        <v>0.33500000000000002</v>
      </c>
      <c r="P17" s="1">
        <v>0.80800000000000005</v>
      </c>
      <c r="Q17" s="1">
        <v>1.885</v>
      </c>
    </row>
    <row r="18" spans="1:17" x14ac:dyDescent="0.3">
      <c r="A18" s="1" t="str">
        <f t="shared" ref="A18:A20" si="4">H18</f>
        <v>DOWN</v>
      </c>
      <c r="B18">
        <f t="shared" ref="B18:B20" si="5">SUM(I18*N18,J18*O18,K18*P18,L18*Q18)</f>
        <v>0.76070000000000004</v>
      </c>
      <c r="G18" s="1" t="s">
        <v>12</v>
      </c>
      <c r="H18" s="1" t="s">
        <v>17</v>
      </c>
      <c r="I18" s="1">
        <v>0</v>
      </c>
      <c r="J18" s="1">
        <v>0.1</v>
      </c>
      <c r="K18" s="1">
        <v>0.9</v>
      </c>
      <c r="L18" s="1">
        <v>0</v>
      </c>
      <c r="N18" s="1">
        <v>0.76600000000000001</v>
      </c>
      <c r="O18" s="1">
        <v>0.33500000000000002</v>
      </c>
      <c r="P18" s="1">
        <v>0.80800000000000005</v>
      </c>
      <c r="Q18" s="1">
        <v>1.885</v>
      </c>
    </row>
    <row r="19" spans="1:17" x14ac:dyDescent="0.3">
      <c r="A19" s="1" t="str">
        <f t="shared" si="4"/>
        <v>LEFT</v>
      </c>
      <c r="B19">
        <f>SUM(I19*N19,J19*O19,K19*P19,L19*Q19)</f>
        <v>0.5373</v>
      </c>
      <c r="G19" s="1" t="s">
        <v>12</v>
      </c>
      <c r="H19" s="1" t="s">
        <v>16</v>
      </c>
      <c r="I19" s="1">
        <v>0</v>
      </c>
      <c r="J19" s="1">
        <v>0.8</v>
      </c>
      <c r="K19" s="1">
        <v>0.1</v>
      </c>
      <c r="L19" s="1">
        <v>0.1</v>
      </c>
      <c r="N19" s="1">
        <v>0.76600000000000001</v>
      </c>
      <c r="O19" s="1">
        <v>0.33500000000000002</v>
      </c>
      <c r="P19" s="1">
        <v>0.80800000000000005</v>
      </c>
      <c r="Q19" s="1">
        <v>1.885</v>
      </c>
    </row>
    <row r="20" spans="1:17" x14ac:dyDescent="0.3">
      <c r="A20" s="1" t="str">
        <f t="shared" si="4"/>
        <v>RIGHT</v>
      </c>
      <c r="B20">
        <f t="shared" si="5"/>
        <v>0.91570000000000007</v>
      </c>
      <c r="C20">
        <f>MAX(B17:B20)</f>
        <v>1.6223000000000001</v>
      </c>
      <c r="D20">
        <f>SUM(U10,C20*B3)</f>
        <v>0.81115000000000004</v>
      </c>
      <c r="G20" s="1" t="s">
        <v>12</v>
      </c>
      <c r="H20" s="1" t="s">
        <v>15</v>
      </c>
      <c r="I20" s="1">
        <v>0</v>
      </c>
      <c r="J20" s="1">
        <v>0</v>
      </c>
      <c r="K20" s="1">
        <v>0.9</v>
      </c>
      <c r="L20" s="1">
        <v>0.1</v>
      </c>
      <c r="N20" s="1">
        <v>0.76600000000000001</v>
      </c>
      <c r="O20" s="1">
        <v>0.33500000000000002</v>
      </c>
      <c r="P20" s="1">
        <v>0.80800000000000005</v>
      </c>
      <c r="Q20" s="1">
        <v>1.885</v>
      </c>
    </row>
    <row r="21" spans="1:17" x14ac:dyDescent="0.3">
      <c r="G21" s="1"/>
      <c r="H21" s="1"/>
      <c r="I21" s="1"/>
      <c r="J21" s="1"/>
      <c r="K21" s="1"/>
      <c r="L21" s="1"/>
    </row>
    <row r="22" spans="1:17" x14ac:dyDescent="0.3">
      <c r="A22" s="1" t="s">
        <v>100</v>
      </c>
      <c r="G22" s="1"/>
      <c r="H22" s="1"/>
      <c r="I22" s="1" t="s">
        <v>10</v>
      </c>
      <c r="J22" s="1" t="s">
        <v>11</v>
      </c>
      <c r="K22" s="1" t="s">
        <v>12</v>
      </c>
      <c r="L22" s="1" t="s">
        <v>13</v>
      </c>
    </row>
    <row r="23" spans="1:17" x14ac:dyDescent="0.3">
      <c r="A23" s="1" t="str">
        <f>H23</f>
        <v>UP</v>
      </c>
      <c r="B23">
        <f>SUM(I23*N23,J23*O23,K23*P23,L23*Q23)</f>
        <v>1.7731000000000001</v>
      </c>
      <c r="G23" s="1" t="s">
        <v>13</v>
      </c>
      <c r="H23" s="1" t="s">
        <v>14</v>
      </c>
      <c r="I23" s="1">
        <v>0.1</v>
      </c>
      <c r="J23" s="1">
        <v>0</v>
      </c>
      <c r="K23" s="1">
        <v>0</v>
      </c>
      <c r="L23" s="1">
        <v>0.9</v>
      </c>
      <c r="N23" s="1">
        <v>0.76600000000000001</v>
      </c>
      <c r="O23" s="1">
        <v>0.33500000000000002</v>
      </c>
      <c r="P23" s="1">
        <v>0.80800000000000005</v>
      </c>
      <c r="Q23" s="1">
        <v>1.885</v>
      </c>
    </row>
    <row r="24" spans="1:17" x14ac:dyDescent="0.3">
      <c r="A24" s="1" t="str">
        <f t="shared" ref="A24:A26" si="6">H24</f>
        <v>DOWN</v>
      </c>
      <c r="B24">
        <f t="shared" ref="B24:B26" si="7">SUM(I24*N24,J24*O24,K24*P24,L24*Q24)</f>
        <v>0.91150000000000009</v>
      </c>
      <c r="G24" s="1" t="s">
        <v>13</v>
      </c>
      <c r="H24" s="1" t="s">
        <v>17</v>
      </c>
      <c r="I24" s="1">
        <v>0.1</v>
      </c>
      <c r="J24" s="1">
        <v>0</v>
      </c>
      <c r="K24" s="1">
        <v>0.8</v>
      </c>
      <c r="L24" s="1">
        <v>0.1</v>
      </c>
      <c r="N24" s="1">
        <v>0.76600000000000001</v>
      </c>
      <c r="O24" s="1">
        <v>0.33500000000000002</v>
      </c>
      <c r="P24" s="1">
        <v>0.80800000000000005</v>
      </c>
      <c r="Q24" s="1">
        <v>1.885</v>
      </c>
    </row>
    <row r="25" spans="1:17" x14ac:dyDescent="0.3">
      <c r="A25" s="1" t="str">
        <f t="shared" si="6"/>
        <v>LEFT</v>
      </c>
      <c r="B25">
        <f>SUM(I25*N25,J25*O25,K25*P25,L25*Q25)</f>
        <v>0.8821</v>
      </c>
      <c r="G25" s="1" t="s">
        <v>13</v>
      </c>
      <c r="H25" s="1" t="s">
        <v>16</v>
      </c>
      <c r="I25" s="1">
        <v>0.8</v>
      </c>
      <c r="J25" s="1">
        <v>0</v>
      </c>
      <c r="K25" s="1">
        <v>0.1</v>
      </c>
      <c r="L25" s="1">
        <v>0.1</v>
      </c>
      <c r="N25" s="1">
        <v>0.76600000000000001</v>
      </c>
      <c r="O25" s="1">
        <v>0.33500000000000002</v>
      </c>
      <c r="P25" s="1">
        <v>0.80800000000000005</v>
      </c>
      <c r="Q25" s="1">
        <v>1.885</v>
      </c>
    </row>
    <row r="26" spans="1:17" x14ac:dyDescent="0.3">
      <c r="A26" s="1" t="str">
        <f t="shared" si="6"/>
        <v>RIGHT</v>
      </c>
      <c r="B26">
        <f t="shared" si="7"/>
        <v>1.7773000000000001</v>
      </c>
      <c r="C26">
        <f>MAX(B23:B26)</f>
        <v>1.7773000000000001</v>
      </c>
      <c r="D26">
        <f>SUM(V5,B3*C26)</f>
        <v>1.8886500000000002</v>
      </c>
      <c r="G26" s="1" t="s">
        <v>13</v>
      </c>
      <c r="H26" s="1" t="s">
        <v>15</v>
      </c>
      <c r="I26" s="1">
        <v>0</v>
      </c>
      <c r="J26" s="1">
        <v>0</v>
      </c>
      <c r="K26" s="1">
        <v>0.1</v>
      </c>
      <c r="L26" s="1">
        <v>0.9</v>
      </c>
      <c r="N26" s="1">
        <v>0.76600000000000001</v>
      </c>
      <c r="O26" s="1">
        <v>0.33500000000000002</v>
      </c>
      <c r="P26" s="1">
        <v>0.80800000000000005</v>
      </c>
      <c r="Q26" s="1">
        <v>1.885</v>
      </c>
    </row>
  </sheetData>
  <mergeCells count="2">
    <mergeCell ref="I2:L2"/>
    <mergeCell ref="N2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7EA3-60E2-4895-A87A-1E16BF19EC30}">
  <dimension ref="A1:E20"/>
  <sheetViews>
    <sheetView workbookViewId="0">
      <selection activeCell="I21" sqref="I21"/>
    </sheetView>
  </sheetViews>
  <sheetFormatPr defaultRowHeight="14.4" x14ac:dyDescent="0.3"/>
  <cols>
    <col min="1" max="1" width="13" customWidth="1"/>
    <col min="2" max="2" width="19" customWidth="1"/>
    <col min="3" max="3" width="11.6640625" customWidth="1"/>
    <col min="4" max="4" width="10.77734375" customWidth="1"/>
    <col min="5" max="5" width="13.33203125" customWidth="1"/>
  </cols>
  <sheetData>
    <row r="1" spans="1:5" x14ac:dyDescent="0.3">
      <c r="A1" s="12" t="s">
        <v>102</v>
      </c>
      <c r="B1" s="13" t="s">
        <v>103</v>
      </c>
      <c r="C1" s="13"/>
      <c r="D1" s="13"/>
      <c r="E1" s="13"/>
    </row>
    <row r="2" spans="1:5" x14ac:dyDescent="0.3">
      <c r="A2" s="14"/>
      <c r="B2" s="15" t="s">
        <v>10</v>
      </c>
      <c r="C2" s="15" t="s">
        <v>11</v>
      </c>
      <c r="D2" s="15" t="s">
        <v>12</v>
      </c>
      <c r="E2" s="15" t="s">
        <v>13</v>
      </c>
    </row>
    <row r="3" spans="1:5" x14ac:dyDescent="0.3">
      <c r="A3" s="14">
        <v>1</v>
      </c>
      <c r="B3" s="14">
        <f>'U1'!D8</f>
        <v>1.0000000000000016E-2</v>
      </c>
      <c r="C3" s="14">
        <f>'U1'!D14</f>
        <v>1.0000000000000009E-2</v>
      </c>
      <c r="D3" s="14">
        <f>'U1'!D20</f>
        <v>1.0000000000000016E-2</v>
      </c>
      <c r="E3" s="14">
        <f>'U1'!D26</f>
        <v>1.05</v>
      </c>
    </row>
    <row r="4" spans="1:5" x14ac:dyDescent="0.3">
      <c r="A4" s="14">
        <f>A3+1</f>
        <v>2</v>
      </c>
      <c r="B4" s="14">
        <f>'U2'!D8</f>
        <v>0.38100000000000006</v>
      </c>
      <c r="C4" s="14">
        <f>'U2'!D14</f>
        <v>-3.5000000000000003E-2</v>
      </c>
      <c r="D4" s="14">
        <f>'U2'!D20</f>
        <v>0.38100000000000006</v>
      </c>
      <c r="E4" s="14">
        <f>'U2'!D26</f>
        <v>1.4730000000000001</v>
      </c>
    </row>
    <row r="5" spans="1:5" x14ac:dyDescent="0.3">
      <c r="A5" s="14">
        <f t="shared" ref="A5:A12" si="0">A4+1</f>
        <v>3</v>
      </c>
      <c r="B5" s="14">
        <f>'U3'!D8</f>
        <v>0.5665</v>
      </c>
      <c r="C5" s="14">
        <f>'U3'!D14</f>
        <v>0.12970000000000001</v>
      </c>
      <c r="D5" s="14">
        <f>'U3'!D20</f>
        <v>0.5665</v>
      </c>
      <c r="E5" s="14">
        <f>'U3'!D26</f>
        <v>1.6819000000000002</v>
      </c>
    </row>
    <row r="6" spans="1:5" x14ac:dyDescent="0.3">
      <c r="A6" s="14">
        <f t="shared" si="0"/>
        <v>4</v>
      </c>
      <c r="B6" s="14">
        <f>'U4'!D8</f>
        <v>0.66757</v>
      </c>
      <c r="C6" s="14">
        <f>'U4'!D14</f>
        <v>0.22141000000000002</v>
      </c>
      <c r="D6" s="14">
        <f>'U4'!D20</f>
        <v>0.66757</v>
      </c>
      <c r="E6" s="14">
        <f>'U4'!D26</f>
        <v>1.78518</v>
      </c>
    </row>
    <row r="7" spans="1:5" x14ac:dyDescent="0.3">
      <c r="A7" s="14">
        <f t="shared" si="0"/>
        <v>5</v>
      </c>
      <c r="B7" s="14">
        <f>'U5'!D8</f>
        <v>0.71852099999999997</v>
      </c>
      <c r="C7" s="14">
        <f>'U5'!D14</f>
        <v>0.27147700000000002</v>
      </c>
      <c r="D7" s="14">
        <f>'U5'!D20</f>
        <v>0.71852099999999997</v>
      </c>
      <c r="E7" s="14">
        <f>'U5'!D26</f>
        <v>1.8367095</v>
      </c>
    </row>
    <row r="8" spans="1:5" x14ac:dyDescent="0.3">
      <c r="A8" s="14">
        <f t="shared" si="0"/>
        <v>6</v>
      </c>
      <c r="B8" s="14">
        <f>'U6'!D8</f>
        <v>0.71852099999999997</v>
      </c>
      <c r="C8" s="14">
        <f>'U6'!D14</f>
        <v>0.27147700000000002</v>
      </c>
      <c r="D8" s="14">
        <f>'U6'!D20</f>
        <v>0.758521</v>
      </c>
      <c r="E8" s="14">
        <f>'U6'!D26</f>
        <v>1.8367095</v>
      </c>
    </row>
    <row r="9" spans="1:5" x14ac:dyDescent="0.3">
      <c r="A9" s="14">
        <f t="shared" si="0"/>
        <v>7</v>
      </c>
      <c r="B9" s="14">
        <f>'U7'!D8</f>
        <v>0.74385000000000001</v>
      </c>
      <c r="C9" s="14">
        <f>'U7'!D14</f>
        <v>0.31265000000000004</v>
      </c>
      <c r="D9" s="14">
        <f>'U7'!D20</f>
        <v>0.78585000000000005</v>
      </c>
      <c r="E9" s="14">
        <f>'U7'!D26</f>
        <v>1.8641000000000001</v>
      </c>
    </row>
    <row r="10" spans="1:5" x14ac:dyDescent="0.3">
      <c r="A10" s="14">
        <f t="shared" si="0"/>
        <v>8</v>
      </c>
      <c r="B10" s="14">
        <f>'U8'!D8</f>
        <v>0.75845000000000007</v>
      </c>
      <c r="C10" s="14">
        <f>'U8'!D14</f>
        <v>0.32725000000000004</v>
      </c>
      <c r="D10" s="14">
        <f>'U8'!D20</f>
        <v>0.80055000000000009</v>
      </c>
      <c r="E10" s="14">
        <f>'U8'!D26</f>
        <v>1.8781000000000001</v>
      </c>
    </row>
    <row r="11" spans="1:5" x14ac:dyDescent="0.3">
      <c r="A11" s="14">
        <f t="shared" si="0"/>
        <v>9</v>
      </c>
      <c r="B11" s="14">
        <f>'U9'!D8</f>
        <v>0.76549999999999996</v>
      </c>
      <c r="C11" s="14">
        <f>'U9'!D14</f>
        <v>0.33470000000000005</v>
      </c>
      <c r="D11" s="14">
        <f>'U9'!D20</f>
        <v>0.80759999999999998</v>
      </c>
      <c r="E11" s="14">
        <f>'U9'!D26</f>
        <v>1.8851499999999999</v>
      </c>
    </row>
    <row r="12" spans="1:5" x14ac:dyDescent="0.3">
      <c r="A12" s="14">
        <f t="shared" si="0"/>
        <v>10</v>
      </c>
      <c r="B12" s="14">
        <f>'U10'!D8</f>
        <v>0.76905000000000001</v>
      </c>
      <c r="C12" s="14">
        <f>'U10'!D14</f>
        <v>0.33825000000000005</v>
      </c>
      <c r="D12" s="14">
        <f>'U10'!D20</f>
        <v>0.81115000000000004</v>
      </c>
      <c r="E12" s="14">
        <f>'U10'!D26</f>
        <v>1.8886500000000002</v>
      </c>
    </row>
    <row r="16" spans="1:5" x14ac:dyDescent="0.3">
      <c r="A16" s="10" t="s">
        <v>105</v>
      </c>
      <c r="B16" s="10" t="s">
        <v>104</v>
      </c>
    </row>
    <row r="17" spans="1:2" x14ac:dyDescent="0.3">
      <c r="A17" s="11">
        <v>0.1</v>
      </c>
      <c r="B17" s="11">
        <v>5</v>
      </c>
    </row>
    <row r="18" spans="1:2" x14ac:dyDescent="0.3">
      <c r="A18" s="11">
        <v>0.01</v>
      </c>
      <c r="B18" s="11">
        <v>8</v>
      </c>
    </row>
    <row r="19" spans="1:2" x14ac:dyDescent="0.3">
      <c r="A19" s="11">
        <v>1E-3</v>
      </c>
      <c r="B19" s="11">
        <v>11</v>
      </c>
    </row>
    <row r="20" spans="1:2" x14ac:dyDescent="0.3">
      <c r="A20" s="11">
        <v>1E-4</v>
      </c>
      <c r="B20" s="11">
        <v>15</v>
      </c>
    </row>
  </sheetData>
  <mergeCells count="1">
    <mergeCell ref="B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513C3-A386-464A-AA4C-1633A4EBA96C}">
  <dimension ref="A1:H68"/>
  <sheetViews>
    <sheetView tabSelected="1" workbookViewId="0">
      <pane ySplit="1" topLeftCell="A40" activePane="bottomLeft" state="frozen"/>
      <selection pane="bottomLeft" activeCell="A52" sqref="A52:H59"/>
    </sheetView>
  </sheetViews>
  <sheetFormatPr defaultRowHeight="14.4" x14ac:dyDescent="0.3"/>
  <cols>
    <col min="1" max="1" width="15.77734375" style="1" customWidth="1"/>
    <col min="2" max="2" width="8.88671875" style="1"/>
    <col min="3" max="3" width="8.77734375" style="1" customWidth="1"/>
    <col min="4" max="4" width="11" style="1" customWidth="1"/>
    <col min="5" max="6" width="8.88671875" style="1"/>
    <col min="7" max="7" width="24" style="1" customWidth="1"/>
    <col min="8" max="8" width="9.88671875" style="1" customWidth="1"/>
    <col min="9" max="16384" width="8.88671875" style="1"/>
  </cols>
  <sheetData>
    <row r="1" spans="1:8" x14ac:dyDescent="0.3">
      <c r="A1" s="16" t="s">
        <v>107</v>
      </c>
      <c r="B1" s="16"/>
      <c r="C1" s="16"/>
      <c r="D1" s="16"/>
      <c r="E1" s="16"/>
    </row>
    <row r="2" spans="1:8" x14ac:dyDescent="0.3">
      <c r="A2" s="2" t="s">
        <v>115</v>
      </c>
      <c r="B2" s="2">
        <v>0.5</v>
      </c>
      <c r="C2" s="2"/>
      <c r="D2" s="2"/>
      <c r="E2" s="2"/>
    </row>
    <row r="3" spans="1:8" ht="15" thickBot="1" x14ac:dyDescent="0.35">
      <c r="A3" s="17" t="s">
        <v>114</v>
      </c>
      <c r="B3" s="17">
        <v>0.5</v>
      </c>
      <c r="C3" s="17"/>
      <c r="D3" s="17"/>
      <c r="E3" s="17"/>
    </row>
    <row r="4" spans="1:8" ht="15" thickBot="1" x14ac:dyDescent="0.35">
      <c r="A4" s="18" t="s">
        <v>120</v>
      </c>
      <c r="B4" s="19"/>
      <c r="C4" s="19"/>
      <c r="D4" s="19"/>
      <c r="E4" s="19"/>
      <c r="F4" s="20"/>
    </row>
    <row r="5" spans="1:8" x14ac:dyDescent="0.3">
      <c r="B5" s="21"/>
      <c r="C5" s="21" t="s">
        <v>14</v>
      </c>
      <c r="D5" s="21" t="s">
        <v>17</v>
      </c>
      <c r="E5" s="21" t="s">
        <v>16</v>
      </c>
      <c r="F5" s="21" t="s">
        <v>15</v>
      </c>
      <c r="G5" s="22"/>
    </row>
    <row r="6" spans="1:8" x14ac:dyDescent="0.3">
      <c r="B6" s="2" t="s">
        <v>0</v>
      </c>
      <c r="C6" s="2">
        <v>0</v>
      </c>
      <c r="D6" s="2">
        <v>0</v>
      </c>
      <c r="E6" s="2">
        <v>0</v>
      </c>
      <c r="F6" s="2">
        <v>0</v>
      </c>
      <c r="G6" s="22"/>
    </row>
    <row r="7" spans="1:8" x14ac:dyDescent="0.3">
      <c r="B7" s="2" t="s">
        <v>1</v>
      </c>
      <c r="C7" s="2">
        <v>0</v>
      </c>
      <c r="D7" s="2">
        <v>0</v>
      </c>
      <c r="E7" s="2">
        <v>0</v>
      </c>
      <c r="F7" s="2">
        <v>0</v>
      </c>
      <c r="G7" s="22"/>
    </row>
    <row r="8" spans="1:8" x14ac:dyDescent="0.3">
      <c r="B8" s="2" t="s">
        <v>2</v>
      </c>
      <c r="C8" s="2">
        <v>0</v>
      </c>
      <c r="D8" s="2">
        <v>0</v>
      </c>
      <c r="E8" s="2">
        <v>0</v>
      </c>
      <c r="F8" s="2">
        <v>0</v>
      </c>
      <c r="G8" s="22"/>
    </row>
    <row r="9" spans="1:8" x14ac:dyDescent="0.3">
      <c r="B9" s="2" t="s">
        <v>3</v>
      </c>
      <c r="C9" s="2">
        <v>0</v>
      </c>
      <c r="D9" s="2">
        <v>0</v>
      </c>
      <c r="E9" s="2">
        <v>0</v>
      </c>
      <c r="F9" s="2">
        <v>0</v>
      </c>
      <c r="G9" s="22"/>
    </row>
    <row r="10" spans="1:8" ht="15" thickBot="1" x14ac:dyDescent="0.35"/>
    <row r="11" spans="1:8" ht="15" thickBot="1" x14ac:dyDescent="0.35">
      <c r="A11" s="18" t="s">
        <v>121</v>
      </c>
      <c r="B11" s="19"/>
      <c r="C11" s="19"/>
      <c r="D11" s="19"/>
      <c r="E11" s="19"/>
      <c r="F11" s="20"/>
    </row>
    <row r="12" spans="1:8" ht="28.8" x14ac:dyDescent="0.3">
      <c r="A12" s="23" t="s">
        <v>109</v>
      </c>
      <c r="B12" s="23" t="s">
        <v>110</v>
      </c>
      <c r="C12" s="23" t="s">
        <v>112</v>
      </c>
      <c r="D12" s="23" t="s">
        <v>111</v>
      </c>
      <c r="E12" s="23" t="s">
        <v>4</v>
      </c>
      <c r="F12" s="23" t="s">
        <v>106</v>
      </c>
      <c r="G12" s="23" t="s">
        <v>118</v>
      </c>
      <c r="H12" s="23" t="s">
        <v>119</v>
      </c>
    </row>
    <row r="13" spans="1:8" ht="43.8" thickBot="1" x14ac:dyDescent="0.35">
      <c r="A13" s="2" t="s">
        <v>108</v>
      </c>
      <c r="B13" s="2" t="s">
        <v>11</v>
      </c>
      <c r="C13" s="2" t="s">
        <v>14</v>
      </c>
      <c r="D13" s="2" t="s">
        <v>10</v>
      </c>
      <c r="E13" s="2">
        <v>-0.04</v>
      </c>
      <c r="F13" s="2" t="s">
        <v>113</v>
      </c>
      <c r="G13" s="2" t="s">
        <v>117</v>
      </c>
      <c r="H13" s="2">
        <f>(1-B2)*0 +B2*(E13+B3*MAX(C6:F6))</f>
        <v>-0.02</v>
      </c>
    </row>
    <row r="14" spans="1:8" ht="15" thickBot="1" x14ac:dyDescent="0.35">
      <c r="A14" s="18" t="s">
        <v>122</v>
      </c>
      <c r="B14" s="19"/>
      <c r="C14" s="19"/>
      <c r="D14" s="19"/>
      <c r="E14" s="19"/>
      <c r="F14" s="20"/>
    </row>
    <row r="15" spans="1:8" x14ac:dyDescent="0.3">
      <c r="B15" s="24"/>
      <c r="C15" s="25" t="s">
        <v>14</v>
      </c>
      <c r="D15" s="25" t="s">
        <v>17</v>
      </c>
      <c r="E15" s="25" t="s">
        <v>16</v>
      </c>
      <c r="F15" s="26" t="s">
        <v>15</v>
      </c>
    </row>
    <row r="16" spans="1:8" x14ac:dyDescent="0.3">
      <c r="B16" s="27" t="s">
        <v>0</v>
      </c>
      <c r="C16" s="2">
        <v>0</v>
      </c>
      <c r="D16" s="2">
        <v>0</v>
      </c>
      <c r="E16" s="2">
        <v>0</v>
      </c>
      <c r="F16" s="28">
        <v>0</v>
      </c>
    </row>
    <row r="17" spans="1:8" x14ac:dyDescent="0.3">
      <c r="B17" s="27" t="s">
        <v>1</v>
      </c>
      <c r="C17" s="2">
        <v>-0.02</v>
      </c>
      <c r="D17" s="2">
        <v>0</v>
      </c>
      <c r="E17" s="2">
        <v>0</v>
      </c>
      <c r="F17" s="28">
        <v>0</v>
      </c>
    </row>
    <row r="18" spans="1:8" x14ac:dyDescent="0.3">
      <c r="B18" s="27" t="s">
        <v>2</v>
      </c>
      <c r="C18" s="2">
        <v>0</v>
      </c>
      <c r="D18" s="2">
        <v>0</v>
      </c>
      <c r="E18" s="2">
        <v>0</v>
      </c>
      <c r="F18" s="28">
        <v>0</v>
      </c>
    </row>
    <row r="19" spans="1:8" ht="15" thickBot="1" x14ac:dyDescent="0.35">
      <c r="B19" s="29" t="s">
        <v>3</v>
      </c>
      <c r="C19" s="30">
        <v>0</v>
      </c>
      <c r="D19" s="30">
        <v>0</v>
      </c>
      <c r="E19" s="30">
        <v>0</v>
      </c>
      <c r="F19" s="31">
        <v>0</v>
      </c>
    </row>
    <row r="20" spans="1:8" ht="28.8" x14ac:dyDescent="0.3">
      <c r="A20" s="23" t="s">
        <v>109</v>
      </c>
      <c r="B20" s="23" t="s">
        <v>110</v>
      </c>
      <c r="C20" s="23" t="s">
        <v>112</v>
      </c>
      <c r="D20" s="23" t="s">
        <v>111</v>
      </c>
      <c r="E20" s="23" t="s">
        <v>4</v>
      </c>
      <c r="F20" s="23" t="s">
        <v>106</v>
      </c>
      <c r="G20" s="23" t="s">
        <v>118</v>
      </c>
      <c r="H20" s="23" t="s">
        <v>119</v>
      </c>
    </row>
    <row r="21" spans="1:8" ht="28.8" x14ac:dyDescent="0.3">
      <c r="A21" s="2" t="s">
        <v>123</v>
      </c>
      <c r="B21" s="2" t="s">
        <v>10</v>
      </c>
      <c r="C21" s="2" t="s">
        <v>15</v>
      </c>
      <c r="D21" s="2" t="s">
        <v>13</v>
      </c>
      <c r="E21" s="2">
        <v>1</v>
      </c>
      <c r="F21" s="2"/>
      <c r="G21" s="2" t="s">
        <v>128</v>
      </c>
      <c r="H21" s="2">
        <f>(1-B2)*0 +B2*(E21+B3*MAX(C19:F19))</f>
        <v>0.5</v>
      </c>
    </row>
    <row r="22" spans="1:8" ht="15" thickBot="1" x14ac:dyDescent="0.35">
      <c r="A22" s="32" t="s">
        <v>124</v>
      </c>
      <c r="B22" s="33"/>
      <c r="C22" s="33"/>
      <c r="D22" s="33"/>
      <c r="E22" s="33"/>
      <c r="F22" s="34"/>
    </row>
    <row r="23" spans="1:8" x14ac:dyDescent="0.3">
      <c r="B23" s="24"/>
      <c r="C23" s="25" t="s">
        <v>14</v>
      </c>
      <c r="D23" s="25" t="s">
        <v>17</v>
      </c>
      <c r="E23" s="25" t="s">
        <v>16</v>
      </c>
      <c r="F23" s="26" t="s">
        <v>15</v>
      </c>
    </row>
    <row r="24" spans="1:8" x14ac:dyDescent="0.3">
      <c r="B24" s="27" t="s">
        <v>0</v>
      </c>
      <c r="C24" s="2">
        <v>0</v>
      </c>
      <c r="D24" s="2">
        <v>0</v>
      </c>
      <c r="E24" s="2">
        <v>0</v>
      </c>
      <c r="F24" s="35">
        <v>0.5</v>
      </c>
    </row>
    <row r="25" spans="1:8" x14ac:dyDescent="0.3">
      <c r="B25" s="27" t="s">
        <v>1</v>
      </c>
      <c r="C25" s="36">
        <v>-0.02</v>
      </c>
      <c r="D25" s="2">
        <v>0</v>
      </c>
      <c r="E25" s="2">
        <v>0</v>
      </c>
      <c r="F25" s="28">
        <v>0</v>
      </c>
    </row>
    <row r="26" spans="1:8" x14ac:dyDescent="0.3">
      <c r="B26" s="27" t="s">
        <v>2</v>
      </c>
      <c r="C26" s="2">
        <v>0</v>
      </c>
      <c r="D26" s="2">
        <v>0</v>
      </c>
      <c r="E26" s="2">
        <v>0</v>
      </c>
      <c r="F26" s="28">
        <v>0</v>
      </c>
    </row>
    <row r="27" spans="1:8" ht="15" thickBot="1" x14ac:dyDescent="0.35">
      <c r="B27" s="29" t="s">
        <v>3</v>
      </c>
      <c r="C27" s="30">
        <v>0</v>
      </c>
      <c r="D27" s="30">
        <v>0</v>
      </c>
      <c r="E27" s="30">
        <v>0</v>
      </c>
      <c r="F27" s="31">
        <v>0</v>
      </c>
    </row>
    <row r="28" spans="1:8" ht="28.8" x14ac:dyDescent="0.3">
      <c r="A28" s="23" t="s">
        <v>109</v>
      </c>
      <c r="B28" s="23" t="s">
        <v>110</v>
      </c>
      <c r="C28" s="23" t="s">
        <v>112</v>
      </c>
      <c r="D28" s="23" t="s">
        <v>111</v>
      </c>
      <c r="E28" s="23" t="s">
        <v>4</v>
      </c>
      <c r="F28" s="23" t="s">
        <v>106</v>
      </c>
      <c r="G28" s="23" t="s">
        <v>118</v>
      </c>
      <c r="H28" s="23" t="s">
        <v>119</v>
      </c>
    </row>
    <row r="29" spans="1:8" ht="28.8" x14ac:dyDescent="0.3">
      <c r="A29" s="2" t="s">
        <v>125</v>
      </c>
      <c r="B29" s="2" t="s">
        <v>11</v>
      </c>
      <c r="C29" s="2" t="s">
        <v>15</v>
      </c>
      <c r="D29" s="2" t="s">
        <v>12</v>
      </c>
      <c r="E29" s="2">
        <v>-0.04</v>
      </c>
      <c r="F29" s="2"/>
      <c r="G29" s="2" t="s">
        <v>126</v>
      </c>
      <c r="H29" s="2">
        <f>(1-B2)*0 +B2*(E29+B3*MAX(C26:F26))</f>
        <v>-0.02</v>
      </c>
    </row>
    <row r="30" spans="1:8" ht="15" thickBot="1" x14ac:dyDescent="0.35">
      <c r="A30" s="32" t="s">
        <v>124</v>
      </c>
      <c r="B30" s="33"/>
      <c r="C30" s="33"/>
      <c r="D30" s="33"/>
      <c r="E30" s="33"/>
      <c r="F30" s="34"/>
    </row>
    <row r="31" spans="1:8" x14ac:dyDescent="0.3">
      <c r="B31" s="24"/>
      <c r="C31" s="25" t="s">
        <v>14</v>
      </c>
      <c r="D31" s="25" t="s">
        <v>17</v>
      </c>
      <c r="E31" s="25" t="s">
        <v>16</v>
      </c>
      <c r="F31" s="26" t="s">
        <v>15</v>
      </c>
    </row>
    <row r="32" spans="1:8" x14ac:dyDescent="0.3">
      <c r="B32" s="27" t="s">
        <v>0</v>
      </c>
      <c r="C32" s="2">
        <v>0</v>
      </c>
      <c r="D32" s="2">
        <v>0</v>
      </c>
      <c r="E32" s="2">
        <v>0</v>
      </c>
      <c r="F32" s="35">
        <v>0.5</v>
      </c>
    </row>
    <row r="33" spans="1:8" x14ac:dyDescent="0.3">
      <c r="B33" s="27" t="s">
        <v>1</v>
      </c>
      <c r="C33" s="36">
        <v>-0.02</v>
      </c>
      <c r="D33" s="2">
        <v>0</v>
      </c>
      <c r="E33" s="2">
        <v>0</v>
      </c>
      <c r="F33" s="35">
        <v>-0.02</v>
      </c>
    </row>
    <row r="34" spans="1:8" x14ac:dyDescent="0.3">
      <c r="B34" s="27" t="s">
        <v>2</v>
      </c>
      <c r="C34" s="2">
        <v>0</v>
      </c>
      <c r="D34" s="2">
        <v>0</v>
      </c>
      <c r="E34" s="2">
        <v>0</v>
      </c>
      <c r="F34" s="28">
        <v>0</v>
      </c>
    </row>
    <row r="35" spans="1:8" ht="15" thickBot="1" x14ac:dyDescent="0.35">
      <c r="B35" s="29" t="s">
        <v>3</v>
      </c>
      <c r="C35" s="30">
        <v>0</v>
      </c>
      <c r="D35" s="30">
        <v>0</v>
      </c>
      <c r="E35" s="30">
        <v>0</v>
      </c>
      <c r="F35" s="31">
        <v>0</v>
      </c>
    </row>
    <row r="36" spans="1:8" ht="28.8" x14ac:dyDescent="0.3">
      <c r="A36" s="23" t="s">
        <v>109</v>
      </c>
      <c r="B36" s="23" t="s">
        <v>110</v>
      </c>
      <c r="C36" s="23" t="s">
        <v>112</v>
      </c>
      <c r="D36" s="23" t="s">
        <v>111</v>
      </c>
      <c r="E36" s="23" t="s">
        <v>4</v>
      </c>
      <c r="F36" s="23" t="s">
        <v>106</v>
      </c>
      <c r="G36" s="23" t="s">
        <v>118</v>
      </c>
      <c r="H36" s="23" t="s">
        <v>119</v>
      </c>
    </row>
    <row r="37" spans="1:8" ht="28.8" x14ac:dyDescent="0.3">
      <c r="A37" s="2" t="s">
        <v>127</v>
      </c>
      <c r="B37" s="2" t="s">
        <v>12</v>
      </c>
      <c r="C37" s="2" t="s">
        <v>14</v>
      </c>
      <c r="D37" s="2" t="s">
        <v>11</v>
      </c>
      <c r="E37" s="2">
        <v>-0.04</v>
      </c>
      <c r="F37" s="2"/>
      <c r="G37" s="2" t="s">
        <v>129</v>
      </c>
      <c r="H37" s="2">
        <f>(1-B2)*0 +B2*(E37+B3*MAX(C33:F33))</f>
        <v>-0.02</v>
      </c>
    </row>
    <row r="38" spans="1:8" ht="15" thickBot="1" x14ac:dyDescent="0.35">
      <c r="A38" s="32" t="s">
        <v>124</v>
      </c>
      <c r="B38" s="33"/>
      <c r="C38" s="33"/>
      <c r="D38" s="33"/>
      <c r="E38" s="33"/>
      <c r="F38" s="34"/>
    </row>
    <row r="39" spans="1:8" x14ac:dyDescent="0.3">
      <c r="B39" s="24"/>
      <c r="C39" s="25" t="s">
        <v>14</v>
      </c>
      <c r="D39" s="25" t="s">
        <v>17</v>
      </c>
      <c r="E39" s="25" t="s">
        <v>16</v>
      </c>
      <c r="F39" s="26" t="s">
        <v>15</v>
      </c>
    </row>
    <row r="40" spans="1:8" x14ac:dyDescent="0.3">
      <c r="B40" s="27" t="s">
        <v>0</v>
      </c>
      <c r="C40" s="2">
        <v>0</v>
      </c>
      <c r="D40" s="2">
        <v>0</v>
      </c>
      <c r="E40" s="2">
        <v>0</v>
      </c>
      <c r="F40" s="35">
        <v>0.5</v>
      </c>
    </row>
    <row r="41" spans="1:8" x14ac:dyDescent="0.3">
      <c r="B41" s="27" t="s">
        <v>1</v>
      </c>
      <c r="C41" s="36">
        <v>-0.02</v>
      </c>
      <c r="D41" s="2">
        <v>-0.02</v>
      </c>
      <c r="E41" s="2">
        <v>0</v>
      </c>
      <c r="F41" s="35">
        <v>-0.02</v>
      </c>
    </row>
    <row r="42" spans="1:8" x14ac:dyDescent="0.3">
      <c r="B42" s="27" t="s">
        <v>2</v>
      </c>
      <c r="C42" s="36">
        <v>-0.02</v>
      </c>
      <c r="D42" s="2">
        <v>0</v>
      </c>
      <c r="E42" s="2">
        <v>0</v>
      </c>
      <c r="F42" s="28">
        <v>0</v>
      </c>
    </row>
    <row r="43" spans="1:8" ht="15" thickBot="1" x14ac:dyDescent="0.35">
      <c r="B43" s="29" t="s">
        <v>3</v>
      </c>
      <c r="C43" s="30">
        <v>0</v>
      </c>
      <c r="D43" s="30">
        <v>0</v>
      </c>
      <c r="E43" s="30">
        <v>0</v>
      </c>
      <c r="F43" s="31">
        <v>0</v>
      </c>
    </row>
    <row r="44" spans="1:8" ht="28.8" x14ac:dyDescent="0.3">
      <c r="A44" s="23" t="s">
        <v>109</v>
      </c>
      <c r="B44" s="23" t="s">
        <v>110</v>
      </c>
      <c r="C44" s="23" t="s">
        <v>112</v>
      </c>
      <c r="D44" s="23" t="s">
        <v>111</v>
      </c>
      <c r="E44" s="23" t="s">
        <v>4</v>
      </c>
      <c r="F44" s="23" t="s">
        <v>106</v>
      </c>
      <c r="G44" s="23" t="s">
        <v>118</v>
      </c>
      <c r="H44" s="23" t="s">
        <v>119</v>
      </c>
    </row>
    <row r="45" spans="1:8" ht="28.8" x14ac:dyDescent="0.3">
      <c r="A45" s="2" t="s">
        <v>108</v>
      </c>
      <c r="B45" s="2" t="s">
        <v>11</v>
      </c>
      <c r="C45" s="2" t="s">
        <v>14</v>
      </c>
      <c r="D45" s="2" t="s">
        <v>10</v>
      </c>
      <c r="E45" s="2">
        <v>-0.04</v>
      </c>
      <c r="F45" s="2" t="s">
        <v>113</v>
      </c>
      <c r="G45" s="2" t="s">
        <v>116</v>
      </c>
      <c r="H45" s="2">
        <f>(1-B2)*C41 +B2*(E45+B3*MAX(C48:F48))</f>
        <v>9.5000000000000001E-2</v>
      </c>
    </row>
    <row r="46" spans="1:8" ht="15" thickBot="1" x14ac:dyDescent="0.35">
      <c r="A46" s="32" t="s">
        <v>124</v>
      </c>
      <c r="B46" s="33"/>
      <c r="C46" s="33"/>
      <c r="D46" s="33"/>
      <c r="E46" s="33"/>
      <c r="F46" s="34"/>
    </row>
    <row r="47" spans="1:8" x14ac:dyDescent="0.3">
      <c r="B47" s="24"/>
      <c r="C47" s="25" t="s">
        <v>14</v>
      </c>
      <c r="D47" s="25" t="s">
        <v>17</v>
      </c>
      <c r="E47" s="25" t="s">
        <v>16</v>
      </c>
      <c r="F47" s="26" t="s">
        <v>15</v>
      </c>
    </row>
    <row r="48" spans="1:8" x14ac:dyDescent="0.3">
      <c r="B48" s="27" t="s">
        <v>0</v>
      </c>
      <c r="C48" s="2">
        <v>0</v>
      </c>
      <c r="D48" s="2">
        <v>0</v>
      </c>
      <c r="E48" s="2">
        <v>0</v>
      </c>
      <c r="F48" s="35">
        <v>0.5</v>
      </c>
    </row>
    <row r="49" spans="1:8" x14ac:dyDescent="0.3">
      <c r="B49" s="27" t="s">
        <v>1</v>
      </c>
      <c r="C49" s="36">
        <v>9.5000000000000001E-2</v>
      </c>
      <c r="D49" s="2">
        <v>0</v>
      </c>
      <c r="E49" s="2">
        <v>0</v>
      </c>
      <c r="F49" s="28">
        <v>0</v>
      </c>
    </row>
    <row r="50" spans="1:8" x14ac:dyDescent="0.3">
      <c r="B50" s="27" t="s">
        <v>2</v>
      </c>
      <c r="C50" s="2">
        <v>0</v>
      </c>
      <c r="D50" s="2">
        <v>0</v>
      </c>
      <c r="E50" s="2">
        <v>0</v>
      </c>
      <c r="F50" s="28">
        <v>0</v>
      </c>
    </row>
    <row r="51" spans="1:8" ht="15" thickBot="1" x14ac:dyDescent="0.35">
      <c r="B51" s="29" t="s">
        <v>3</v>
      </c>
      <c r="C51" s="30">
        <v>0</v>
      </c>
      <c r="D51" s="30">
        <v>0</v>
      </c>
      <c r="E51" s="30">
        <v>0</v>
      </c>
      <c r="F51" s="31">
        <v>0</v>
      </c>
    </row>
    <row r="52" spans="1:8" ht="28.8" x14ac:dyDescent="0.3">
      <c r="A52" s="23" t="s">
        <v>109</v>
      </c>
      <c r="B52" s="23" t="s">
        <v>110</v>
      </c>
      <c r="C52" s="23" t="s">
        <v>112</v>
      </c>
      <c r="D52" s="23" t="s">
        <v>111</v>
      </c>
      <c r="E52" s="23" t="s">
        <v>4</v>
      </c>
      <c r="F52" s="23" t="s">
        <v>106</v>
      </c>
      <c r="G52" s="23" t="s">
        <v>118</v>
      </c>
      <c r="H52" s="23" t="s">
        <v>119</v>
      </c>
    </row>
    <row r="53" spans="1:8" ht="28.8" x14ac:dyDescent="0.3">
      <c r="A53" s="2" t="s">
        <v>123</v>
      </c>
      <c r="B53" s="2" t="s">
        <v>10</v>
      </c>
      <c r="C53" s="2" t="s">
        <v>15</v>
      </c>
      <c r="D53" s="2" t="s">
        <v>13</v>
      </c>
      <c r="E53" s="2">
        <v>1</v>
      </c>
      <c r="F53" s="2"/>
      <c r="G53" s="2" t="s">
        <v>128</v>
      </c>
      <c r="H53" s="2">
        <f>(1-B2)*F48 +B2*(E53+B3*MAX(C59:F59))</f>
        <v>0.75</v>
      </c>
    </row>
    <row r="54" spans="1:8" ht="15" thickBot="1" x14ac:dyDescent="0.35">
      <c r="A54" s="32" t="s">
        <v>124</v>
      </c>
      <c r="B54" s="33"/>
      <c r="C54" s="33"/>
      <c r="D54" s="33"/>
      <c r="E54" s="33"/>
      <c r="F54" s="34"/>
    </row>
    <row r="55" spans="1:8" x14ac:dyDescent="0.3">
      <c r="B55" s="24"/>
      <c r="C55" s="25" t="s">
        <v>14</v>
      </c>
      <c r="D55" s="25" t="s">
        <v>17</v>
      </c>
      <c r="E55" s="25" t="s">
        <v>16</v>
      </c>
      <c r="F55" s="26" t="s">
        <v>15</v>
      </c>
    </row>
    <row r="56" spans="1:8" x14ac:dyDescent="0.3">
      <c r="B56" s="27" t="s">
        <v>0</v>
      </c>
      <c r="C56" s="2">
        <v>0</v>
      </c>
      <c r="D56" s="2">
        <v>0</v>
      </c>
      <c r="E56" s="2">
        <v>0</v>
      </c>
      <c r="F56" s="35">
        <v>0.75</v>
      </c>
    </row>
    <row r="57" spans="1:8" x14ac:dyDescent="0.3">
      <c r="B57" s="27" t="s">
        <v>1</v>
      </c>
      <c r="C57" s="36">
        <v>9.5000000000000001E-2</v>
      </c>
      <c r="D57" s="2">
        <v>0</v>
      </c>
      <c r="E57" s="2">
        <v>0</v>
      </c>
      <c r="F57" s="28">
        <v>0</v>
      </c>
    </row>
    <row r="58" spans="1:8" x14ac:dyDescent="0.3">
      <c r="B58" s="27" t="s">
        <v>2</v>
      </c>
      <c r="C58" s="2">
        <v>0</v>
      </c>
      <c r="D58" s="2">
        <v>0</v>
      </c>
      <c r="E58" s="2">
        <v>0</v>
      </c>
      <c r="F58" s="28">
        <v>0</v>
      </c>
    </row>
    <row r="59" spans="1:8" ht="15" thickBot="1" x14ac:dyDescent="0.35">
      <c r="B59" s="29" t="s">
        <v>3</v>
      </c>
      <c r="C59" s="30">
        <v>0</v>
      </c>
      <c r="D59" s="30">
        <v>0</v>
      </c>
      <c r="E59" s="30">
        <v>0</v>
      </c>
      <c r="F59" s="31">
        <v>0</v>
      </c>
    </row>
    <row r="65" spans="2:7" ht="28.8" x14ac:dyDescent="0.3">
      <c r="B65" s="1" t="s">
        <v>11</v>
      </c>
      <c r="C65" s="1" t="s">
        <v>15</v>
      </c>
      <c r="D65" s="1" t="s">
        <v>12</v>
      </c>
      <c r="E65" s="1">
        <v>-0.04</v>
      </c>
      <c r="G65" s="1" t="s">
        <v>116</v>
      </c>
    </row>
    <row r="66" spans="2:7" ht="28.8" x14ac:dyDescent="0.3">
      <c r="B66" s="1" t="s">
        <v>12</v>
      </c>
      <c r="C66" s="1" t="s">
        <v>14</v>
      </c>
      <c r="D66" s="1" t="s">
        <v>11</v>
      </c>
      <c r="E66" s="1">
        <v>-0.04</v>
      </c>
      <c r="G66" s="1" t="s">
        <v>116</v>
      </c>
    </row>
    <row r="67" spans="2:7" ht="28.8" x14ac:dyDescent="0.3">
      <c r="B67" s="1" t="s">
        <v>11</v>
      </c>
      <c r="C67" s="1" t="s">
        <v>14</v>
      </c>
      <c r="D67" s="1" t="s">
        <v>10</v>
      </c>
      <c r="E67" s="1">
        <v>-0.04</v>
      </c>
      <c r="G67" s="1" t="s">
        <v>116</v>
      </c>
    </row>
    <row r="68" spans="2:7" ht="28.8" x14ac:dyDescent="0.3">
      <c r="B68" s="1" t="s">
        <v>10</v>
      </c>
      <c r="C68" s="1" t="s">
        <v>15</v>
      </c>
      <c r="D68" s="1" t="s">
        <v>13</v>
      </c>
      <c r="E68" s="1">
        <v>1</v>
      </c>
      <c r="G68" s="1" t="s">
        <v>116</v>
      </c>
    </row>
  </sheetData>
  <mergeCells count="9">
    <mergeCell ref="A30:F30"/>
    <mergeCell ref="A38:F38"/>
    <mergeCell ref="A46:F46"/>
    <mergeCell ref="A54:F54"/>
    <mergeCell ref="A1:E1"/>
    <mergeCell ref="A4:F4"/>
    <mergeCell ref="A11:F11"/>
    <mergeCell ref="A14:F14"/>
    <mergeCell ref="A22:F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3733-D72A-4167-9538-7A8296286625}">
  <dimension ref="A1:V26"/>
  <sheetViews>
    <sheetView workbookViewId="0">
      <selection activeCell="F15" sqref="F15"/>
    </sheetView>
  </sheetViews>
  <sheetFormatPr defaultRowHeight="14.4" x14ac:dyDescent="0.3"/>
  <sheetData>
    <row r="1" spans="1:22" x14ac:dyDescent="0.3">
      <c r="B1" t="s">
        <v>10</v>
      </c>
      <c r="C1" t="s">
        <v>11</v>
      </c>
      <c r="D1" t="s">
        <v>12</v>
      </c>
      <c r="E1" t="s">
        <v>13</v>
      </c>
    </row>
    <row r="2" spans="1:22" x14ac:dyDescent="0.3">
      <c r="A2" s="1" t="s">
        <v>38</v>
      </c>
      <c r="I2" s="8" t="s">
        <v>41</v>
      </c>
      <c r="J2" s="8"/>
      <c r="K2" s="8"/>
      <c r="L2" s="8"/>
      <c r="N2" s="9" t="s">
        <v>5</v>
      </c>
      <c r="O2" s="9"/>
      <c r="P2" s="9"/>
      <c r="Q2" s="9"/>
      <c r="S2" s="3" t="s">
        <v>6</v>
      </c>
    </row>
    <row r="3" spans="1:22" x14ac:dyDescent="0.3">
      <c r="A3" s="4" t="s">
        <v>42</v>
      </c>
      <c r="B3" s="5">
        <v>0.5</v>
      </c>
      <c r="D3" s="6" t="s">
        <v>38</v>
      </c>
      <c r="I3" t="s">
        <v>10</v>
      </c>
      <c r="J3" t="s">
        <v>11</v>
      </c>
      <c r="K3" t="s">
        <v>12</v>
      </c>
      <c r="L3" t="s">
        <v>13</v>
      </c>
      <c r="N3" t="s">
        <v>10</v>
      </c>
      <c r="O3" t="s">
        <v>11</v>
      </c>
      <c r="P3" t="s">
        <v>12</v>
      </c>
      <c r="Q3" t="s">
        <v>13</v>
      </c>
      <c r="S3" t="s">
        <v>10</v>
      </c>
      <c r="T3" t="s">
        <v>11</v>
      </c>
      <c r="U3" t="s">
        <v>12</v>
      </c>
      <c r="V3" t="s">
        <v>13</v>
      </c>
    </row>
    <row r="4" spans="1:22" x14ac:dyDescent="0.3">
      <c r="A4" s="1" t="s">
        <v>47</v>
      </c>
      <c r="C4" t="s">
        <v>40</v>
      </c>
    </row>
    <row r="5" spans="1:22" x14ac:dyDescent="0.3">
      <c r="A5" s="1" t="str">
        <f>H5</f>
        <v>UP</v>
      </c>
      <c r="B5">
        <f>SUM(I5*N5,J5*O5,K5*P5,L5*Q5)</f>
        <v>0.1</v>
      </c>
      <c r="G5" s="1" t="s">
        <v>21</v>
      </c>
      <c r="H5" s="1" t="s">
        <v>14</v>
      </c>
      <c r="I5" s="1">
        <v>0.9</v>
      </c>
      <c r="J5" s="1">
        <v>0</v>
      </c>
      <c r="K5" s="1">
        <v>0</v>
      </c>
      <c r="L5" s="1">
        <v>0.1</v>
      </c>
      <c r="M5" t="s">
        <v>38</v>
      </c>
      <c r="N5" s="1">
        <v>0.1</v>
      </c>
      <c r="O5" s="1">
        <v>0.1</v>
      </c>
      <c r="P5" s="1">
        <v>0.1</v>
      </c>
      <c r="Q5" s="1">
        <v>0.1</v>
      </c>
      <c r="S5" s="1">
        <v>-0.04</v>
      </c>
      <c r="T5" s="1">
        <v>-0.04</v>
      </c>
      <c r="U5" s="1">
        <v>-0.04</v>
      </c>
      <c r="V5" s="1">
        <v>1</v>
      </c>
    </row>
    <row r="6" spans="1:22" x14ac:dyDescent="0.3">
      <c r="A6" s="1" t="str">
        <f t="shared" ref="A6:A8" si="0">H6</f>
        <v>DOWN</v>
      </c>
      <c r="B6">
        <f>SUM(I6*N6,J6*O6,K6*P6,L6*Q6)</f>
        <v>0.10000000000000003</v>
      </c>
      <c r="G6" s="1" t="s">
        <v>21</v>
      </c>
      <c r="H6" s="1" t="s">
        <v>17</v>
      </c>
      <c r="I6" s="1">
        <v>0.1</v>
      </c>
      <c r="J6" s="1">
        <v>0.8</v>
      </c>
      <c r="K6" s="1">
        <v>0</v>
      </c>
      <c r="L6" s="1">
        <v>0.1</v>
      </c>
      <c r="M6" t="s">
        <v>38</v>
      </c>
      <c r="N6" s="1">
        <v>0.1</v>
      </c>
      <c r="O6" s="1">
        <v>0.1</v>
      </c>
      <c r="P6" s="1">
        <v>0.1</v>
      </c>
      <c r="Q6" s="1">
        <v>0.1</v>
      </c>
    </row>
    <row r="7" spans="1:22" x14ac:dyDescent="0.3">
      <c r="A7" s="1" t="str">
        <f t="shared" si="0"/>
        <v>LEFT</v>
      </c>
      <c r="B7">
        <f>SUM(I7*N7,J7*O7,K7*P7,L7*Q7)</f>
        <v>0.1</v>
      </c>
      <c r="G7" s="1" t="s">
        <v>21</v>
      </c>
      <c r="H7" s="1" t="s">
        <v>16</v>
      </c>
      <c r="I7" s="1">
        <v>0.9</v>
      </c>
      <c r="J7" s="1">
        <v>0.1</v>
      </c>
      <c r="K7" s="1">
        <v>0</v>
      </c>
      <c r="L7" s="1">
        <v>0</v>
      </c>
      <c r="M7" t="s">
        <v>38</v>
      </c>
      <c r="N7" s="1">
        <v>0.1</v>
      </c>
      <c r="O7" s="1">
        <v>0.1</v>
      </c>
      <c r="P7" s="1">
        <v>0.1</v>
      </c>
      <c r="Q7" s="1">
        <v>0.1</v>
      </c>
    </row>
    <row r="8" spans="1:22" x14ac:dyDescent="0.3">
      <c r="A8" s="1" t="str">
        <f t="shared" si="0"/>
        <v>RIGHT</v>
      </c>
      <c r="B8">
        <f t="shared" ref="B6:B8" si="1">SUM(I8*N8,J8*O8,K8*P8,L8*Q8)</f>
        <v>0.10000000000000002</v>
      </c>
      <c r="C8">
        <f>MAX(B5:B8)</f>
        <v>0.10000000000000003</v>
      </c>
      <c r="D8">
        <f>SUM(S5, B3*C8)</f>
        <v>1.0000000000000016E-2</v>
      </c>
      <c r="G8" s="1" t="s">
        <v>21</v>
      </c>
      <c r="H8" s="1" t="s">
        <v>15</v>
      </c>
      <c r="I8" s="1">
        <v>0.1</v>
      </c>
      <c r="J8" s="1">
        <v>0.1</v>
      </c>
      <c r="K8" s="1">
        <v>0</v>
      </c>
      <c r="L8" s="1">
        <v>0.8</v>
      </c>
      <c r="M8" t="s">
        <v>38</v>
      </c>
      <c r="N8" s="1">
        <v>0.1</v>
      </c>
      <c r="O8" s="1">
        <v>0.1</v>
      </c>
      <c r="P8" s="1">
        <v>0.1</v>
      </c>
      <c r="Q8" s="1">
        <v>0.1</v>
      </c>
    </row>
    <row r="9" spans="1:22" x14ac:dyDescent="0.3">
      <c r="G9" s="1"/>
      <c r="H9" s="1"/>
      <c r="I9" s="1"/>
      <c r="J9" s="1"/>
      <c r="K9" s="1"/>
      <c r="L9" s="1"/>
      <c r="N9" s="1"/>
      <c r="O9" s="1"/>
      <c r="P9" s="1"/>
      <c r="Q9" s="1"/>
    </row>
    <row r="10" spans="1:22" x14ac:dyDescent="0.3">
      <c r="A10" s="1" t="s">
        <v>48</v>
      </c>
      <c r="G10" s="1"/>
      <c r="H10" s="1"/>
      <c r="I10" s="1" t="s">
        <v>10</v>
      </c>
      <c r="J10" s="1" t="s">
        <v>11</v>
      </c>
      <c r="K10" s="1" t="s">
        <v>12</v>
      </c>
      <c r="L10" s="1" t="s">
        <v>13</v>
      </c>
    </row>
    <row r="11" spans="1:22" x14ac:dyDescent="0.3">
      <c r="A11" s="1" t="str">
        <f>H11</f>
        <v>UP</v>
      </c>
      <c r="B11">
        <f>SUM(I11*N11,J11*O11,K11*P11,L11*Q11)</f>
        <v>0.10000000000000003</v>
      </c>
      <c r="G11" s="1" t="s">
        <v>11</v>
      </c>
      <c r="H11" s="1" t="s">
        <v>14</v>
      </c>
      <c r="I11" s="1">
        <v>0.8</v>
      </c>
      <c r="J11" s="1">
        <v>0.1</v>
      </c>
      <c r="K11" s="1">
        <v>0.1</v>
      </c>
      <c r="L11" s="1">
        <v>0</v>
      </c>
      <c r="N11" s="1">
        <v>0.1</v>
      </c>
      <c r="O11" s="1">
        <v>0.1</v>
      </c>
      <c r="P11" s="1">
        <v>0.1</v>
      </c>
      <c r="Q11" s="1">
        <v>0.1</v>
      </c>
    </row>
    <row r="12" spans="1:22" x14ac:dyDescent="0.3">
      <c r="A12" s="1" t="str">
        <f t="shared" ref="A12:A14" si="2">H12</f>
        <v>DOWN</v>
      </c>
      <c r="B12">
        <f t="shared" ref="B12:B14" si="3">SUM(I12*N12,J12*O12,K12*P12,L12*Q12)</f>
        <v>0.1</v>
      </c>
      <c r="G12" s="1" t="s">
        <v>11</v>
      </c>
      <c r="H12" s="1" t="s">
        <v>17</v>
      </c>
      <c r="I12" s="1">
        <v>0</v>
      </c>
      <c r="J12" s="1">
        <v>0.9</v>
      </c>
      <c r="K12" s="1">
        <v>0.1</v>
      </c>
      <c r="L12" s="1">
        <v>0</v>
      </c>
      <c r="N12" s="1">
        <v>0.1</v>
      </c>
      <c r="O12" s="1">
        <v>0.1</v>
      </c>
      <c r="P12" s="1">
        <v>0.1</v>
      </c>
      <c r="Q12" s="1">
        <v>0.1</v>
      </c>
    </row>
    <row r="13" spans="1:22" x14ac:dyDescent="0.3">
      <c r="A13" s="1" t="str">
        <f t="shared" si="2"/>
        <v>LEFT</v>
      </c>
      <c r="B13">
        <f>SUM(I13*N13,J13*O13,K13*P13,L13*Q13)</f>
        <v>0.1</v>
      </c>
      <c r="G13" s="1" t="s">
        <v>11</v>
      </c>
      <c r="H13" s="1" t="s">
        <v>16</v>
      </c>
      <c r="I13" s="1">
        <v>0.1</v>
      </c>
      <c r="J13" s="1">
        <v>0.9</v>
      </c>
      <c r="K13" s="1">
        <v>0</v>
      </c>
      <c r="L13" s="1">
        <v>0</v>
      </c>
      <c r="N13" s="1">
        <v>0.1</v>
      </c>
      <c r="O13" s="1">
        <v>0.1</v>
      </c>
      <c r="P13" s="1">
        <v>0.1</v>
      </c>
      <c r="Q13" s="1">
        <v>0.1</v>
      </c>
    </row>
    <row r="14" spans="1:22" x14ac:dyDescent="0.3">
      <c r="A14" s="1" t="str">
        <f t="shared" si="2"/>
        <v>RIGHT</v>
      </c>
      <c r="B14">
        <f t="shared" si="3"/>
        <v>0.10000000000000002</v>
      </c>
      <c r="C14">
        <f>MAX(B11:B14)</f>
        <v>0.10000000000000003</v>
      </c>
      <c r="D14">
        <f>SUM(S5,B3*B14)</f>
        <v>1.0000000000000009E-2</v>
      </c>
      <c r="G14" s="1" t="s">
        <v>11</v>
      </c>
      <c r="H14" s="1" t="s">
        <v>15</v>
      </c>
      <c r="I14" s="1">
        <v>0.1</v>
      </c>
      <c r="J14" s="1">
        <v>0.1</v>
      </c>
      <c r="K14" s="1">
        <v>0.8</v>
      </c>
      <c r="L14" s="1">
        <v>0</v>
      </c>
      <c r="N14" s="1">
        <v>0.1</v>
      </c>
      <c r="O14" s="1">
        <v>0.1</v>
      </c>
      <c r="P14" s="1">
        <v>0.1</v>
      </c>
      <c r="Q14" s="1">
        <v>0.1</v>
      </c>
    </row>
    <row r="15" spans="1:22" x14ac:dyDescent="0.3">
      <c r="G15" s="1"/>
      <c r="H15" s="1"/>
      <c r="I15" s="1"/>
      <c r="J15" s="1"/>
      <c r="K15" s="1"/>
      <c r="L15" s="1"/>
    </row>
    <row r="16" spans="1:22" x14ac:dyDescent="0.3">
      <c r="A16" s="1" t="s">
        <v>49</v>
      </c>
      <c r="G16" s="1"/>
      <c r="H16" s="1"/>
      <c r="I16" s="1" t="s">
        <v>10</v>
      </c>
      <c r="J16" s="1" t="s">
        <v>11</v>
      </c>
      <c r="K16" s="1" t="s">
        <v>12</v>
      </c>
      <c r="L16" s="1" t="s">
        <v>13</v>
      </c>
    </row>
    <row r="17" spans="1:17" x14ac:dyDescent="0.3">
      <c r="A17" s="1" t="str">
        <f>H17</f>
        <v>UP</v>
      </c>
      <c r="B17">
        <f>SUM(I17*N17,J17*O17,K17*P17,L17*Q17)</f>
        <v>0.10000000000000002</v>
      </c>
      <c r="G17" s="1" t="s">
        <v>12</v>
      </c>
      <c r="H17" s="1" t="s">
        <v>14</v>
      </c>
      <c r="I17" s="1">
        <v>0</v>
      </c>
      <c r="J17" s="1">
        <v>0.1</v>
      </c>
      <c r="K17" s="1">
        <v>0.1</v>
      </c>
      <c r="L17" s="1">
        <v>0.8</v>
      </c>
      <c r="N17" s="1">
        <v>0.1</v>
      </c>
      <c r="O17" s="1">
        <v>0.1</v>
      </c>
      <c r="P17" s="1">
        <v>0.1</v>
      </c>
      <c r="Q17" s="1">
        <v>0.1</v>
      </c>
    </row>
    <row r="18" spans="1:17" x14ac:dyDescent="0.3">
      <c r="A18" s="1" t="str">
        <f t="shared" ref="A18:A20" si="4">H18</f>
        <v>DOWN</v>
      </c>
      <c r="B18">
        <f t="shared" ref="B18:B20" si="5">SUM(I18*N18,J18*O18,K18*P18,L18*Q18)</f>
        <v>0.1</v>
      </c>
      <c r="G18" s="1" t="s">
        <v>12</v>
      </c>
      <c r="H18" s="1" t="s">
        <v>17</v>
      </c>
      <c r="I18" s="1">
        <v>0</v>
      </c>
      <c r="J18" s="1">
        <v>0.1</v>
      </c>
      <c r="K18" s="1">
        <v>0.9</v>
      </c>
      <c r="L18" s="1">
        <v>0</v>
      </c>
      <c r="N18" s="1">
        <v>0.1</v>
      </c>
      <c r="O18" s="1">
        <v>0.1</v>
      </c>
      <c r="P18" s="1">
        <v>0.1</v>
      </c>
      <c r="Q18" s="1">
        <v>0.1</v>
      </c>
    </row>
    <row r="19" spans="1:17" x14ac:dyDescent="0.3">
      <c r="A19" s="1" t="str">
        <f t="shared" si="4"/>
        <v>LEFT</v>
      </c>
      <c r="B19">
        <f>SUM(I19*N19,J19*O19,K19*P19,L19*Q19)</f>
        <v>0.10000000000000003</v>
      </c>
      <c r="G19" s="1" t="s">
        <v>12</v>
      </c>
      <c r="H19" s="1" t="s">
        <v>16</v>
      </c>
      <c r="I19" s="1">
        <v>0</v>
      </c>
      <c r="J19" s="1">
        <v>0.8</v>
      </c>
      <c r="K19" s="1">
        <v>0.1</v>
      </c>
      <c r="L19" s="1">
        <v>0.1</v>
      </c>
      <c r="N19" s="1">
        <v>0.1</v>
      </c>
      <c r="O19" s="1">
        <v>0.1</v>
      </c>
      <c r="P19" s="1">
        <v>0.1</v>
      </c>
      <c r="Q19" s="1">
        <v>0.1</v>
      </c>
    </row>
    <row r="20" spans="1:17" x14ac:dyDescent="0.3">
      <c r="A20" s="1" t="str">
        <f t="shared" si="4"/>
        <v>RIGHT</v>
      </c>
      <c r="B20">
        <f t="shared" si="5"/>
        <v>0.1</v>
      </c>
      <c r="C20">
        <f>MAX(B17:B20)</f>
        <v>0.10000000000000003</v>
      </c>
      <c r="D20">
        <f>SUM(U5,C20*B3)</f>
        <v>1.0000000000000016E-2</v>
      </c>
      <c r="G20" s="1" t="s">
        <v>12</v>
      </c>
      <c r="H20" s="1" t="s">
        <v>15</v>
      </c>
      <c r="I20" s="1">
        <v>0</v>
      </c>
      <c r="J20" s="1">
        <v>0</v>
      </c>
      <c r="K20" s="1">
        <v>0.9</v>
      </c>
      <c r="L20" s="1">
        <v>0.1</v>
      </c>
      <c r="N20" s="1">
        <v>0.1</v>
      </c>
      <c r="O20" s="1">
        <v>0.1</v>
      </c>
      <c r="P20" s="1">
        <v>0.1</v>
      </c>
      <c r="Q20" s="1">
        <v>0.1</v>
      </c>
    </row>
    <row r="21" spans="1:17" x14ac:dyDescent="0.3">
      <c r="G21" s="1"/>
      <c r="H21" s="1"/>
      <c r="I21" s="1"/>
      <c r="J21" s="1"/>
      <c r="K21" s="1"/>
      <c r="L21" s="1"/>
    </row>
    <row r="22" spans="1:17" x14ac:dyDescent="0.3">
      <c r="A22" s="1" t="s">
        <v>50</v>
      </c>
      <c r="G22" s="1"/>
      <c r="H22" s="1"/>
      <c r="I22" s="1" t="s">
        <v>10</v>
      </c>
      <c r="J22" s="1" t="s">
        <v>11</v>
      </c>
      <c r="K22" s="1" t="s">
        <v>12</v>
      </c>
      <c r="L22" s="1" t="s">
        <v>13</v>
      </c>
    </row>
    <row r="23" spans="1:17" x14ac:dyDescent="0.3">
      <c r="A23" s="1" t="str">
        <f>H23</f>
        <v>UP</v>
      </c>
      <c r="B23">
        <f>SUM(I23*N23,J23*O23,K23*P23,L23*Q23)</f>
        <v>0.1</v>
      </c>
      <c r="G23" s="1" t="s">
        <v>13</v>
      </c>
      <c r="H23" s="1" t="s">
        <v>14</v>
      </c>
      <c r="I23" s="1">
        <v>0.1</v>
      </c>
      <c r="J23" s="1">
        <v>0</v>
      </c>
      <c r="K23" s="1">
        <v>0</v>
      </c>
      <c r="L23" s="1">
        <v>0.9</v>
      </c>
      <c r="N23" s="1">
        <v>0.1</v>
      </c>
      <c r="O23" s="1">
        <v>0.1</v>
      </c>
      <c r="P23" s="1">
        <v>0.1</v>
      </c>
      <c r="Q23" s="1">
        <v>0.1</v>
      </c>
    </row>
    <row r="24" spans="1:17" x14ac:dyDescent="0.3">
      <c r="A24" s="1" t="str">
        <f t="shared" ref="A24:A26" si="6">H24</f>
        <v>DOWN</v>
      </c>
      <c r="B24">
        <f t="shared" ref="B24:B26" si="7">SUM(I24*N24,J24*O24,K24*P24,L24*Q24)</f>
        <v>0.10000000000000003</v>
      </c>
      <c r="G24" s="1" t="s">
        <v>13</v>
      </c>
      <c r="H24" s="1" t="s">
        <v>17</v>
      </c>
      <c r="I24" s="1">
        <v>0.1</v>
      </c>
      <c r="J24" s="1">
        <v>0</v>
      </c>
      <c r="K24" s="1">
        <v>0.8</v>
      </c>
      <c r="L24" s="1">
        <v>0.1</v>
      </c>
      <c r="N24" s="1">
        <v>0.1</v>
      </c>
      <c r="O24" s="1">
        <v>0.1</v>
      </c>
      <c r="P24" s="1">
        <v>0.1</v>
      </c>
      <c r="Q24" s="1">
        <v>0.1</v>
      </c>
    </row>
    <row r="25" spans="1:17" x14ac:dyDescent="0.3">
      <c r="A25" s="1" t="str">
        <f t="shared" si="6"/>
        <v>LEFT</v>
      </c>
      <c r="B25">
        <f>SUM(I25*N25,J25*O25,K25*P25,L25*Q25)</f>
        <v>0.10000000000000003</v>
      </c>
      <c r="G25" s="1" t="s">
        <v>13</v>
      </c>
      <c r="H25" s="1" t="s">
        <v>16</v>
      </c>
      <c r="I25" s="1">
        <v>0.8</v>
      </c>
      <c r="J25" s="1">
        <v>0</v>
      </c>
      <c r="K25" s="1">
        <v>0.1</v>
      </c>
      <c r="L25" s="1">
        <v>0.1</v>
      </c>
      <c r="N25" s="1">
        <v>0.1</v>
      </c>
      <c r="O25" s="1">
        <v>0.1</v>
      </c>
      <c r="P25" s="1">
        <v>0.1</v>
      </c>
      <c r="Q25" s="1">
        <v>0.1</v>
      </c>
    </row>
    <row r="26" spans="1:17" x14ac:dyDescent="0.3">
      <c r="A26" s="1" t="str">
        <f t="shared" si="6"/>
        <v>RIGHT</v>
      </c>
      <c r="B26">
        <f t="shared" si="7"/>
        <v>0.1</v>
      </c>
      <c r="C26">
        <f>MAX(B23:B26)</f>
        <v>0.10000000000000003</v>
      </c>
      <c r="D26">
        <f>SUM(V5,B3*C26)</f>
        <v>1.05</v>
      </c>
      <c r="G26" s="1" t="s">
        <v>13</v>
      </c>
      <c r="H26" s="1" t="s">
        <v>15</v>
      </c>
      <c r="I26" s="1">
        <v>0</v>
      </c>
      <c r="J26" s="1">
        <v>0</v>
      </c>
      <c r="K26" s="1">
        <v>0.1</v>
      </c>
      <c r="L26" s="1">
        <v>0.9</v>
      </c>
      <c r="N26" s="1">
        <v>0.1</v>
      </c>
      <c r="O26" s="1">
        <v>0.1</v>
      </c>
      <c r="P26" s="1">
        <v>0.1</v>
      </c>
      <c r="Q26" s="1">
        <v>0.1</v>
      </c>
    </row>
  </sheetData>
  <mergeCells count="2">
    <mergeCell ref="I2:L2"/>
    <mergeCell ref="N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D6BB-09AB-44C2-B731-9A475D86376F}">
  <dimension ref="A1:V26"/>
  <sheetViews>
    <sheetView workbookViewId="0">
      <selection activeCell="I5" sqref="I5"/>
    </sheetView>
  </sheetViews>
  <sheetFormatPr defaultRowHeight="14.4" x14ac:dyDescent="0.3"/>
  <cols>
    <col min="2" max="2" width="24.77734375" customWidth="1"/>
    <col min="3" max="3" width="29.88671875" customWidth="1"/>
    <col min="4" max="4" width="18.5546875" customWidth="1"/>
  </cols>
  <sheetData>
    <row r="1" spans="1:22" x14ac:dyDescent="0.3">
      <c r="B1" t="s">
        <v>10</v>
      </c>
      <c r="C1" t="s">
        <v>11</v>
      </c>
      <c r="D1" t="s">
        <v>12</v>
      </c>
      <c r="E1" t="s">
        <v>13</v>
      </c>
    </row>
    <row r="2" spans="1:22" x14ac:dyDescent="0.3">
      <c r="A2" s="1" t="s">
        <v>38</v>
      </c>
      <c r="I2" s="8" t="s">
        <v>41</v>
      </c>
      <c r="J2" s="8"/>
      <c r="K2" s="8"/>
      <c r="L2" s="8"/>
      <c r="N2" s="9" t="s">
        <v>78</v>
      </c>
      <c r="O2" s="9"/>
      <c r="P2" s="9"/>
      <c r="Q2" s="9"/>
      <c r="S2" s="3" t="s">
        <v>6</v>
      </c>
    </row>
    <row r="3" spans="1:22" x14ac:dyDescent="0.3">
      <c r="A3" s="4" t="s">
        <v>42</v>
      </c>
      <c r="B3" s="5">
        <v>0.5</v>
      </c>
      <c r="D3" s="6" t="s">
        <v>75</v>
      </c>
      <c r="I3" t="s">
        <v>10</v>
      </c>
      <c r="J3" t="s">
        <v>11</v>
      </c>
      <c r="K3" t="s">
        <v>12</v>
      </c>
      <c r="L3" t="s">
        <v>13</v>
      </c>
      <c r="N3" t="s">
        <v>10</v>
      </c>
      <c r="O3" t="s">
        <v>11</v>
      </c>
      <c r="P3" t="s">
        <v>12</v>
      </c>
      <c r="Q3" t="s">
        <v>13</v>
      </c>
      <c r="S3" t="s">
        <v>10</v>
      </c>
      <c r="T3" t="s">
        <v>11</v>
      </c>
      <c r="U3" t="s">
        <v>12</v>
      </c>
      <c r="V3" t="s">
        <v>13</v>
      </c>
    </row>
    <row r="4" spans="1:22" x14ac:dyDescent="0.3">
      <c r="A4" s="1" t="s">
        <v>39</v>
      </c>
      <c r="B4" t="str">
        <f>"Sigma(p(s'|a,s) *u(i)(s)"</f>
        <v>Sigma(p(s'|a,s) *u(i)(s)</v>
      </c>
      <c r="C4" t="s">
        <v>76</v>
      </c>
      <c r="D4" t="s">
        <v>77</v>
      </c>
    </row>
    <row r="5" spans="1:22" x14ac:dyDescent="0.3">
      <c r="A5" s="1" t="str">
        <f>H5</f>
        <v>UP</v>
      </c>
      <c r="B5">
        <f>SUM(I5*N5,J5*O5,K5*P5,L5*Q5)</f>
        <v>0.11400000000000002</v>
      </c>
      <c r="G5" s="1" t="s">
        <v>21</v>
      </c>
      <c r="H5" s="1" t="s">
        <v>14</v>
      </c>
      <c r="I5" s="1">
        <v>0.9</v>
      </c>
      <c r="J5" s="1">
        <v>0</v>
      </c>
      <c r="K5" s="1">
        <v>0</v>
      </c>
      <c r="L5" s="1">
        <v>0.1</v>
      </c>
      <c r="M5" t="s">
        <v>38</v>
      </c>
      <c r="N5" s="1">
        <v>0.01</v>
      </c>
      <c r="O5" s="1">
        <v>0.01</v>
      </c>
      <c r="P5" s="1">
        <v>0.01</v>
      </c>
      <c r="Q5" s="1">
        <v>1.05</v>
      </c>
      <c r="S5" s="1">
        <v>-0.04</v>
      </c>
      <c r="T5" s="1">
        <v>-0.04</v>
      </c>
      <c r="U5" s="1">
        <v>-0.04</v>
      </c>
      <c r="V5" s="1">
        <v>1</v>
      </c>
    </row>
    <row r="6" spans="1:22" x14ac:dyDescent="0.3">
      <c r="A6" s="1" t="str">
        <f t="shared" ref="A6:A8" si="0">H6</f>
        <v>DOWN</v>
      </c>
      <c r="B6">
        <f t="shared" ref="B6:B8" si="1">SUM(I6*N6,J6*O6,K6*P6,L6*Q6)</f>
        <v>0.11400000000000002</v>
      </c>
      <c r="G6" s="1" t="s">
        <v>21</v>
      </c>
      <c r="H6" s="1" t="s">
        <v>17</v>
      </c>
      <c r="I6" s="1">
        <v>0.1</v>
      </c>
      <c r="J6" s="1">
        <v>0.8</v>
      </c>
      <c r="K6" s="1">
        <v>0</v>
      </c>
      <c r="L6" s="1">
        <v>0.1</v>
      </c>
      <c r="M6" t="s">
        <v>38</v>
      </c>
      <c r="N6" s="1">
        <v>0.01</v>
      </c>
      <c r="O6" s="1">
        <v>0.01</v>
      </c>
      <c r="P6" s="1">
        <v>0.01</v>
      </c>
      <c r="Q6" s="1">
        <v>1.05</v>
      </c>
    </row>
    <row r="7" spans="1:22" x14ac:dyDescent="0.3">
      <c r="A7" s="1" t="str">
        <f t="shared" si="0"/>
        <v>LEFT</v>
      </c>
      <c r="B7">
        <f>SUM(I7*N7,J7*O7,K7*P7,L7*Q7)</f>
        <v>1.0000000000000002E-2</v>
      </c>
      <c r="G7" s="1" t="s">
        <v>21</v>
      </c>
      <c r="H7" s="1" t="s">
        <v>16</v>
      </c>
      <c r="I7" s="1">
        <v>0.9</v>
      </c>
      <c r="J7" s="1">
        <v>0.1</v>
      </c>
      <c r="K7" s="1">
        <v>0</v>
      </c>
      <c r="L7" s="1">
        <v>0</v>
      </c>
      <c r="M7" t="s">
        <v>38</v>
      </c>
      <c r="N7" s="1">
        <v>0.01</v>
      </c>
      <c r="O7" s="1">
        <v>0.01</v>
      </c>
      <c r="P7" s="1">
        <v>0.01</v>
      </c>
      <c r="Q7" s="1">
        <v>1.05</v>
      </c>
    </row>
    <row r="8" spans="1:22" x14ac:dyDescent="0.3">
      <c r="A8" s="1" t="str">
        <f t="shared" si="0"/>
        <v>RIGHT</v>
      </c>
      <c r="B8">
        <f t="shared" si="1"/>
        <v>0.84200000000000008</v>
      </c>
      <c r="C8">
        <f>MAX(B5:B8)</f>
        <v>0.84200000000000008</v>
      </c>
      <c r="D8">
        <f>SUM(S5, B3*C8)</f>
        <v>0.38100000000000006</v>
      </c>
      <c r="G8" s="1" t="s">
        <v>21</v>
      </c>
      <c r="H8" s="1" t="s">
        <v>15</v>
      </c>
      <c r="I8" s="1">
        <v>0.1</v>
      </c>
      <c r="J8" s="1">
        <v>0.1</v>
      </c>
      <c r="K8" s="1">
        <v>0</v>
      </c>
      <c r="L8" s="1">
        <v>0.8</v>
      </c>
      <c r="M8" t="s">
        <v>38</v>
      </c>
      <c r="N8" s="1">
        <v>0.01</v>
      </c>
      <c r="O8" s="1">
        <v>0.01</v>
      </c>
      <c r="P8" s="1">
        <v>0.01</v>
      </c>
      <c r="Q8" s="1">
        <v>1.05</v>
      </c>
    </row>
    <row r="9" spans="1:22" x14ac:dyDescent="0.3">
      <c r="G9" s="1"/>
      <c r="H9" s="1"/>
      <c r="I9" s="1"/>
      <c r="J9" s="1"/>
      <c r="K9" s="1"/>
      <c r="L9" s="1"/>
      <c r="N9" s="1"/>
      <c r="O9" s="1"/>
      <c r="P9" s="1"/>
      <c r="Q9" s="1"/>
    </row>
    <row r="10" spans="1:22" x14ac:dyDescent="0.3">
      <c r="A10" s="1" t="s">
        <v>43</v>
      </c>
      <c r="G10" s="1"/>
      <c r="H10" s="1"/>
      <c r="I10" s="1" t="s">
        <v>10</v>
      </c>
      <c r="J10" s="1" t="s">
        <v>11</v>
      </c>
      <c r="K10" s="1" t="s">
        <v>12</v>
      </c>
      <c r="L10" s="1" t="s">
        <v>13</v>
      </c>
    </row>
    <row r="11" spans="1:22" x14ac:dyDescent="0.3">
      <c r="A11" s="1" t="str">
        <f>H11</f>
        <v>UP</v>
      </c>
      <c r="B11">
        <f>SUM(I11*N11,J11*O11,K11*P11,L11*Q11)</f>
        <v>1.0000000000000002E-2</v>
      </c>
      <c r="G11" s="1" t="s">
        <v>11</v>
      </c>
      <c r="H11" s="1" t="s">
        <v>14</v>
      </c>
      <c r="I11" s="1">
        <v>0.8</v>
      </c>
      <c r="J11" s="1">
        <v>0.1</v>
      </c>
      <c r="K11" s="1">
        <v>0.1</v>
      </c>
      <c r="L11" s="1">
        <v>0</v>
      </c>
      <c r="N11" s="1">
        <v>0.01</v>
      </c>
      <c r="O11" s="1">
        <v>0.01</v>
      </c>
      <c r="P11" s="1">
        <v>0.01</v>
      </c>
      <c r="Q11" s="1">
        <v>1.05</v>
      </c>
    </row>
    <row r="12" spans="1:22" x14ac:dyDescent="0.3">
      <c r="A12" s="1" t="str">
        <f t="shared" ref="A12:A14" si="2">H12</f>
        <v>DOWN</v>
      </c>
      <c r="B12">
        <f t="shared" ref="B12:B14" si="3">SUM(I12*N12,J12*O12,K12*P12,L12*Q12)</f>
        <v>1.0000000000000002E-2</v>
      </c>
      <c r="G12" s="1" t="s">
        <v>11</v>
      </c>
      <c r="H12" s="1" t="s">
        <v>17</v>
      </c>
      <c r="I12" s="1">
        <v>0</v>
      </c>
      <c r="J12" s="1">
        <v>0.9</v>
      </c>
      <c r="K12" s="1">
        <v>0.1</v>
      </c>
      <c r="L12" s="1">
        <v>0</v>
      </c>
      <c r="N12" s="1">
        <v>0.01</v>
      </c>
      <c r="O12" s="1">
        <v>0.01</v>
      </c>
      <c r="P12" s="1">
        <v>0.01</v>
      </c>
      <c r="Q12" s="1">
        <v>1.05</v>
      </c>
    </row>
    <row r="13" spans="1:22" x14ac:dyDescent="0.3">
      <c r="A13" s="1" t="str">
        <f t="shared" si="2"/>
        <v>LEFT</v>
      </c>
      <c r="B13">
        <f>SUM(I13*N13,J13*O13,K13*P13,L13*Q13)</f>
        <v>1.0000000000000002E-2</v>
      </c>
      <c r="G13" s="1" t="s">
        <v>11</v>
      </c>
      <c r="H13" s="1" t="s">
        <v>16</v>
      </c>
      <c r="I13" s="1">
        <v>0.1</v>
      </c>
      <c r="J13" s="1">
        <v>0.9</v>
      </c>
      <c r="K13" s="1">
        <v>0</v>
      </c>
      <c r="L13" s="1">
        <v>0</v>
      </c>
      <c r="N13" s="1">
        <v>0.01</v>
      </c>
      <c r="O13" s="1">
        <v>0.01</v>
      </c>
      <c r="P13" s="1">
        <v>0.01</v>
      </c>
      <c r="Q13" s="1">
        <v>1.05</v>
      </c>
    </row>
    <row r="14" spans="1:22" x14ac:dyDescent="0.3">
      <c r="A14" s="1" t="str">
        <f t="shared" si="2"/>
        <v>RIGHT</v>
      </c>
      <c r="B14">
        <f t="shared" si="3"/>
        <v>0.01</v>
      </c>
      <c r="C14">
        <f>MAX(B11:B14)</f>
        <v>1.0000000000000002E-2</v>
      </c>
      <c r="D14">
        <f>SUM(S5,B3*B14)</f>
        <v>-3.5000000000000003E-2</v>
      </c>
      <c r="G14" s="1" t="s">
        <v>11</v>
      </c>
      <c r="H14" s="1" t="s">
        <v>15</v>
      </c>
      <c r="I14" s="1">
        <v>0.1</v>
      </c>
      <c r="J14" s="1">
        <v>0.1</v>
      </c>
      <c r="K14" s="1">
        <v>0.8</v>
      </c>
      <c r="L14" s="1">
        <v>0</v>
      </c>
      <c r="N14" s="1">
        <v>0.01</v>
      </c>
      <c r="O14" s="1">
        <v>0.01</v>
      </c>
      <c r="P14" s="1">
        <v>0.01</v>
      </c>
      <c r="Q14" s="1">
        <v>1.05</v>
      </c>
    </row>
    <row r="15" spans="1:22" x14ac:dyDescent="0.3">
      <c r="G15" s="1"/>
      <c r="H15" s="1"/>
      <c r="I15" s="1"/>
      <c r="J15" s="1"/>
      <c r="K15" s="1"/>
      <c r="L15" s="1"/>
    </row>
    <row r="16" spans="1:22" x14ac:dyDescent="0.3">
      <c r="A16" s="1" t="s">
        <v>44</v>
      </c>
      <c r="G16" s="1"/>
      <c r="H16" s="1"/>
      <c r="I16" s="1" t="s">
        <v>10</v>
      </c>
      <c r="J16" s="1" t="s">
        <v>11</v>
      </c>
      <c r="K16" s="1" t="s">
        <v>12</v>
      </c>
      <c r="L16" s="1" t="s">
        <v>13</v>
      </c>
    </row>
    <row r="17" spans="1:17" x14ac:dyDescent="0.3">
      <c r="A17" s="1" t="str">
        <f>H17</f>
        <v>UP</v>
      </c>
      <c r="B17">
        <f>SUM(I17*N17,J17*O17,K17*P17,L17*Q17)</f>
        <v>0.84200000000000008</v>
      </c>
      <c r="G17" s="1" t="s">
        <v>12</v>
      </c>
      <c r="H17" s="1" t="s">
        <v>14</v>
      </c>
      <c r="I17" s="1">
        <v>0</v>
      </c>
      <c r="J17" s="1">
        <v>0.1</v>
      </c>
      <c r="K17" s="1">
        <v>0.1</v>
      </c>
      <c r="L17" s="1">
        <v>0.8</v>
      </c>
      <c r="N17" s="1">
        <v>0.01</v>
      </c>
      <c r="O17" s="1">
        <v>0.01</v>
      </c>
      <c r="P17" s="1">
        <v>0.01</v>
      </c>
      <c r="Q17" s="1">
        <v>1.05</v>
      </c>
    </row>
    <row r="18" spans="1:17" x14ac:dyDescent="0.3">
      <c r="A18" s="1" t="str">
        <f t="shared" ref="A18:A20" si="4">H18</f>
        <v>DOWN</v>
      </c>
      <c r="B18">
        <f t="shared" ref="B18:B20" si="5">SUM(I18*N18,J18*O18,K18*P18,L18*Q18)</f>
        <v>1.0000000000000002E-2</v>
      </c>
      <c r="G18" s="1" t="s">
        <v>12</v>
      </c>
      <c r="H18" s="1" t="s">
        <v>17</v>
      </c>
      <c r="I18" s="1">
        <v>0</v>
      </c>
      <c r="J18" s="1">
        <v>0.1</v>
      </c>
      <c r="K18" s="1">
        <v>0.9</v>
      </c>
      <c r="L18" s="1">
        <v>0</v>
      </c>
      <c r="N18" s="1">
        <v>0.01</v>
      </c>
      <c r="O18" s="1">
        <v>0.01</v>
      </c>
      <c r="P18" s="1">
        <v>0.01</v>
      </c>
      <c r="Q18" s="1">
        <v>1.05</v>
      </c>
    </row>
    <row r="19" spans="1:17" x14ac:dyDescent="0.3">
      <c r="A19" s="1" t="str">
        <f t="shared" si="4"/>
        <v>LEFT</v>
      </c>
      <c r="B19">
        <f>SUM(I19*N19,J19*O19,K19*P19,L19*Q19)</f>
        <v>0.11400000000000002</v>
      </c>
      <c r="G19" s="1" t="s">
        <v>12</v>
      </c>
      <c r="H19" s="1" t="s">
        <v>16</v>
      </c>
      <c r="I19" s="1">
        <v>0</v>
      </c>
      <c r="J19" s="1">
        <v>0.8</v>
      </c>
      <c r="K19" s="1">
        <v>0.1</v>
      </c>
      <c r="L19" s="1">
        <v>0.1</v>
      </c>
      <c r="N19" s="1">
        <v>0.01</v>
      </c>
      <c r="O19" s="1">
        <v>0.01</v>
      </c>
      <c r="P19" s="1">
        <v>0.01</v>
      </c>
      <c r="Q19" s="1">
        <v>1.05</v>
      </c>
    </row>
    <row r="20" spans="1:17" x14ac:dyDescent="0.3">
      <c r="A20" s="1" t="str">
        <f t="shared" si="4"/>
        <v>RIGHT</v>
      </c>
      <c r="B20">
        <f t="shared" si="5"/>
        <v>0.11400000000000002</v>
      </c>
      <c r="C20">
        <f>MAX(B17:B20)</f>
        <v>0.84200000000000008</v>
      </c>
      <c r="D20">
        <f>SUM(U5,C20*B3)</f>
        <v>0.38100000000000006</v>
      </c>
      <c r="G20" s="1" t="s">
        <v>12</v>
      </c>
      <c r="H20" s="1" t="s">
        <v>15</v>
      </c>
      <c r="I20" s="1">
        <v>0</v>
      </c>
      <c r="J20" s="1">
        <v>0</v>
      </c>
      <c r="K20" s="1">
        <v>0.9</v>
      </c>
      <c r="L20" s="1">
        <v>0.1</v>
      </c>
      <c r="N20" s="1">
        <v>0.01</v>
      </c>
      <c r="O20" s="1">
        <v>0.01</v>
      </c>
      <c r="P20" s="1">
        <v>0.01</v>
      </c>
      <c r="Q20" s="1">
        <v>1.05</v>
      </c>
    </row>
    <row r="21" spans="1:17" x14ac:dyDescent="0.3">
      <c r="G21" s="1"/>
      <c r="H21" s="1"/>
      <c r="I21" s="1"/>
      <c r="J21" s="1"/>
      <c r="K21" s="1"/>
      <c r="L21" s="1"/>
    </row>
    <row r="22" spans="1:17" x14ac:dyDescent="0.3">
      <c r="A22" s="1" t="s">
        <v>45</v>
      </c>
      <c r="G22" s="1"/>
      <c r="H22" s="1"/>
      <c r="I22" s="1" t="s">
        <v>10</v>
      </c>
      <c r="J22" s="1" t="s">
        <v>11</v>
      </c>
      <c r="K22" s="1" t="s">
        <v>12</v>
      </c>
      <c r="L22" s="1" t="s">
        <v>13</v>
      </c>
    </row>
    <row r="23" spans="1:17" x14ac:dyDescent="0.3">
      <c r="A23" s="1" t="str">
        <f>H23</f>
        <v>UP</v>
      </c>
      <c r="B23">
        <f>SUM(I23*N23,J23*O23,K23*P23,L23*Q23)</f>
        <v>0.94600000000000006</v>
      </c>
      <c r="G23" s="1" t="s">
        <v>13</v>
      </c>
      <c r="H23" s="1" t="s">
        <v>14</v>
      </c>
      <c r="I23" s="1">
        <v>0.1</v>
      </c>
      <c r="J23" s="1">
        <v>0</v>
      </c>
      <c r="K23" s="1">
        <v>0</v>
      </c>
      <c r="L23" s="1">
        <v>0.9</v>
      </c>
      <c r="N23" s="1">
        <v>0.01</v>
      </c>
      <c r="O23" s="1">
        <v>0.01</v>
      </c>
      <c r="P23" s="1">
        <v>0.01</v>
      </c>
      <c r="Q23" s="1">
        <v>1.05</v>
      </c>
    </row>
    <row r="24" spans="1:17" x14ac:dyDescent="0.3">
      <c r="A24" s="1" t="str">
        <f t="shared" ref="A24:A26" si="6">H24</f>
        <v>DOWN</v>
      </c>
      <c r="B24">
        <f t="shared" ref="B24:B26" si="7">SUM(I24*N24,J24*O24,K24*P24,L24*Q24)</f>
        <v>0.11400000000000002</v>
      </c>
      <c r="G24" s="1" t="s">
        <v>13</v>
      </c>
      <c r="H24" s="1" t="s">
        <v>17</v>
      </c>
      <c r="I24" s="1">
        <v>0.1</v>
      </c>
      <c r="J24" s="1">
        <v>0</v>
      </c>
      <c r="K24" s="1">
        <v>0.8</v>
      </c>
      <c r="L24" s="1">
        <v>0.1</v>
      </c>
      <c r="N24" s="1">
        <v>0.01</v>
      </c>
      <c r="O24" s="1">
        <v>0.01</v>
      </c>
      <c r="P24" s="1">
        <v>0.01</v>
      </c>
      <c r="Q24" s="1">
        <v>1.05</v>
      </c>
    </row>
    <row r="25" spans="1:17" x14ac:dyDescent="0.3">
      <c r="A25" s="1" t="str">
        <f t="shared" si="6"/>
        <v>LEFT</v>
      </c>
      <c r="B25">
        <f>SUM(I25*N25,J25*O25,K25*P25,L25*Q25)</f>
        <v>0.11400000000000002</v>
      </c>
      <c r="G25" s="1" t="s">
        <v>13</v>
      </c>
      <c r="H25" s="1" t="s">
        <v>16</v>
      </c>
      <c r="I25" s="1">
        <v>0.8</v>
      </c>
      <c r="J25" s="1">
        <v>0</v>
      </c>
      <c r="K25" s="1">
        <v>0.1</v>
      </c>
      <c r="L25" s="1">
        <v>0.1</v>
      </c>
      <c r="N25" s="1">
        <v>0.01</v>
      </c>
      <c r="O25" s="1">
        <v>0.01</v>
      </c>
      <c r="P25" s="1">
        <v>0.01</v>
      </c>
      <c r="Q25" s="1">
        <v>1.05</v>
      </c>
    </row>
    <row r="26" spans="1:17" x14ac:dyDescent="0.3">
      <c r="A26" s="1" t="str">
        <f t="shared" si="6"/>
        <v>RIGHT</v>
      </c>
      <c r="B26">
        <f t="shared" si="7"/>
        <v>0.94600000000000006</v>
      </c>
      <c r="C26">
        <f>MAX(B23:B26)</f>
        <v>0.94600000000000006</v>
      </c>
      <c r="D26">
        <f>SUM(V5,B3*C26)</f>
        <v>1.4730000000000001</v>
      </c>
      <c r="G26" s="1" t="s">
        <v>13</v>
      </c>
      <c r="H26" s="1" t="s">
        <v>15</v>
      </c>
      <c r="I26" s="1">
        <v>0</v>
      </c>
      <c r="J26" s="1">
        <v>0</v>
      </c>
      <c r="K26" s="1">
        <v>0.1</v>
      </c>
      <c r="L26" s="1">
        <v>0.9</v>
      </c>
      <c r="N26" s="1">
        <v>0.01</v>
      </c>
      <c r="O26" s="1">
        <v>0.01</v>
      </c>
      <c r="P26" s="1">
        <v>0.01</v>
      </c>
      <c r="Q26" s="1">
        <v>1.05</v>
      </c>
    </row>
  </sheetData>
  <mergeCells count="2">
    <mergeCell ref="I2:L2"/>
    <mergeCell ref="N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4AB0-EF44-4DF2-A374-28D712F2A172}">
  <dimension ref="A1:V26"/>
  <sheetViews>
    <sheetView workbookViewId="0">
      <selection activeCell="N2" sqref="N2:Q2"/>
    </sheetView>
  </sheetViews>
  <sheetFormatPr defaultRowHeight="14.4" x14ac:dyDescent="0.3"/>
  <cols>
    <col min="2" max="2" width="17.33203125" customWidth="1"/>
    <col min="3" max="3" width="17.77734375" customWidth="1"/>
    <col min="4" max="4" width="20.44140625" customWidth="1"/>
  </cols>
  <sheetData>
    <row r="1" spans="1:22" x14ac:dyDescent="0.3">
      <c r="B1" t="s">
        <v>10</v>
      </c>
      <c r="C1" t="s">
        <v>11</v>
      </c>
      <c r="D1" t="s">
        <v>12</v>
      </c>
      <c r="E1" t="s">
        <v>13</v>
      </c>
    </row>
    <row r="2" spans="1:22" x14ac:dyDescent="0.3">
      <c r="A2" s="1"/>
      <c r="I2" s="8" t="s">
        <v>41</v>
      </c>
      <c r="J2" s="8"/>
      <c r="K2" s="8"/>
      <c r="L2" s="8"/>
      <c r="N2" s="9" t="s">
        <v>79</v>
      </c>
      <c r="O2" s="9"/>
      <c r="P2" s="9"/>
      <c r="Q2" s="9"/>
      <c r="S2" s="3" t="s">
        <v>6</v>
      </c>
    </row>
    <row r="3" spans="1:22" x14ac:dyDescent="0.3">
      <c r="A3" s="4" t="s">
        <v>42</v>
      </c>
      <c r="B3" s="5">
        <v>0.5</v>
      </c>
      <c r="D3" s="6" t="s">
        <v>46</v>
      </c>
      <c r="I3" t="s">
        <v>10</v>
      </c>
      <c r="J3" t="s">
        <v>11</v>
      </c>
      <c r="K3" t="s">
        <v>12</v>
      </c>
      <c r="L3" t="s">
        <v>13</v>
      </c>
      <c r="N3" t="s">
        <v>10</v>
      </c>
      <c r="O3" t="s">
        <v>11</v>
      </c>
      <c r="P3" t="s">
        <v>12</v>
      </c>
      <c r="Q3" t="s">
        <v>13</v>
      </c>
      <c r="S3" t="s">
        <v>10</v>
      </c>
      <c r="T3" t="s">
        <v>11</v>
      </c>
      <c r="U3" t="s">
        <v>12</v>
      </c>
      <c r="V3" t="s">
        <v>13</v>
      </c>
    </row>
    <row r="4" spans="1:22" x14ac:dyDescent="0.3">
      <c r="A4" s="1" t="s">
        <v>51</v>
      </c>
      <c r="B4" t="str">
        <f>"Sigma(p(s'|a,s) *u(i)(s)"</f>
        <v>Sigma(p(s'|a,s) *u(i)(s)</v>
      </c>
      <c r="C4" t="s">
        <v>76</v>
      </c>
      <c r="D4" t="s">
        <v>77</v>
      </c>
    </row>
    <row r="5" spans="1:22" x14ac:dyDescent="0.3">
      <c r="A5" s="1" t="str">
        <f>H5</f>
        <v>UP</v>
      </c>
      <c r="B5">
        <f>SUM(I5*N5,J5*O5,K5*P5,L5*Q5)</f>
        <v>0.49020000000000008</v>
      </c>
      <c r="G5" s="1" t="s">
        <v>21</v>
      </c>
      <c r="H5" s="1" t="s">
        <v>14</v>
      </c>
      <c r="I5" s="1">
        <v>0.9</v>
      </c>
      <c r="J5" s="1">
        <v>0</v>
      </c>
      <c r="K5" s="1">
        <v>0</v>
      </c>
      <c r="L5" s="1">
        <v>0.1</v>
      </c>
      <c r="M5" t="s">
        <v>38</v>
      </c>
      <c r="N5" s="1">
        <v>0.38100000000000001</v>
      </c>
      <c r="O5" s="1">
        <v>-3.5000000000000003E-2</v>
      </c>
      <c r="P5" s="1">
        <v>0.38100000000000001</v>
      </c>
      <c r="Q5" s="1">
        <v>1.4730000000000001</v>
      </c>
      <c r="S5" s="1">
        <v>-0.04</v>
      </c>
      <c r="T5" s="1">
        <v>-0.04</v>
      </c>
      <c r="U5" s="1">
        <v>-0.04</v>
      </c>
      <c r="V5" s="1">
        <v>1</v>
      </c>
    </row>
    <row r="6" spans="1:22" x14ac:dyDescent="0.3">
      <c r="A6" s="1" t="str">
        <f t="shared" ref="A6:A8" si="0">H6</f>
        <v>DOWN</v>
      </c>
      <c r="B6">
        <f t="shared" ref="B6:B8" si="1">SUM(I6*N6,J6*O6,K6*P6,L6*Q6)</f>
        <v>0.15740000000000001</v>
      </c>
      <c r="G6" s="1" t="s">
        <v>21</v>
      </c>
      <c r="H6" s="1" t="s">
        <v>17</v>
      </c>
      <c r="I6" s="1">
        <v>0.1</v>
      </c>
      <c r="J6" s="1">
        <v>0.8</v>
      </c>
      <c r="K6" s="1">
        <v>0</v>
      </c>
      <c r="L6" s="1">
        <v>0.1</v>
      </c>
      <c r="M6" t="s">
        <v>38</v>
      </c>
      <c r="N6" s="1">
        <v>0.38100000000000001</v>
      </c>
      <c r="O6" s="1">
        <v>-3.5000000000000003E-2</v>
      </c>
      <c r="P6" s="1">
        <v>0.38100000000000001</v>
      </c>
      <c r="Q6" s="1">
        <v>1.4730000000000001</v>
      </c>
    </row>
    <row r="7" spans="1:22" x14ac:dyDescent="0.3">
      <c r="A7" s="1" t="str">
        <f t="shared" si="0"/>
        <v>LEFT</v>
      </c>
      <c r="B7">
        <f>SUM(I7*N7,J7*O7,K7*P7,L7*Q7)</f>
        <v>0.33940000000000003</v>
      </c>
      <c r="G7" s="1" t="s">
        <v>21</v>
      </c>
      <c r="H7" s="1" t="s">
        <v>16</v>
      </c>
      <c r="I7" s="1">
        <v>0.9</v>
      </c>
      <c r="J7" s="1">
        <v>0.1</v>
      </c>
      <c r="K7" s="1">
        <v>0</v>
      </c>
      <c r="L7" s="1">
        <v>0</v>
      </c>
      <c r="M7" t="s">
        <v>38</v>
      </c>
      <c r="N7" s="1">
        <v>0.38100000000000001</v>
      </c>
      <c r="O7" s="1">
        <v>-3.5000000000000003E-2</v>
      </c>
      <c r="P7" s="1">
        <v>0.38100000000000001</v>
      </c>
      <c r="Q7" s="1">
        <v>1.4730000000000001</v>
      </c>
    </row>
    <row r="8" spans="1:22" x14ac:dyDescent="0.3">
      <c r="A8" s="1" t="str">
        <f t="shared" si="0"/>
        <v>RIGHT</v>
      </c>
      <c r="B8">
        <f t="shared" si="1"/>
        <v>1.2130000000000001</v>
      </c>
      <c r="C8">
        <f>MAX(B5:B8)</f>
        <v>1.2130000000000001</v>
      </c>
      <c r="D8">
        <f>SUM(S5, B3*C8)</f>
        <v>0.5665</v>
      </c>
      <c r="G8" s="1" t="s">
        <v>21</v>
      </c>
      <c r="H8" s="1" t="s">
        <v>15</v>
      </c>
      <c r="I8" s="1">
        <v>0.1</v>
      </c>
      <c r="J8" s="1">
        <v>0.1</v>
      </c>
      <c r="K8" s="1">
        <v>0</v>
      </c>
      <c r="L8" s="1">
        <v>0.8</v>
      </c>
      <c r="M8" t="s">
        <v>38</v>
      </c>
      <c r="N8" s="1">
        <v>0.38100000000000001</v>
      </c>
      <c r="O8" s="1">
        <v>-3.5000000000000003E-2</v>
      </c>
      <c r="P8" s="1">
        <v>0.38100000000000001</v>
      </c>
      <c r="Q8" s="1">
        <v>1.4730000000000001</v>
      </c>
    </row>
    <row r="9" spans="1:22" x14ac:dyDescent="0.3">
      <c r="G9" s="1"/>
      <c r="H9" s="1"/>
      <c r="I9" s="1"/>
      <c r="J9" s="1"/>
      <c r="K9" s="1"/>
      <c r="L9" s="1"/>
      <c r="N9" s="1"/>
      <c r="O9" s="1"/>
      <c r="P9" s="1"/>
      <c r="Q9" s="1"/>
    </row>
    <row r="10" spans="1:22" x14ac:dyDescent="0.3">
      <c r="A10" s="1" t="s">
        <v>52</v>
      </c>
      <c r="G10" s="1"/>
      <c r="H10" s="1"/>
      <c r="I10" s="1" t="s">
        <v>10</v>
      </c>
      <c r="J10" s="1" t="s">
        <v>11</v>
      </c>
      <c r="K10" s="1" t="s">
        <v>12</v>
      </c>
      <c r="L10" s="1" t="s">
        <v>13</v>
      </c>
    </row>
    <row r="11" spans="1:22" x14ac:dyDescent="0.3">
      <c r="A11" s="1" t="str">
        <f>H11</f>
        <v>UP</v>
      </c>
      <c r="B11">
        <f>SUM(I11*N11,J11*O11,K11*P11,L11*Q11)</f>
        <v>0.33940000000000003</v>
      </c>
      <c r="G11" s="1" t="s">
        <v>11</v>
      </c>
      <c r="H11" s="1" t="s">
        <v>14</v>
      </c>
      <c r="I11" s="1">
        <v>0.8</v>
      </c>
      <c r="J11" s="1">
        <v>0.1</v>
      </c>
      <c r="K11" s="1">
        <v>0.1</v>
      </c>
      <c r="L11" s="1">
        <v>0</v>
      </c>
      <c r="N11" s="1">
        <v>0.38100000000000001</v>
      </c>
      <c r="O11" s="1">
        <v>-3.5000000000000003E-2</v>
      </c>
      <c r="P11" s="1">
        <v>0.38100000000000001</v>
      </c>
      <c r="Q11" s="1">
        <v>1.4730000000000001</v>
      </c>
    </row>
    <row r="12" spans="1:22" x14ac:dyDescent="0.3">
      <c r="A12" s="1" t="str">
        <f t="shared" ref="A12:A14" si="2">H12</f>
        <v>DOWN</v>
      </c>
      <c r="B12">
        <f t="shared" ref="B12:B14" si="3">SUM(I12*N12,J12*O12,K12*P12,L12*Q12)</f>
        <v>6.5999999999999948E-3</v>
      </c>
      <c r="G12" s="1" t="s">
        <v>11</v>
      </c>
      <c r="H12" s="1" t="s">
        <v>17</v>
      </c>
      <c r="I12" s="1">
        <v>0</v>
      </c>
      <c r="J12" s="1">
        <v>0.9</v>
      </c>
      <c r="K12" s="1">
        <v>0.1</v>
      </c>
      <c r="L12" s="1">
        <v>0</v>
      </c>
      <c r="N12" s="1">
        <v>0.38100000000000001</v>
      </c>
      <c r="O12" s="1">
        <v>-3.5000000000000003E-2</v>
      </c>
      <c r="P12" s="1">
        <v>0.38100000000000001</v>
      </c>
      <c r="Q12" s="1">
        <v>1.4730000000000001</v>
      </c>
    </row>
    <row r="13" spans="1:22" x14ac:dyDescent="0.3">
      <c r="A13" s="1" t="str">
        <f t="shared" si="2"/>
        <v>LEFT</v>
      </c>
      <c r="B13">
        <f>SUM(I13*N13,J13*O13,K13*P13,L13*Q13)</f>
        <v>6.5999999999999948E-3</v>
      </c>
      <c r="G13" s="1" t="s">
        <v>11</v>
      </c>
      <c r="H13" s="1" t="s">
        <v>16</v>
      </c>
      <c r="I13" s="1">
        <v>0.1</v>
      </c>
      <c r="J13" s="1">
        <v>0.9</v>
      </c>
      <c r="K13" s="1">
        <v>0</v>
      </c>
      <c r="L13" s="1">
        <v>0</v>
      </c>
      <c r="N13" s="1">
        <v>0.38100000000000001</v>
      </c>
      <c r="O13" s="1">
        <v>-3.5000000000000003E-2</v>
      </c>
      <c r="P13" s="1">
        <v>0.38100000000000001</v>
      </c>
      <c r="Q13" s="1">
        <v>1.4730000000000001</v>
      </c>
    </row>
    <row r="14" spans="1:22" x14ac:dyDescent="0.3">
      <c r="A14" s="1" t="str">
        <f t="shared" si="2"/>
        <v>RIGHT</v>
      </c>
      <c r="B14">
        <f t="shared" si="3"/>
        <v>0.33940000000000003</v>
      </c>
      <c r="C14">
        <f>MAX(B11:B14)</f>
        <v>0.33940000000000003</v>
      </c>
      <c r="D14">
        <f>SUM(S5,B3*B14)</f>
        <v>0.12970000000000001</v>
      </c>
      <c r="G14" s="1" t="s">
        <v>11</v>
      </c>
      <c r="H14" s="1" t="s">
        <v>15</v>
      </c>
      <c r="I14" s="1">
        <v>0.1</v>
      </c>
      <c r="J14" s="1">
        <v>0.1</v>
      </c>
      <c r="K14" s="1">
        <v>0.8</v>
      </c>
      <c r="L14" s="1">
        <v>0</v>
      </c>
      <c r="N14" s="1">
        <v>0.38100000000000001</v>
      </c>
      <c r="O14" s="1">
        <v>-3.5000000000000003E-2</v>
      </c>
      <c r="P14" s="1">
        <v>0.38100000000000001</v>
      </c>
      <c r="Q14" s="1">
        <v>1.4730000000000001</v>
      </c>
    </row>
    <row r="15" spans="1:22" x14ac:dyDescent="0.3">
      <c r="G15" s="1"/>
      <c r="H15" s="1"/>
      <c r="I15" s="1"/>
      <c r="J15" s="1"/>
      <c r="K15" s="1"/>
      <c r="L15" s="1"/>
    </row>
    <row r="16" spans="1:22" x14ac:dyDescent="0.3">
      <c r="A16" s="1" t="s">
        <v>53</v>
      </c>
      <c r="G16" s="1"/>
      <c r="H16" s="1"/>
      <c r="I16" s="1" t="s">
        <v>10</v>
      </c>
      <c r="J16" s="1" t="s">
        <v>11</v>
      </c>
      <c r="K16" s="1" t="s">
        <v>12</v>
      </c>
      <c r="L16" s="1" t="s">
        <v>13</v>
      </c>
    </row>
    <row r="17" spans="1:17" x14ac:dyDescent="0.3">
      <c r="A17" s="1" t="str">
        <f>H17</f>
        <v>UP</v>
      </c>
      <c r="B17">
        <f>SUM(I17*N17,J17*O17,K17*P17,L17*Q17)</f>
        <v>1.2130000000000001</v>
      </c>
      <c r="G17" s="1" t="s">
        <v>12</v>
      </c>
      <c r="H17" s="1" t="s">
        <v>14</v>
      </c>
      <c r="I17" s="1">
        <v>0</v>
      </c>
      <c r="J17" s="1">
        <v>0.1</v>
      </c>
      <c r="K17" s="1">
        <v>0.1</v>
      </c>
      <c r="L17" s="1">
        <v>0.8</v>
      </c>
      <c r="N17" s="1">
        <v>0.38100000000000001</v>
      </c>
      <c r="O17" s="1">
        <v>-3.5000000000000003E-2</v>
      </c>
      <c r="P17" s="1">
        <v>0.38100000000000001</v>
      </c>
      <c r="Q17" s="1">
        <v>1.4730000000000001</v>
      </c>
    </row>
    <row r="18" spans="1:17" x14ac:dyDescent="0.3">
      <c r="A18" s="1" t="str">
        <f t="shared" ref="A18:A20" si="4">H18</f>
        <v>DOWN</v>
      </c>
      <c r="B18">
        <f t="shared" ref="B18:B20" si="5">SUM(I18*N18,J18*O18,K18*P18,L18*Q18)</f>
        <v>0.33940000000000003</v>
      </c>
      <c r="G18" s="1" t="s">
        <v>12</v>
      </c>
      <c r="H18" s="1" t="s">
        <v>17</v>
      </c>
      <c r="I18" s="1">
        <v>0</v>
      </c>
      <c r="J18" s="1">
        <v>0.1</v>
      </c>
      <c r="K18" s="1">
        <v>0.9</v>
      </c>
      <c r="L18" s="1">
        <v>0</v>
      </c>
      <c r="N18" s="1">
        <v>0.38100000000000001</v>
      </c>
      <c r="O18" s="1">
        <v>-3.5000000000000003E-2</v>
      </c>
      <c r="P18" s="1">
        <v>0.38100000000000001</v>
      </c>
      <c r="Q18" s="1">
        <v>1.4730000000000001</v>
      </c>
    </row>
    <row r="19" spans="1:17" x14ac:dyDescent="0.3">
      <c r="A19" s="1" t="str">
        <f t="shared" si="4"/>
        <v>LEFT</v>
      </c>
      <c r="B19">
        <f>SUM(I19*N19,J19*O19,K19*P19,L19*Q19)</f>
        <v>0.15740000000000001</v>
      </c>
      <c r="G19" s="1" t="s">
        <v>12</v>
      </c>
      <c r="H19" s="1" t="s">
        <v>16</v>
      </c>
      <c r="I19" s="1">
        <v>0</v>
      </c>
      <c r="J19" s="1">
        <v>0.8</v>
      </c>
      <c r="K19" s="1">
        <v>0.1</v>
      </c>
      <c r="L19" s="1">
        <v>0.1</v>
      </c>
      <c r="N19" s="1">
        <v>0.38100000000000001</v>
      </c>
      <c r="O19" s="1">
        <v>-3.5000000000000003E-2</v>
      </c>
      <c r="P19" s="1">
        <v>0.38100000000000001</v>
      </c>
      <c r="Q19" s="1">
        <v>1.4730000000000001</v>
      </c>
    </row>
    <row r="20" spans="1:17" x14ac:dyDescent="0.3">
      <c r="A20" s="1" t="str">
        <f t="shared" si="4"/>
        <v>RIGHT</v>
      </c>
      <c r="B20">
        <f t="shared" si="5"/>
        <v>0.49020000000000008</v>
      </c>
      <c r="C20">
        <f>MAX(B17:B20)</f>
        <v>1.2130000000000001</v>
      </c>
      <c r="D20">
        <f>SUM(U5,C20*B3)</f>
        <v>0.5665</v>
      </c>
      <c r="G20" s="1" t="s">
        <v>12</v>
      </c>
      <c r="H20" s="1" t="s">
        <v>15</v>
      </c>
      <c r="I20" s="1">
        <v>0</v>
      </c>
      <c r="J20" s="1">
        <v>0</v>
      </c>
      <c r="K20" s="1">
        <v>0.9</v>
      </c>
      <c r="L20" s="1">
        <v>0.1</v>
      </c>
      <c r="N20" s="1">
        <v>0.38100000000000001</v>
      </c>
      <c r="O20" s="1">
        <v>-3.5000000000000003E-2</v>
      </c>
      <c r="P20" s="1">
        <v>0.38100000000000001</v>
      </c>
      <c r="Q20" s="1">
        <v>1.4730000000000001</v>
      </c>
    </row>
    <row r="21" spans="1:17" x14ac:dyDescent="0.3">
      <c r="G21" s="1"/>
      <c r="H21" s="1"/>
      <c r="I21" s="1"/>
      <c r="J21" s="1"/>
      <c r="K21" s="1"/>
      <c r="L21" s="1"/>
    </row>
    <row r="22" spans="1:17" x14ac:dyDescent="0.3">
      <c r="A22" s="1" t="s">
        <v>55</v>
      </c>
      <c r="G22" s="1"/>
      <c r="H22" s="1"/>
      <c r="I22" s="1" t="s">
        <v>10</v>
      </c>
      <c r="J22" s="1" t="s">
        <v>11</v>
      </c>
      <c r="K22" s="1" t="s">
        <v>12</v>
      </c>
      <c r="L22" s="1" t="s">
        <v>13</v>
      </c>
    </row>
    <row r="23" spans="1:17" x14ac:dyDescent="0.3">
      <c r="A23" s="1" t="str">
        <f>H23</f>
        <v>UP</v>
      </c>
      <c r="B23">
        <f>SUM(I23*N23,J23*O23,K23*P23,L23*Q23)</f>
        <v>1.3638000000000001</v>
      </c>
      <c r="G23" s="1" t="s">
        <v>13</v>
      </c>
      <c r="H23" s="1" t="s">
        <v>14</v>
      </c>
      <c r="I23" s="1">
        <v>0.1</v>
      </c>
      <c r="J23" s="1">
        <v>0</v>
      </c>
      <c r="K23" s="1">
        <v>0</v>
      </c>
      <c r="L23" s="1">
        <v>0.9</v>
      </c>
      <c r="N23" s="1">
        <v>0.38100000000000001</v>
      </c>
      <c r="O23" s="1">
        <v>-3.5000000000000003E-2</v>
      </c>
      <c r="P23" s="1">
        <v>0.38100000000000001</v>
      </c>
      <c r="Q23" s="1">
        <v>1.4730000000000001</v>
      </c>
    </row>
    <row r="24" spans="1:17" x14ac:dyDescent="0.3">
      <c r="A24" s="1" t="str">
        <f t="shared" ref="A24:A26" si="6">H24</f>
        <v>DOWN</v>
      </c>
      <c r="B24">
        <f t="shared" ref="B24:B26" si="7">SUM(I24*N24,J24*O24,K24*P24,L24*Q24)</f>
        <v>0.49020000000000008</v>
      </c>
      <c r="G24" s="1" t="s">
        <v>13</v>
      </c>
      <c r="H24" s="1" t="s">
        <v>17</v>
      </c>
      <c r="I24" s="1">
        <v>0.1</v>
      </c>
      <c r="J24" s="1">
        <v>0</v>
      </c>
      <c r="K24" s="1">
        <v>0.8</v>
      </c>
      <c r="L24" s="1">
        <v>0.1</v>
      </c>
      <c r="N24" s="1">
        <v>0.38100000000000001</v>
      </c>
      <c r="O24" s="1">
        <v>-3.5000000000000003E-2</v>
      </c>
      <c r="P24" s="1">
        <v>0.38100000000000001</v>
      </c>
      <c r="Q24" s="1">
        <v>1.4730000000000001</v>
      </c>
    </row>
    <row r="25" spans="1:17" x14ac:dyDescent="0.3">
      <c r="A25" s="1" t="str">
        <f t="shared" si="6"/>
        <v>LEFT</v>
      </c>
      <c r="B25">
        <f>SUM(I25*N25,J25*O25,K25*P25,L25*Q25)</f>
        <v>0.49020000000000008</v>
      </c>
      <c r="G25" s="1" t="s">
        <v>13</v>
      </c>
      <c r="H25" s="1" t="s">
        <v>16</v>
      </c>
      <c r="I25" s="1">
        <v>0.8</v>
      </c>
      <c r="J25" s="1">
        <v>0</v>
      </c>
      <c r="K25" s="1">
        <v>0.1</v>
      </c>
      <c r="L25" s="1">
        <v>0.1</v>
      </c>
      <c r="N25" s="1">
        <v>0.38100000000000001</v>
      </c>
      <c r="O25" s="1">
        <v>-3.5000000000000003E-2</v>
      </c>
      <c r="P25" s="1">
        <v>0.38100000000000001</v>
      </c>
      <c r="Q25" s="1">
        <v>1.4730000000000001</v>
      </c>
    </row>
    <row r="26" spans="1:17" x14ac:dyDescent="0.3">
      <c r="A26" s="1" t="str">
        <f t="shared" si="6"/>
        <v>RIGHT</v>
      </c>
      <c r="B26">
        <f t="shared" si="7"/>
        <v>1.3638000000000001</v>
      </c>
      <c r="C26">
        <f>MAX(B23:B26)</f>
        <v>1.3638000000000001</v>
      </c>
      <c r="D26">
        <f>SUM(V5,B3*C26)</f>
        <v>1.6819000000000002</v>
      </c>
      <c r="G26" s="1" t="s">
        <v>13</v>
      </c>
      <c r="H26" s="1" t="s">
        <v>15</v>
      </c>
      <c r="I26" s="1">
        <v>0</v>
      </c>
      <c r="J26" s="1">
        <v>0</v>
      </c>
      <c r="K26" s="1">
        <v>0.1</v>
      </c>
      <c r="L26" s="1">
        <v>0.9</v>
      </c>
      <c r="N26" s="1">
        <v>0.38100000000000001</v>
      </c>
      <c r="O26" s="1">
        <v>-3.5000000000000003E-2</v>
      </c>
      <c r="P26" s="1">
        <v>0.38100000000000001</v>
      </c>
      <c r="Q26" s="1">
        <v>1.4730000000000001</v>
      </c>
    </row>
  </sheetData>
  <mergeCells count="2">
    <mergeCell ref="I2:L2"/>
    <mergeCell ref="N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B0E5-40C7-4A33-909B-B30ADA83EE54}">
  <dimension ref="A1:V26"/>
  <sheetViews>
    <sheetView workbookViewId="0">
      <selection activeCell="N2" sqref="N2:Q2"/>
    </sheetView>
  </sheetViews>
  <sheetFormatPr defaultRowHeight="14.4" x14ac:dyDescent="0.3"/>
  <cols>
    <col min="3" max="3" width="21.109375" customWidth="1"/>
    <col min="4" max="4" width="19.33203125" customWidth="1"/>
  </cols>
  <sheetData>
    <row r="1" spans="1:22" x14ac:dyDescent="0.3">
      <c r="B1" t="s">
        <v>10</v>
      </c>
      <c r="C1" t="s">
        <v>11</v>
      </c>
      <c r="D1" t="s">
        <v>12</v>
      </c>
      <c r="E1" t="s">
        <v>13</v>
      </c>
    </row>
    <row r="2" spans="1:22" x14ac:dyDescent="0.3">
      <c r="A2" s="1"/>
      <c r="I2" s="8" t="s">
        <v>41</v>
      </c>
      <c r="J2" s="8"/>
      <c r="K2" s="8"/>
      <c r="L2" s="8"/>
      <c r="N2" s="9" t="s">
        <v>80</v>
      </c>
      <c r="O2" s="9"/>
      <c r="P2" s="9"/>
      <c r="Q2" s="9"/>
      <c r="S2" s="3" t="s">
        <v>6</v>
      </c>
    </row>
    <row r="3" spans="1:22" x14ac:dyDescent="0.3">
      <c r="A3" s="4" t="s">
        <v>42</v>
      </c>
      <c r="B3" s="5">
        <v>0.5</v>
      </c>
      <c r="D3" s="6" t="s">
        <v>59</v>
      </c>
      <c r="I3" t="s">
        <v>10</v>
      </c>
      <c r="J3" t="s">
        <v>11</v>
      </c>
      <c r="K3" t="s">
        <v>12</v>
      </c>
      <c r="L3" t="s">
        <v>13</v>
      </c>
      <c r="N3" t="s">
        <v>10</v>
      </c>
      <c r="O3" t="s">
        <v>11</v>
      </c>
      <c r="P3" t="s">
        <v>12</v>
      </c>
      <c r="Q3" t="s">
        <v>13</v>
      </c>
      <c r="S3" t="s">
        <v>10</v>
      </c>
      <c r="T3" t="s">
        <v>11</v>
      </c>
      <c r="U3" t="s">
        <v>12</v>
      </c>
      <c r="V3" t="s">
        <v>13</v>
      </c>
    </row>
    <row r="4" spans="1:22" x14ac:dyDescent="0.3">
      <c r="A4" s="1" t="s">
        <v>56</v>
      </c>
      <c r="B4" t="str">
        <f>"Sigma(p(s'|a,s) *u(i)(s)"</f>
        <v>Sigma(p(s'|a,s) *u(i)(s)</v>
      </c>
      <c r="C4" t="s">
        <v>76</v>
      </c>
      <c r="D4" t="s">
        <v>77</v>
      </c>
    </row>
    <row r="5" spans="1:22" x14ac:dyDescent="0.3">
      <c r="A5" s="1" t="str">
        <f>H5</f>
        <v>UP</v>
      </c>
      <c r="B5">
        <f>SUM(I5*N5,J5*O5,K5*P5,L5*Q5)</f>
        <v>0.67803999999999998</v>
      </c>
      <c r="G5" s="1" t="s">
        <v>21</v>
      </c>
      <c r="H5" s="1" t="s">
        <v>14</v>
      </c>
      <c r="I5" s="1">
        <v>0.9</v>
      </c>
      <c r="J5" s="1">
        <v>0</v>
      </c>
      <c r="K5" s="1">
        <v>0</v>
      </c>
      <c r="L5" s="1">
        <v>0.1</v>
      </c>
      <c r="M5" t="s">
        <v>38</v>
      </c>
      <c r="N5" s="1">
        <v>0.5665</v>
      </c>
      <c r="O5" s="1">
        <v>0.12970000000000001</v>
      </c>
      <c r="P5" s="1">
        <v>0.5665</v>
      </c>
      <c r="Q5" s="1">
        <v>1.6819</v>
      </c>
      <c r="S5" s="1">
        <v>-0.04</v>
      </c>
      <c r="T5" s="1">
        <v>-0.04</v>
      </c>
      <c r="U5" s="1">
        <v>-0.04</v>
      </c>
      <c r="V5" s="1">
        <v>1</v>
      </c>
    </row>
    <row r="6" spans="1:22" x14ac:dyDescent="0.3">
      <c r="A6" s="1" t="str">
        <f t="shared" ref="A6:A8" si="0">H6</f>
        <v>DOWN</v>
      </c>
      <c r="B6">
        <f t="shared" ref="B6:B8" si="1">SUM(I6*N6,J6*O6,K6*P6,L6*Q6)</f>
        <v>0.3286</v>
      </c>
      <c r="G6" s="1" t="s">
        <v>21</v>
      </c>
      <c r="H6" s="1" t="s">
        <v>17</v>
      </c>
      <c r="I6" s="1">
        <v>0.1</v>
      </c>
      <c r="J6" s="1">
        <v>0.8</v>
      </c>
      <c r="K6" s="1">
        <v>0</v>
      </c>
      <c r="L6" s="1">
        <v>0.1</v>
      </c>
      <c r="M6" t="s">
        <v>38</v>
      </c>
      <c r="N6" s="1">
        <v>0.5665</v>
      </c>
      <c r="O6" s="1">
        <v>0.12970000000000001</v>
      </c>
      <c r="P6" s="1">
        <v>0.5665</v>
      </c>
      <c r="Q6" s="1">
        <v>1.6819</v>
      </c>
    </row>
    <row r="7" spans="1:22" x14ac:dyDescent="0.3">
      <c r="A7" s="1" t="str">
        <f t="shared" si="0"/>
        <v>LEFT</v>
      </c>
      <c r="B7">
        <f>SUM(I7*N7,J7*O7,K7*P7,L7*Q7)</f>
        <v>0.52282000000000006</v>
      </c>
      <c r="G7" s="1" t="s">
        <v>21</v>
      </c>
      <c r="H7" s="1" t="s">
        <v>16</v>
      </c>
      <c r="I7" s="1">
        <v>0.9</v>
      </c>
      <c r="J7" s="1">
        <v>0.1</v>
      </c>
      <c r="K7" s="1">
        <v>0</v>
      </c>
      <c r="L7" s="1">
        <v>0</v>
      </c>
      <c r="M7" t="s">
        <v>38</v>
      </c>
      <c r="N7" s="1">
        <v>0.5665</v>
      </c>
      <c r="O7" s="1">
        <v>0.12970000000000001</v>
      </c>
      <c r="P7" s="1">
        <v>0.5665</v>
      </c>
      <c r="Q7" s="1">
        <v>1.6819</v>
      </c>
    </row>
    <row r="8" spans="1:22" x14ac:dyDescent="0.3">
      <c r="A8" s="1" t="str">
        <f t="shared" si="0"/>
        <v>RIGHT</v>
      </c>
      <c r="B8">
        <f t="shared" si="1"/>
        <v>1.4151400000000001</v>
      </c>
      <c r="C8">
        <f>MAX(B5:B8)</f>
        <v>1.4151400000000001</v>
      </c>
      <c r="D8">
        <f>SUM(S5, B3*C8)</f>
        <v>0.66757</v>
      </c>
      <c r="G8" s="1" t="s">
        <v>21</v>
      </c>
      <c r="H8" s="1" t="s">
        <v>15</v>
      </c>
      <c r="I8" s="1">
        <v>0.1</v>
      </c>
      <c r="J8" s="1">
        <v>0.1</v>
      </c>
      <c r="K8" s="1">
        <v>0</v>
      </c>
      <c r="L8" s="1">
        <v>0.8</v>
      </c>
      <c r="M8" t="s">
        <v>38</v>
      </c>
      <c r="N8" s="1">
        <v>0.5665</v>
      </c>
      <c r="O8" s="1">
        <v>0.12970000000000001</v>
      </c>
      <c r="P8" s="1">
        <v>0.5665</v>
      </c>
      <c r="Q8" s="1">
        <v>1.6819</v>
      </c>
    </row>
    <row r="9" spans="1:22" x14ac:dyDescent="0.3">
      <c r="G9" s="1"/>
      <c r="H9" s="1"/>
      <c r="I9" s="1"/>
      <c r="J9" s="1"/>
      <c r="K9" s="1"/>
      <c r="L9" s="1"/>
      <c r="N9" s="1"/>
      <c r="O9" s="1"/>
      <c r="P9" s="1"/>
      <c r="Q9" s="1"/>
    </row>
    <row r="10" spans="1:22" x14ac:dyDescent="0.3">
      <c r="A10" s="1" t="s">
        <v>57</v>
      </c>
      <c r="G10" s="1"/>
      <c r="H10" s="1"/>
      <c r="I10" s="1" t="s">
        <v>10</v>
      </c>
      <c r="J10" s="1" t="s">
        <v>11</v>
      </c>
      <c r="K10" s="1" t="s">
        <v>12</v>
      </c>
      <c r="L10" s="1" t="s">
        <v>13</v>
      </c>
    </row>
    <row r="11" spans="1:22" x14ac:dyDescent="0.3">
      <c r="A11" s="1" t="str">
        <f>H11</f>
        <v>UP</v>
      </c>
      <c r="B11">
        <f>SUM(I11*N11,J11*O11,K11*P11,L11*Q11)</f>
        <v>0.52282000000000006</v>
      </c>
      <c r="G11" s="1" t="s">
        <v>11</v>
      </c>
      <c r="H11" s="1" t="s">
        <v>14</v>
      </c>
      <c r="I11" s="1">
        <v>0.8</v>
      </c>
      <c r="J11" s="1">
        <v>0.1</v>
      </c>
      <c r="K11" s="1">
        <v>0.1</v>
      </c>
      <c r="L11" s="1">
        <v>0</v>
      </c>
      <c r="N11" s="1">
        <v>0.5665</v>
      </c>
      <c r="O11" s="1">
        <v>0.12970000000000001</v>
      </c>
      <c r="P11" s="1">
        <v>0.5665</v>
      </c>
      <c r="Q11" s="1">
        <v>1.6819</v>
      </c>
    </row>
    <row r="12" spans="1:22" x14ac:dyDescent="0.3">
      <c r="A12" s="1" t="str">
        <f t="shared" ref="A12:A14" si="2">H12</f>
        <v>DOWN</v>
      </c>
      <c r="B12">
        <f t="shared" ref="B12:B14" si="3">SUM(I12*N12,J12*O12,K12*P12,L12*Q12)</f>
        <v>0.17338000000000003</v>
      </c>
      <c r="G12" s="1" t="s">
        <v>11</v>
      </c>
      <c r="H12" s="1" t="s">
        <v>17</v>
      </c>
      <c r="I12" s="1">
        <v>0</v>
      </c>
      <c r="J12" s="1">
        <v>0.9</v>
      </c>
      <c r="K12" s="1">
        <v>0.1</v>
      </c>
      <c r="L12" s="1">
        <v>0</v>
      </c>
      <c r="N12" s="1">
        <v>0.5665</v>
      </c>
      <c r="O12" s="1">
        <v>0.12970000000000001</v>
      </c>
      <c r="P12" s="1">
        <v>0.5665</v>
      </c>
      <c r="Q12" s="1">
        <v>1.6819</v>
      </c>
    </row>
    <row r="13" spans="1:22" x14ac:dyDescent="0.3">
      <c r="A13" s="1" t="str">
        <f t="shared" si="2"/>
        <v>LEFT</v>
      </c>
      <c r="B13">
        <f>SUM(I13*N13,J13*O13,K13*P13,L13*Q13)</f>
        <v>0.17338000000000003</v>
      </c>
      <c r="G13" s="1" t="s">
        <v>11</v>
      </c>
      <c r="H13" s="1" t="s">
        <v>16</v>
      </c>
      <c r="I13" s="1">
        <v>0.1</v>
      </c>
      <c r="J13" s="1">
        <v>0.9</v>
      </c>
      <c r="K13" s="1">
        <v>0</v>
      </c>
      <c r="L13" s="1">
        <v>0</v>
      </c>
      <c r="N13" s="1">
        <v>0.5665</v>
      </c>
      <c r="O13" s="1">
        <v>0.12970000000000001</v>
      </c>
      <c r="P13" s="1">
        <v>0.5665</v>
      </c>
      <c r="Q13" s="1">
        <v>1.6819</v>
      </c>
    </row>
    <row r="14" spans="1:22" x14ac:dyDescent="0.3">
      <c r="A14" s="1" t="str">
        <f t="shared" si="2"/>
        <v>RIGHT</v>
      </c>
      <c r="B14">
        <f t="shared" si="3"/>
        <v>0.52282000000000006</v>
      </c>
      <c r="C14">
        <f>MAX(B11:B14)</f>
        <v>0.52282000000000006</v>
      </c>
      <c r="D14">
        <f>SUM(S5,B3*B14)</f>
        <v>0.22141000000000002</v>
      </c>
      <c r="G14" s="1" t="s">
        <v>11</v>
      </c>
      <c r="H14" s="1" t="s">
        <v>15</v>
      </c>
      <c r="I14" s="1">
        <v>0.1</v>
      </c>
      <c r="J14" s="1">
        <v>0.1</v>
      </c>
      <c r="K14" s="1">
        <v>0.8</v>
      </c>
      <c r="L14" s="1">
        <v>0</v>
      </c>
      <c r="N14" s="1">
        <v>0.5665</v>
      </c>
      <c r="O14" s="1">
        <v>0.12970000000000001</v>
      </c>
      <c r="P14" s="1">
        <v>0.5665</v>
      </c>
      <c r="Q14" s="1">
        <v>1.6819</v>
      </c>
    </row>
    <row r="15" spans="1:22" x14ac:dyDescent="0.3">
      <c r="G15" s="1"/>
      <c r="H15" s="1"/>
      <c r="I15" s="1"/>
      <c r="J15" s="1"/>
      <c r="K15" s="1"/>
      <c r="L15" s="1"/>
    </row>
    <row r="16" spans="1:22" x14ac:dyDescent="0.3">
      <c r="A16" s="1" t="s">
        <v>58</v>
      </c>
      <c r="G16" s="1"/>
      <c r="H16" s="1"/>
      <c r="I16" s="1" t="s">
        <v>10</v>
      </c>
      <c r="J16" s="1" t="s">
        <v>11</v>
      </c>
      <c r="K16" s="1" t="s">
        <v>12</v>
      </c>
      <c r="L16" s="1" t="s">
        <v>13</v>
      </c>
    </row>
    <row r="17" spans="1:17" x14ac:dyDescent="0.3">
      <c r="A17" s="1" t="str">
        <f>H17</f>
        <v>UP</v>
      </c>
      <c r="B17">
        <f>SUM(I17*N17,J17*O17,K17*P17,L17*Q17)</f>
        <v>1.4151400000000001</v>
      </c>
      <c r="G17" s="1" t="s">
        <v>12</v>
      </c>
      <c r="H17" s="1" t="s">
        <v>14</v>
      </c>
      <c r="I17" s="1">
        <v>0</v>
      </c>
      <c r="J17" s="1">
        <v>0.1</v>
      </c>
      <c r="K17" s="1">
        <v>0.1</v>
      </c>
      <c r="L17" s="1">
        <v>0.8</v>
      </c>
      <c r="N17" s="1">
        <v>0.5665</v>
      </c>
      <c r="O17" s="1">
        <v>0.12970000000000001</v>
      </c>
      <c r="P17" s="1">
        <v>0.5665</v>
      </c>
      <c r="Q17" s="1">
        <v>1.6819</v>
      </c>
    </row>
    <row r="18" spans="1:17" x14ac:dyDescent="0.3">
      <c r="A18" s="1" t="str">
        <f t="shared" ref="A18:A20" si="4">H18</f>
        <v>DOWN</v>
      </c>
      <c r="B18">
        <f t="shared" ref="B18:B20" si="5">SUM(I18*N18,J18*O18,K18*P18,L18*Q18)</f>
        <v>0.52282000000000006</v>
      </c>
      <c r="G18" s="1" t="s">
        <v>12</v>
      </c>
      <c r="H18" s="1" t="s">
        <v>17</v>
      </c>
      <c r="I18" s="1">
        <v>0</v>
      </c>
      <c r="J18" s="1">
        <v>0.1</v>
      </c>
      <c r="K18" s="1">
        <v>0.9</v>
      </c>
      <c r="L18" s="1">
        <v>0</v>
      </c>
      <c r="N18" s="1">
        <v>0.5665</v>
      </c>
      <c r="O18" s="1">
        <v>0.12970000000000001</v>
      </c>
      <c r="P18" s="1">
        <v>0.5665</v>
      </c>
      <c r="Q18" s="1">
        <v>1.6819</v>
      </c>
    </row>
    <row r="19" spans="1:17" x14ac:dyDescent="0.3">
      <c r="A19" s="1" t="str">
        <f t="shared" si="4"/>
        <v>LEFT</v>
      </c>
      <c r="B19">
        <f>SUM(I19*N19,J19*O19,K19*P19,L19*Q19)</f>
        <v>0.3286</v>
      </c>
      <c r="G19" s="1" t="s">
        <v>12</v>
      </c>
      <c r="H19" s="1" t="s">
        <v>16</v>
      </c>
      <c r="I19" s="1">
        <v>0</v>
      </c>
      <c r="J19" s="1">
        <v>0.8</v>
      </c>
      <c r="K19" s="1">
        <v>0.1</v>
      </c>
      <c r="L19" s="1">
        <v>0.1</v>
      </c>
      <c r="N19" s="1">
        <v>0.5665</v>
      </c>
      <c r="O19" s="1">
        <v>0.12970000000000001</v>
      </c>
      <c r="P19" s="1">
        <v>0.5665</v>
      </c>
      <c r="Q19" s="1">
        <v>1.6819</v>
      </c>
    </row>
    <row r="20" spans="1:17" x14ac:dyDescent="0.3">
      <c r="A20" s="1" t="str">
        <f t="shared" si="4"/>
        <v>RIGHT</v>
      </c>
      <c r="B20">
        <f t="shared" si="5"/>
        <v>0.67803999999999998</v>
      </c>
      <c r="C20">
        <f>MAX(B17:B20)</f>
        <v>1.4151400000000001</v>
      </c>
      <c r="D20">
        <f>SUM(U5,C20*B3)</f>
        <v>0.66757</v>
      </c>
      <c r="G20" s="1" t="s">
        <v>12</v>
      </c>
      <c r="H20" s="1" t="s">
        <v>15</v>
      </c>
      <c r="I20" s="1">
        <v>0</v>
      </c>
      <c r="J20" s="1">
        <v>0</v>
      </c>
      <c r="K20" s="1">
        <v>0.9</v>
      </c>
      <c r="L20" s="1">
        <v>0.1</v>
      </c>
      <c r="N20" s="1">
        <v>0.5665</v>
      </c>
      <c r="O20" s="1">
        <v>0.12970000000000001</v>
      </c>
      <c r="P20" s="1">
        <v>0.5665</v>
      </c>
      <c r="Q20" s="1">
        <v>1.6819</v>
      </c>
    </row>
    <row r="21" spans="1:17" x14ac:dyDescent="0.3">
      <c r="G21" s="1"/>
      <c r="H21" s="1"/>
      <c r="I21" s="1"/>
      <c r="J21" s="1"/>
      <c r="K21" s="1"/>
      <c r="L21" s="1"/>
    </row>
    <row r="22" spans="1:17" x14ac:dyDescent="0.3">
      <c r="A22" s="1" t="s">
        <v>54</v>
      </c>
      <c r="G22" s="1"/>
      <c r="H22" s="1"/>
      <c r="I22" s="1" t="s">
        <v>10</v>
      </c>
      <c r="J22" s="1" t="s">
        <v>11</v>
      </c>
      <c r="K22" s="1" t="s">
        <v>12</v>
      </c>
      <c r="L22" s="1" t="s">
        <v>13</v>
      </c>
    </row>
    <row r="23" spans="1:17" x14ac:dyDescent="0.3">
      <c r="A23" s="1" t="str">
        <f>H23</f>
        <v>UP</v>
      </c>
      <c r="B23">
        <f>SUM(I23*N23,J23*O23,K23*P23,L23*Q23)</f>
        <v>1.57036</v>
      </c>
      <c r="G23" s="1" t="s">
        <v>13</v>
      </c>
      <c r="H23" s="1" t="s">
        <v>14</v>
      </c>
      <c r="I23" s="1">
        <v>0.1</v>
      </c>
      <c r="J23" s="1">
        <v>0</v>
      </c>
      <c r="K23" s="1">
        <v>0</v>
      </c>
      <c r="L23" s="1">
        <v>0.9</v>
      </c>
      <c r="N23" s="1">
        <v>0.5665</v>
      </c>
      <c r="O23" s="1">
        <v>0.12970000000000001</v>
      </c>
      <c r="P23" s="1">
        <v>0.5665</v>
      </c>
      <c r="Q23" s="1">
        <v>1.6819</v>
      </c>
    </row>
    <row r="24" spans="1:17" x14ac:dyDescent="0.3">
      <c r="A24" s="1" t="str">
        <f t="shared" ref="A24:A26" si="6">H24</f>
        <v>DOWN</v>
      </c>
      <c r="B24">
        <f t="shared" ref="B24:B26" si="7">SUM(I24*N24,J24*O24,K24*P24,L24*Q24)</f>
        <v>0.67803999999999998</v>
      </c>
      <c r="G24" s="1" t="s">
        <v>13</v>
      </c>
      <c r="H24" s="1" t="s">
        <v>17</v>
      </c>
      <c r="I24" s="1">
        <v>0.1</v>
      </c>
      <c r="J24" s="1">
        <v>0</v>
      </c>
      <c r="K24" s="1">
        <v>0.8</v>
      </c>
      <c r="L24" s="1">
        <v>0.1</v>
      </c>
      <c r="N24" s="1">
        <v>0.5665</v>
      </c>
      <c r="O24" s="1">
        <v>0.12970000000000001</v>
      </c>
      <c r="P24" s="1">
        <v>0.5665</v>
      </c>
      <c r="Q24" s="1">
        <v>1.6819</v>
      </c>
    </row>
    <row r="25" spans="1:17" x14ac:dyDescent="0.3">
      <c r="A25" s="1" t="str">
        <f t="shared" si="6"/>
        <v>LEFT</v>
      </c>
      <c r="B25">
        <f>SUM(I25*N25,J25*O25,K25*P25,L25*Q25)</f>
        <v>0.67803999999999998</v>
      </c>
      <c r="G25" s="1" t="s">
        <v>13</v>
      </c>
      <c r="H25" s="1" t="s">
        <v>16</v>
      </c>
      <c r="I25" s="1">
        <v>0.8</v>
      </c>
      <c r="J25" s="1">
        <v>0</v>
      </c>
      <c r="K25" s="1">
        <v>0.1</v>
      </c>
      <c r="L25" s="1">
        <v>0.1</v>
      </c>
      <c r="N25" s="1">
        <v>0.5665</v>
      </c>
      <c r="O25" s="1">
        <v>0.12970000000000001</v>
      </c>
      <c r="P25" s="1">
        <v>0.5665</v>
      </c>
      <c r="Q25" s="1">
        <v>1.6819</v>
      </c>
    </row>
    <row r="26" spans="1:17" x14ac:dyDescent="0.3">
      <c r="A26" s="1" t="str">
        <f t="shared" si="6"/>
        <v>RIGHT</v>
      </c>
      <c r="B26">
        <f t="shared" si="7"/>
        <v>1.57036</v>
      </c>
      <c r="C26">
        <f>MAX(B23:B26)</f>
        <v>1.57036</v>
      </c>
      <c r="D26">
        <f>SUM(V5,B3*C26)</f>
        <v>1.78518</v>
      </c>
      <c r="G26" s="1" t="s">
        <v>13</v>
      </c>
      <c r="H26" s="1" t="s">
        <v>15</v>
      </c>
      <c r="I26" s="1">
        <v>0</v>
      </c>
      <c r="J26" s="1">
        <v>0</v>
      </c>
      <c r="K26" s="1">
        <v>0.1</v>
      </c>
      <c r="L26" s="1">
        <v>0.9</v>
      </c>
      <c r="N26" s="1">
        <v>0.5665</v>
      </c>
      <c r="O26" s="1">
        <v>0.12970000000000001</v>
      </c>
      <c r="P26" s="1">
        <v>0.5665</v>
      </c>
      <c r="Q26" s="1">
        <v>1.6819</v>
      </c>
    </row>
  </sheetData>
  <mergeCells count="2">
    <mergeCell ref="I2:L2"/>
    <mergeCell ref="N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6D0C-C110-40F1-BA07-5425FE208F47}">
  <dimension ref="A1:V26"/>
  <sheetViews>
    <sheetView workbookViewId="0">
      <selection activeCell="D26" sqref="D26"/>
    </sheetView>
  </sheetViews>
  <sheetFormatPr defaultRowHeight="14.4" x14ac:dyDescent="0.3"/>
  <cols>
    <col min="2" max="2" width="17.77734375" customWidth="1"/>
    <col min="3" max="3" width="19.88671875" customWidth="1"/>
    <col min="4" max="4" width="19.77734375" customWidth="1"/>
  </cols>
  <sheetData>
    <row r="1" spans="1:22" x14ac:dyDescent="0.3">
      <c r="B1" t="s">
        <v>10</v>
      </c>
      <c r="C1" t="s">
        <v>11</v>
      </c>
      <c r="D1" t="s">
        <v>12</v>
      </c>
      <c r="E1" t="s">
        <v>13</v>
      </c>
    </row>
    <row r="2" spans="1:22" x14ac:dyDescent="0.3">
      <c r="A2" s="1"/>
      <c r="I2" s="8" t="s">
        <v>41</v>
      </c>
      <c r="J2" s="8"/>
      <c r="K2" s="8"/>
      <c r="L2" s="8"/>
      <c r="N2" s="9" t="s">
        <v>81</v>
      </c>
      <c r="O2" s="9"/>
      <c r="P2" s="9"/>
      <c r="Q2" s="9"/>
      <c r="S2" s="3" t="s">
        <v>6</v>
      </c>
    </row>
    <row r="3" spans="1:22" x14ac:dyDescent="0.3">
      <c r="A3" s="4" t="s">
        <v>42</v>
      </c>
      <c r="B3" s="5">
        <v>0.5</v>
      </c>
      <c r="D3" s="6" t="s">
        <v>60</v>
      </c>
      <c r="I3" t="s">
        <v>10</v>
      </c>
      <c r="J3" t="s">
        <v>11</v>
      </c>
      <c r="K3" t="s">
        <v>12</v>
      </c>
      <c r="L3" t="s">
        <v>13</v>
      </c>
      <c r="N3" t="s">
        <v>10</v>
      </c>
      <c r="O3" t="s">
        <v>11</v>
      </c>
      <c r="P3" t="s">
        <v>12</v>
      </c>
      <c r="Q3" t="s">
        <v>13</v>
      </c>
      <c r="S3" t="s">
        <v>10</v>
      </c>
      <c r="T3" t="s">
        <v>11</v>
      </c>
      <c r="U3" t="s">
        <v>12</v>
      </c>
      <c r="V3" t="s">
        <v>13</v>
      </c>
    </row>
    <row r="4" spans="1:22" x14ac:dyDescent="0.3">
      <c r="A4" s="1" t="s">
        <v>61</v>
      </c>
      <c r="B4" t="str">
        <f>"Sigma(p(s'|a,s) *u(i)(s)"</f>
        <v>Sigma(p(s'|a,s) *u(i)(s)</v>
      </c>
      <c r="C4" t="s">
        <v>76</v>
      </c>
      <c r="D4" t="s">
        <v>77</v>
      </c>
    </row>
    <row r="5" spans="1:22" x14ac:dyDescent="0.3">
      <c r="A5" s="1" t="str">
        <f>H5</f>
        <v>UP</v>
      </c>
      <c r="B5">
        <f>SUM(I5*N5,J5*O5,K5*P5,L5*Q5)</f>
        <v>0.779331</v>
      </c>
      <c r="G5" s="1" t="s">
        <v>21</v>
      </c>
      <c r="H5" s="1" t="s">
        <v>14</v>
      </c>
      <c r="I5" s="1">
        <v>0.9</v>
      </c>
      <c r="J5" s="1">
        <v>0</v>
      </c>
      <c r="K5" s="1">
        <v>0</v>
      </c>
      <c r="L5" s="1">
        <v>0.1</v>
      </c>
      <c r="M5" t="s">
        <v>38</v>
      </c>
      <c r="N5" s="1">
        <v>0.66757</v>
      </c>
      <c r="O5" s="1">
        <v>0.22141</v>
      </c>
      <c r="P5" s="1">
        <v>0.66757</v>
      </c>
      <c r="Q5" s="1">
        <v>1.78518</v>
      </c>
      <c r="S5" s="1">
        <v>-0.04</v>
      </c>
      <c r="T5" s="1">
        <v>-0.04</v>
      </c>
      <c r="U5" s="1">
        <v>-0.04</v>
      </c>
      <c r="V5" s="1">
        <v>1</v>
      </c>
    </row>
    <row r="6" spans="1:22" x14ac:dyDescent="0.3">
      <c r="A6" s="1" t="str">
        <f t="shared" ref="A6:A8" si="0">H6</f>
        <v>DOWN</v>
      </c>
      <c r="B6">
        <f t="shared" ref="B6:B8" si="1">SUM(I6*N6,J6*O6,K6*P6,L6*Q6)</f>
        <v>0.42240300000000003</v>
      </c>
      <c r="G6" s="1" t="s">
        <v>21</v>
      </c>
      <c r="H6" s="1" t="s">
        <v>17</v>
      </c>
      <c r="I6" s="1">
        <v>0.1</v>
      </c>
      <c r="J6" s="1">
        <v>0.8</v>
      </c>
      <c r="K6" s="1">
        <v>0</v>
      </c>
      <c r="L6" s="1">
        <v>0.1</v>
      </c>
      <c r="M6" t="s">
        <v>38</v>
      </c>
      <c r="N6" s="1">
        <f>N5</f>
        <v>0.66757</v>
      </c>
      <c r="O6" s="1">
        <f>O5</f>
        <v>0.22141</v>
      </c>
      <c r="P6" s="1">
        <f>P5</f>
        <v>0.66757</v>
      </c>
      <c r="Q6" s="1">
        <f>Q5</f>
        <v>1.78518</v>
      </c>
    </row>
    <row r="7" spans="1:22" x14ac:dyDescent="0.3">
      <c r="A7" s="1" t="str">
        <f t="shared" si="0"/>
        <v>LEFT</v>
      </c>
      <c r="B7">
        <f>SUM(I7*N7,J7*O7,K7*P7,L7*Q7)</f>
        <v>0.62295400000000001</v>
      </c>
      <c r="G7" s="1" t="s">
        <v>21</v>
      </c>
      <c r="H7" s="1" t="s">
        <v>16</v>
      </c>
      <c r="I7" s="1">
        <v>0.9</v>
      </c>
      <c r="J7" s="1">
        <v>0.1</v>
      </c>
      <c r="K7" s="1">
        <v>0</v>
      </c>
      <c r="L7" s="1">
        <v>0</v>
      </c>
      <c r="M7" t="s">
        <v>38</v>
      </c>
      <c r="N7" s="1">
        <f t="shared" ref="N7:N8" si="2">N6</f>
        <v>0.66757</v>
      </c>
      <c r="O7" s="1">
        <f t="shared" ref="O7:O8" si="3">O6</f>
        <v>0.22141</v>
      </c>
      <c r="P7" s="1">
        <f t="shared" ref="P7:P8" si="4">P6</f>
        <v>0.66757</v>
      </c>
      <c r="Q7" s="1">
        <f t="shared" ref="Q7:Q8" si="5">Q6</f>
        <v>1.78518</v>
      </c>
    </row>
    <row r="8" spans="1:22" x14ac:dyDescent="0.3">
      <c r="A8" s="1" t="str">
        <f t="shared" si="0"/>
        <v>RIGHT</v>
      </c>
      <c r="B8">
        <f t="shared" si="1"/>
        <v>1.517042</v>
      </c>
      <c r="C8">
        <f>MAX(B5:B8)</f>
        <v>1.517042</v>
      </c>
      <c r="D8">
        <f>SUM(S5, B3*C8)</f>
        <v>0.71852099999999997</v>
      </c>
      <c r="G8" s="1" t="s">
        <v>21</v>
      </c>
      <c r="H8" s="1" t="s">
        <v>15</v>
      </c>
      <c r="I8" s="1">
        <v>0.1</v>
      </c>
      <c r="J8" s="1">
        <v>0.1</v>
      </c>
      <c r="K8" s="1">
        <v>0</v>
      </c>
      <c r="L8" s="1">
        <v>0.8</v>
      </c>
      <c r="M8" t="s">
        <v>38</v>
      </c>
      <c r="N8" s="1">
        <f t="shared" si="2"/>
        <v>0.66757</v>
      </c>
      <c r="O8" s="1">
        <f t="shared" si="3"/>
        <v>0.22141</v>
      </c>
      <c r="P8" s="1">
        <f t="shared" si="4"/>
        <v>0.66757</v>
      </c>
      <c r="Q8" s="1">
        <f t="shared" si="5"/>
        <v>1.78518</v>
      </c>
    </row>
    <row r="9" spans="1:22" x14ac:dyDescent="0.3">
      <c r="G9" s="1"/>
      <c r="H9" s="1"/>
      <c r="I9" s="1"/>
      <c r="J9" s="1"/>
      <c r="K9" s="1"/>
      <c r="L9" s="1"/>
      <c r="N9" s="1"/>
      <c r="O9" s="1"/>
      <c r="P9" s="1"/>
      <c r="Q9" s="1"/>
    </row>
    <row r="10" spans="1:22" x14ac:dyDescent="0.3">
      <c r="A10" s="1" t="s">
        <v>62</v>
      </c>
      <c r="G10" s="1"/>
      <c r="H10" s="1"/>
      <c r="I10" s="1" t="s">
        <v>10</v>
      </c>
      <c r="J10" s="1" t="s">
        <v>11</v>
      </c>
      <c r="K10" s="1" t="s">
        <v>12</v>
      </c>
      <c r="L10" s="1" t="s">
        <v>13</v>
      </c>
    </row>
    <row r="11" spans="1:22" x14ac:dyDescent="0.3">
      <c r="A11" s="1" t="str">
        <f>H11</f>
        <v>UP</v>
      </c>
      <c r="B11">
        <f>SUM(I11*N11,J11*O11,K11*P11,L11*Q11)</f>
        <v>0.6229539999999999</v>
      </c>
      <c r="G11" s="1" t="s">
        <v>11</v>
      </c>
      <c r="H11" s="1" t="s">
        <v>14</v>
      </c>
      <c r="I11" s="1">
        <v>0.8</v>
      </c>
      <c r="J11" s="1">
        <v>0.1</v>
      </c>
      <c r="K11" s="1">
        <v>0.1</v>
      </c>
      <c r="L11" s="1">
        <v>0</v>
      </c>
      <c r="N11" s="1">
        <v>0.66757</v>
      </c>
      <c r="O11" s="1">
        <v>0.22141</v>
      </c>
      <c r="P11" s="1">
        <v>0.66757</v>
      </c>
      <c r="Q11" s="1">
        <v>1.78518</v>
      </c>
    </row>
    <row r="12" spans="1:22" x14ac:dyDescent="0.3">
      <c r="A12" s="1" t="str">
        <f t="shared" ref="A12:A14" si="6">H12</f>
        <v>DOWN</v>
      </c>
      <c r="B12">
        <f t="shared" ref="B12:B14" si="7">SUM(I12*N12,J12*O12,K12*P12,L12*Q12)</f>
        <v>0.26602599999999998</v>
      </c>
      <c r="G12" s="1" t="s">
        <v>11</v>
      </c>
      <c r="H12" s="1" t="s">
        <v>17</v>
      </c>
      <c r="I12" s="1">
        <v>0</v>
      </c>
      <c r="J12" s="1">
        <v>0.9</v>
      </c>
      <c r="K12" s="1">
        <v>0.1</v>
      </c>
      <c r="L12" s="1">
        <v>0</v>
      </c>
      <c r="N12" s="1">
        <v>0.66757</v>
      </c>
      <c r="O12" s="1">
        <v>0.22141</v>
      </c>
      <c r="P12" s="1">
        <v>0.66757</v>
      </c>
      <c r="Q12" s="1">
        <v>1.78518</v>
      </c>
    </row>
    <row r="13" spans="1:22" x14ac:dyDescent="0.3">
      <c r="A13" s="1" t="str">
        <f t="shared" si="6"/>
        <v>LEFT</v>
      </c>
      <c r="B13">
        <f>SUM(I13*N13,J13*O13,K13*P13,L13*Q13)</f>
        <v>0.26602599999999998</v>
      </c>
      <c r="G13" s="1" t="s">
        <v>11</v>
      </c>
      <c r="H13" s="1" t="s">
        <v>16</v>
      </c>
      <c r="I13" s="1">
        <v>0.1</v>
      </c>
      <c r="J13" s="1">
        <v>0.9</v>
      </c>
      <c r="K13" s="1">
        <v>0</v>
      </c>
      <c r="L13" s="1">
        <v>0</v>
      </c>
      <c r="N13" s="1">
        <v>0.66757</v>
      </c>
      <c r="O13" s="1">
        <v>0.22141</v>
      </c>
      <c r="P13" s="1">
        <v>0.66757</v>
      </c>
      <c r="Q13" s="1">
        <v>1.78518</v>
      </c>
    </row>
    <row r="14" spans="1:22" x14ac:dyDescent="0.3">
      <c r="A14" s="1" t="str">
        <f t="shared" si="6"/>
        <v>RIGHT</v>
      </c>
      <c r="B14">
        <f t="shared" si="7"/>
        <v>0.62295400000000001</v>
      </c>
      <c r="C14">
        <f>MAX(B11:B14)</f>
        <v>0.62295400000000001</v>
      </c>
      <c r="D14">
        <f>SUM(S5,B3*B14)</f>
        <v>0.27147700000000002</v>
      </c>
      <c r="G14" s="1" t="s">
        <v>11</v>
      </c>
      <c r="H14" s="1" t="s">
        <v>15</v>
      </c>
      <c r="I14" s="1">
        <v>0.1</v>
      </c>
      <c r="J14" s="1">
        <v>0.1</v>
      </c>
      <c r="K14" s="1">
        <v>0.8</v>
      </c>
      <c r="L14" s="1">
        <v>0</v>
      </c>
      <c r="N14" s="1">
        <v>0.66757</v>
      </c>
      <c r="O14" s="1">
        <v>0.22141</v>
      </c>
      <c r="P14" s="1">
        <v>0.66757</v>
      </c>
      <c r="Q14" s="1">
        <v>1.78518</v>
      </c>
    </row>
    <row r="15" spans="1:22" x14ac:dyDescent="0.3">
      <c r="G15" s="1"/>
      <c r="H15" s="1"/>
      <c r="I15" s="1"/>
      <c r="J15" s="1"/>
      <c r="K15" s="1"/>
      <c r="L15" s="1"/>
    </row>
    <row r="16" spans="1:22" x14ac:dyDescent="0.3">
      <c r="A16" s="1" t="s">
        <v>63</v>
      </c>
      <c r="G16" s="1"/>
      <c r="H16" s="1"/>
      <c r="I16" s="1" t="s">
        <v>10</v>
      </c>
      <c r="J16" s="1" t="s">
        <v>11</v>
      </c>
      <c r="K16" s="1" t="s">
        <v>12</v>
      </c>
      <c r="L16" s="1" t="s">
        <v>13</v>
      </c>
    </row>
    <row r="17" spans="1:17" x14ac:dyDescent="0.3">
      <c r="A17" s="1" t="str">
        <f>H17</f>
        <v>UP</v>
      </c>
      <c r="B17">
        <f>SUM(I17*N17,J17*O17,K17*P17,L17*Q17)</f>
        <v>1.517042</v>
      </c>
      <c r="G17" s="1" t="s">
        <v>12</v>
      </c>
      <c r="H17" s="1" t="s">
        <v>14</v>
      </c>
      <c r="I17" s="1">
        <v>0</v>
      </c>
      <c r="J17" s="1">
        <v>0.1</v>
      </c>
      <c r="K17" s="1">
        <v>0.1</v>
      </c>
      <c r="L17" s="1">
        <v>0.8</v>
      </c>
      <c r="N17" s="1">
        <v>0.66757</v>
      </c>
      <c r="O17" s="1">
        <v>0.22141</v>
      </c>
      <c r="P17" s="1">
        <v>0.66757</v>
      </c>
      <c r="Q17" s="1">
        <v>1.78518</v>
      </c>
    </row>
    <row r="18" spans="1:17" x14ac:dyDescent="0.3">
      <c r="A18" s="1" t="str">
        <f t="shared" ref="A18:A20" si="8">H18</f>
        <v>DOWN</v>
      </c>
      <c r="B18">
        <f t="shared" ref="B18:B20" si="9">SUM(I18*N18,J18*O18,K18*P18,L18*Q18)</f>
        <v>0.62295400000000001</v>
      </c>
      <c r="G18" s="1" t="s">
        <v>12</v>
      </c>
      <c r="H18" s="1" t="s">
        <v>17</v>
      </c>
      <c r="I18" s="1">
        <v>0</v>
      </c>
      <c r="J18" s="1">
        <v>0.1</v>
      </c>
      <c r="K18" s="1">
        <v>0.9</v>
      </c>
      <c r="L18" s="1">
        <v>0</v>
      </c>
      <c r="N18" s="1">
        <v>0.66757</v>
      </c>
      <c r="O18" s="1">
        <v>0.22141</v>
      </c>
      <c r="P18" s="1">
        <v>0.66757</v>
      </c>
      <c r="Q18" s="1">
        <v>1.78518</v>
      </c>
    </row>
    <row r="19" spans="1:17" x14ac:dyDescent="0.3">
      <c r="A19" s="1" t="str">
        <f t="shared" si="8"/>
        <v>LEFT</v>
      </c>
      <c r="B19">
        <f>SUM(I19*N19,J19*O19,K19*P19,L19*Q19)</f>
        <v>0.42240300000000003</v>
      </c>
      <c r="G19" s="1" t="s">
        <v>12</v>
      </c>
      <c r="H19" s="1" t="s">
        <v>16</v>
      </c>
      <c r="I19" s="1">
        <v>0</v>
      </c>
      <c r="J19" s="1">
        <v>0.8</v>
      </c>
      <c r="K19" s="1">
        <v>0.1</v>
      </c>
      <c r="L19" s="1">
        <v>0.1</v>
      </c>
      <c r="N19" s="1">
        <v>0.66757</v>
      </c>
      <c r="O19" s="1">
        <v>0.22141</v>
      </c>
      <c r="P19" s="1">
        <v>0.66757</v>
      </c>
      <c r="Q19" s="1">
        <v>1.78518</v>
      </c>
    </row>
    <row r="20" spans="1:17" x14ac:dyDescent="0.3">
      <c r="A20" s="1" t="str">
        <f t="shared" si="8"/>
        <v>RIGHT</v>
      </c>
      <c r="B20">
        <f t="shared" si="9"/>
        <v>0.779331</v>
      </c>
      <c r="C20">
        <f>MAX(B17:B20)</f>
        <v>1.517042</v>
      </c>
      <c r="D20">
        <f>SUM(U5,C20*B3)</f>
        <v>0.71852099999999997</v>
      </c>
      <c r="G20" s="1" t="s">
        <v>12</v>
      </c>
      <c r="H20" s="1" t="s">
        <v>15</v>
      </c>
      <c r="I20" s="1">
        <v>0</v>
      </c>
      <c r="J20" s="1">
        <v>0</v>
      </c>
      <c r="K20" s="1">
        <v>0.9</v>
      </c>
      <c r="L20" s="1">
        <v>0.1</v>
      </c>
      <c r="N20" s="1">
        <v>0.66757</v>
      </c>
      <c r="O20" s="1">
        <v>0.22141</v>
      </c>
      <c r="P20" s="1">
        <v>0.66757</v>
      </c>
      <c r="Q20" s="1">
        <v>1.78518</v>
      </c>
    </row>
    <row r="21" spans="1:17" x14ac:dyDescent="0.3">
      <c r="G21" s="1"/>
      <c r="H21" s="1"/>
      <c r="I21" s="1"/>
      <c r="J21" s="1"/>
      <c r="K21" s="1"/>
      <c r="L21" s="1"/>
    </row>
    <row r="22" spans="1:17" x14ac:dyDescent="0.3">
      <c r="A22" s="1" t="s">
        <v>64</v>
      </c>
      <c r="G22" s="1"/>
      <c r="H22" s="1"/>
      <c r="I22" s="1" t="s">
        <v>10</v>
      </c>
      <c r="J22" s="1" t="s">
        <v>11</v>
      </c>
      <c r="K22" s="1" t="s">
        <v>12</v>
      </c>
      <c r="L22" s="1" t="s">
        <v>13</v>
      </c>
    </row>
    <row r="23" spans="1:17" x14ac:dyDescent="0.3">
      <c r="A23" s="1" t="str">
        <f>H23</f>
        <v>UP</v>
      </c>
      <c r="B23">
        <f>SUM(I23*N23,J23*O23,K23*P23,L23*Q23)</f>
        <v>1.673419</v>
      </c>
      <c r="G23" s="1" t="s">
        <v>13</v>
      </c>
      <c r="H23" s="1" t="s">
        <v>14</v>
      </c>
      <c r="I23" s="1">
        <v>0.1</v>
      </c>
      <c r="J23" s="1">
        <v>0</v>
      </c>
      <c r="K23" s="1">
        <v>0</v>
      </c>
      <c r="L23" s="1">
        <v>0.9</v>
      </c>
      <c r="N23" s="1">
        <v>0.66757</v>
      </c>
      <c r="O23" s="1">
        <v>0.22141</v>
      </c>
      <c r="P23" s="1">
        <v>0.66757</v>
      </c>
      <c r="Q23" s="1">
        <v>1.78518</v>
      </c>
    </row>
    <row r="24" spans="1:17" x14ac:dyDescent="0.3">
      <c r="A24" s="1" t="str">
        <f t="shared" ref="A24:A26" si="10">H24</f>
        <v>DOWN</v>
      </c>
      <c r="B24">
        <f t="shared" ref="B24:B26" si="11">SUM(I24*N24,J24*O24,K24*P24,L24*Q24)</f>
        <v>0.779331</v>
      </c>
      <c r="G24" s="1" t="s">
        <v>13</v>
      </c>
      <c r="H24" s="1" t="s">
        <v>17</v>
      </c>
      <c r="I24" s="1">
        <v>0.1</v>
      </c>
      <c r="J24" s="1">
        <v>0</v>
      </c>
      <c r="K24" s="1">
        <v>0.8</v>
      </c>
      <c r="L24" s="1">
        <v>0.1</v>
      </c>
      <c r="N24" s="1">
        <v>0.66757</v>
      </c>
      <c r="O24" s="1">
        <v>0.22141</v>
      </c>
      <c r="P24" s="1">
        <v>0.66757</v>
      </c>
      <c r="Q24" s="1">
        <v>1.78518</v>
      </c>
    </row>
    <row r="25" spans="1:17" x14ac:dyDescent="0.3">
      <c r="A25" s="1" t="str">
        <f t="shared" si="10"/>
        <v>LEFT</v>
      </c>
      <c r="B25">
        <f>SUM(I25*N25,J25*O25,K25*P25,L25*Q25)</f>
        <v>0.779331</v>
      </c>
      <c r="G25" s="1" t="s">
        <v>13</v>
      </c>
      <c r="H25" s="1" t="s">
        <v>16</v>
      </c>
      <c r="I25" s="1">
        <v>0.8</v>
      </c>
      <c r="J25" s="1">
        <v>0</v>
      </c>
      <c r="K25" s="1">
        <v>0.1</v>
      </c>
      <c r="L25" s="1">
        <v>0.1</v>
      </c>
      <c r="N25" s="1">
        <v>0.66757</v>
      </c>
      <c r="O25" s="1">
        <v>0.22141</v>
      </c>
      <c r="P25" s="1">
        <v>0.66757</v>
      </c>
      <c r="Q25" s="1">
        <v>1.78518</v>
      </c>
    </row>
    <row r="26" spans="1:17" x14ac:dyDescent="0.3">
      <c r="A26" s="1" t="str">
        <f t="shared" si="10"/>
        <v>RIGHT</v>
      </c>
      <c r="B26">
        <f t="shared" si="11"/>
        <v>1.673419</v>
      </c>
      <c r="C26">
        <f>MAX(B23:B26)</f>
        <v>1.673419</v>
      </c>
      <c r="D26">
        <f>SUM(V5,B3*C26)</f>
        <v>1.8367095</v>
      </c>
      <c r="G26" s="1" t="s">
        <v>13</v>
      </c>
      <c r="H26" s="1" t="s">
        <v>15</v>
      </c>
      <c r="I26" s="1">
        <v>0</v>
      </c>
      <c r="J26" s="1">
        <v>0</v>
      </c>
      <c r="K26" s="1">
        <v>0.1</v>
      </c>
      <c r="L26" s="1">
        <v>0.9</v>
      </c>
      <c r="N26" s="1">
        <v>0.66757</v>
      </c>
      <c r="O26" s="1">
        <v>0.22141</v>
      </c>
      <c r="P26" s="1">
        <v>0.66757</v>
      </c>
      <c r="Q26" s="1">
        <v>1.78518</v>
      </c>
    </row>
  </sheetData>
  <mergeCells count="2">
    <mergeCell ref="I2:L2"/>
    <mergeCell ref="N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7467-88A4-4B82-8CCE-57F42CD3A8E2}">
  <dimension ref="A1:V26"/>
  <sheetViews>
    <sheetView topLeftCell="A2" workbookViewId="0">
      <selection activeCell="B4" sqref="B4:D4"/>
    </sheetView>
  </sheetViews>
  <sheetFormatPr defaultRowHeight="14.4" x14ac:dyDescent="0.3"/>
  <cols>
    <col min="2" max="2" width="19.77734375" customWidth="1"/>
    <col min="3" max="3" width="21.109375" customWidth="1"/>
    <col min="4" max="4" width="19.88671875" customWidth="1"/>
  </cols>
  <sheetData>
    <row r="1" spans="1:22" x14ac:dyDescent="0.3">
      <c r="B1" t="s">
        <v>10</v>
      </c>
      <c r="C1" t="s">
        <v>11</v>
      </c>
      <c r="D1" t="s">
        <v>12</v>
      </c>
      <c r="E1" t="s">
        <v>13</v>
      </c>
    </row>
    <row r="2" spans="1:22" x14ac:dyDescent="0.3">
      <c r="A2" s="1"/>
      <c r="I2" s="8" t="s">
        <v>41</v>
      </c>
      <c r="J2" s="8"/>
      <c r="K2" s="8"/>
      <c r="L2" s="8"/>
      <c r="N2" s="9" t="s">
        <v>82</v>
      </c>
      <c r="O2" s="9"/>
      <c r="P2" s="9"/>
      <c r="Q2" s="9"/>
      <c r="S2" s="3" t="s">
        <v>6</v>
      </c>
    </row>
    <row r="3" spans="1:22" x14ac:dyDescent="0.3">
      <c r="A3" s="4" t="s">
        <v>42</v>
      </c>
      <c r="B3" s="5">
        <v>0.5</v>
      </c>
      <c r="D3" s="6" t="s">
        <v>65</v>
      </c>
      <c r="I3" t="s">
        <v>10</v>
      </c>
      <c r="J3" t="s">
        <v>11</v>
      </c>
      <c r="K3" t="s">
        <v>12</v>
      </c>
      <c r="L3" t="s">
        <v>13</v>
      </c>
      <c r="N3" t="s">
        <v>10</v>
      </c>
      <c r="O3" t="s">
        <v>11</v>
      </c>
      <c r="P3" t="s">
        <v>12</v>
      </c>
      <c r="Q3" t="s">
        <v>13</v>
      </c>
      <c r="S3" t="s">
        <v>10</v>
      </c>
      <c r="T3" t="s">
        <v>11</v>
      </c>
      <c r="U3" t="s">
        <v>12</v>
      </c>
      <c r="V3" t="s">
        <v>13</v>
      </c>
    </row>
    <row r="4" spans="1:22" x14ac:dyDescent="0.3">
      <c r="A4" s="1" t="s">
        <v>66</v>
      </c>
      <c r="B4" t="str">
        <f>"Sigma(p(s'|a,s) *u(i)(s)"</f>
        <v>Sigma(p(s'|a,s) *u(i)(s)</v>
      </c>
      <c r="C4" t="s">
        <v>76</v>
      </c>
      <c r="D4" t="s">
        <v>77</v>
      </c>
    </row>
    <row r="5" spans="1:22" x14ac:dyDescent="0.3">
      <c r="A5" s="1" t="str">
        <f>H5</f>
        <v>UP</v>
      </c>
      <c r="B5">
        <f>SUM(I5*N5,J5*O5,K5*P5,L5*Q5)</f>
        <v>0.779331</v>
      </c>
      <c r="G5" s="1" t="s">
        <v>21</v>
      </c>
      <c r="H5" s="1" t="s">
        <v>14</v>
      </c>
      <c r="I5" s="1">
        <v>0.9</v>
      </c>
      <c r="J5" s="1">
        <v>0</v>
      </c>
      <c r="K5" s="1">
        <v>0</v>
      </c>
      <c r="L5" s="1">
        <v>0.1</v>
      </c>
      <c r="M5" t="s">
        <v>38</v>
      </c>
      <c r="N5" s="1">
        <v>0.66757</v>
      </c>
      <c r="O5" s="1">
        <v>0.22141</v>
      </c>
      <c r="P5" s="1">
        <v>0.66757</v>
      </c>
      <c r="Q5" s="1">
        <v>1.78518</v>
      </c>
      <c r="S5" s="1">
        <v>-0.04</v>
      </c>
      <c r="T5" s="1">
        <v>-0.04</v>
      </c>
      <c r="U5" s="1">
        <v>-0.04</v>
      </c>
      <c r="V5" s="1">
        <v>1</v>
      </c>
    </row>
    <row r="6" spans="1:22" x14ac:dyDescent="0.3">
      <c r="A6" s="1" t="str">
        <f t="shared" ref="A6:A8" si="0">H6</f>
        <v>DOWN</v>
      </c>
      <c r="B6">
        <f t="shared" ref="B6:B8" si="1">SUM(I6*N6,J6*O6,K6*P6,L6*Q6)</f>
        <v>0.42240300000000003</v>
      </c>
      <c r="G6" s="1" t="s">
        <v>21</v>
      </c>
      <c r="H6" s="1" t="s">
        <v>17</v>
      </c>
      <c r="I6" s="1">
        <v>0.1</v>
      </c>
      <c r="J6" s="1">
        <v>0.8</v>
      </c>
      <c r="K6" s="1">
        <v>0</v>
      </c>
      <c r="L6" s="1">
        <v>0.1</v>
      </c>
      <c r="M6" t="s">
        <v>38</v>
      </c>
      <c r="N6" s="1">
        <f>N5</f>
        <v>0.66757</v>
      </c>
      <c r="O6" s="1">
        <f>O5</f>
        <v>0.22141</v>
      </c>
      <c r="P6" s="1">
        <f>P5</f>
        <v>0.66757</v>
      </c>
      <c r="Q6" s="1">
        <f>Q5</f>
        <v>1.78518</v>
      </c>
    </row>
    <row r="7" spans="1:22" x14ac:dyDescent="0.3">
      <c r="A7" s="1" t="str">
        <f t="shared" si="0"/>
        <v>LEFT</v>
      </c>
      <c r="B7">
        <f>SUM(I7*N7,J7*O7,K7*P7,L7*Q7)</f>
        <v>0.62295400000000001</v>
      </c>
      <c r="G7" s="1" t="s">
        <v>21</v>
      </c>
      <c r="H7" s="1" t="s">
        <v>16</v>
      </c>
      <c r="I7" s="1">
        <v>0.9</v>
      </c>
      <c r="J7" s="1">
        <v>0.1</v>
      </c>
      <c r="K7" s="1">
        <v>0</v>
      </c>
      <c r="L7" s="1">
        <v>0</v>
      </c>
      <c r="M7" t="s">
        <v>38</v>
      </c>
      <c r="N7" s="1">
        <f t="shared" ref="N7:Q8" si="2">N6</f>
        <v>0.66757</v>
      </c>
      <c r="O7" s="1">
        <f t="shared" si="2"/>
        <v>0.22141</v>
      </c>
      <c r="P7" s="1">
        <f t="shared" si="2"/>
        <v>0.66757</v>
      </c>
      <c r="Q7" s="1">
        <f t="shared" si="2"/>
        <v>1.78518</v>
      </c>
    </row>
    <row r="8" spans="1:22" x14ac:dyDescent="0.3">
      <c r="A8" s="1" t="str">
        <f t="shared" si="0"/>
        <v>RIGHT</v>
      </c>
      <c r="B8">
        <f t="shared" si="1"/>
        <v>1.517042</v>
      </c>
      <c r="C8">
        <f>MAX(B5:B8)</f>
        <v>1.517042</v>
      </c>
      <c r="D8">
        <f>SUM(S5, B3*C8)</f>
        <v>0.71852099999999997</v>
      </c>
      <c r="G8" s="1" t="s">
        <v>21</v>
      </c>
      <c r="H8" s="1" t="s">
        <v>15</v>
      </c>
      <c r="I8" s="1">
        <v>0.1</v>
      </c>
      <c r="J8" s="1">
        <v>0.1</v>
      </c>
      <c r="K8" s="1">
        <v>0</v>
      </c>
      <c r="L8" s="1">
        <v>0.8</v>
      </c>
      <c r="M8" t="s">
        <v>38</v>
      </c>
      <c r="N8" s="1">
        <f t="shared" si="2"/>
        <v>0.66757</v>
      </c>
      <c r="O8" s="1">
        <f t="shared" si="2"/>
        <v>0.22141</v>
      </c>
      <c r="P8" s="1">
        <f t="shared" si="2"/>
        <v>0.66757</v>
      </c>
      <c r="Q8" s="1">
        <f t="shared" si="2"/>
        <v>1.78518</v>
      </c>
    </row>
    <row r="9" spans="1:22" x14ac:dyDescent="0.3">
      <c r="G9" s="1"/>
      <c r="H9" s="1"/>
      <c r="I9" s="1"/>
      <c r="J9" s="1"/>
      <c r="K9" s="1"/>
      <c r="L9" s="1"/>
      <c r="N9" s="1"/>
      <c r="O9" s="1"/>
      <c r="P9" s="1"/>
      <c r="Q9" s="1"/>
    </row>
    <row r="10" spans="1:22" x14ac:dyDescent="0.3">
      <c r="A10" s="1" t="s">
        <v>67</v>
      </c>
      <c r="G10" s="1"/>
      <c r="H10" s="1"/>
      <c r="I10" s="1" t="s">
        <v>10</v>
      </c>
      <c r="J10" s="1" t="s">
        <v>11</v>
      </c>
      <c r="K10" s="1" t="s">
        <v>12</v>
      </c>
      <c r="L10" s="1" t="s">
        <v>13</v>
      </c>
    </row>
    <row r="11" spans="1:22" x14ac:dyDescent="0.3">
      <c r="A11" s="1" t="str">
        <f>H11</f>
        <v>UP</v>
      </c>
      <c r="B11">
        <f>SUM(I11*N11,J11*O11,K11*P11,L11*Q11)</f>
        <v>0.6229539999999999</v>
      </c>
      <c r="G11" s="1" t="s">
        <v>11</v>
      </c>
      <c r="H11" s="1" t="s">
        <v>14</v>
      </c>
      <c r="I11" s="1">
        <v>0.8</v>
      </c>
      <c r="J11" s="1">
        <v>0.1</v>
      </c>
      <c r="K11" s="1">
        <v>0.1</v>
      </c>
      <c r="L11" s="1">
        <v>0</v>
      </c>
      <c r="N11" s="1">
        <v>0.66757</v>
      </c>
      <c r="O11" s="1">
        <v>0.22141</v>
      </c>
      <c r="P11" s="1">
        <v>0.66757</v>
      </c>
      <c r="Q11" s="1">
        <v>1.78518</v>
      </c>
    </row>
    <row r="12" spans="1:22" x14ac:dyDescent="0.3">
      <c r="A12" s="1" t="str">
        <f t="shared" ref="A12:A14" si="3">H12</f>
        <v>DOWN</v>
      </c>
      <c r="B12">
        <f t="shared" ref="B12:B14" si="4">SUM(I12*N12,J12*O12,K12*P12,L12*Q12)</f>
        <v>0.26602599999999998</v>
      </c>
      <c r="G12" s="1" t="s">
        <v>11</v>
      </c>
      <c r="H12" s="1" t="s">
        <v>17</v>
      </c>
      <c r="I12" s="1">
        <v>0</v>
      </c>
      <c r="J12" s="1">
        <v>0.9</v>
      </c>
      <c r="K12" s="1">
        <v>0.1</v>
      </c>
      <c r="L12" s="1">
        <v>0</v>
      </c>
      <c r="N12" s="1">
        <v>0.66757</v>
      </c>
      <c r="O12" s="1">
        <v>0.22141</v>
      </c>
      <c r="P12" s="1">
        <v>0.66757</v>
      </c>
      <c r="Q12" s="1">
        <v>1.78518</v>
      </c>
    </row>
    <row r="13" spans="1:22" x14ac:dyDescent="0.3">
      <c r="A13" s="1" t="str">
        <f t="shared" si="3"/>
        <v>LEFT</v>
      </c>
      <c r="B13">
        <f>SUM(I13*N13,J13*O13,K13*P13,L13*Q13)</f>
        <v>0.26602599999999998</v>
      </c>
      <c r="G13" s="1" t="s">
        <v>11</v>
      </c>
      <c r="H13" s="1" t="s">
        <v>16</v>
      </c>
      <c r="I13" s="1">
        <v>0.1</v>
      </c>
      <c r="J13" s="1">
        <v>0.9</v>
      </c>
      <c r="K13" s="1">
        <v>0</v>
      </c>
      <c r="L13" s="1">
        <v>0</v>
      </c>
      <c r="N13" s="1">
        <v>0.66757</v>
      </c>
      <c r="O13" s="1">
        <v>0.22141</v>
      </c>
      <c r="P13" s="1">
        <v>0.66757</v>
      </c>
      <c r="Q13" s="1">
        <v>1.78518</v>
      </c>
    </row>
    <row r="14" spans="1:22" x14ac:dyDescent="0.3">
      <c r="A14" s="1" t="str">
        <f t="shared" si="3"/>
        <v>RIGHT</v>
      </c>
      <c r="B14">
        <f t="shared" si="4"/>
        <v>0.62295400000000001</v>
      </c>
      <c r="C14">
        <f>MAX(B11:B14)</f>
        <v>0.62295400000000001</v>
      </c>
      <c r="D14">
        <f>SUM(S5,B3*B14)</f>
        <v>0.27147700000000002</v>
      </c>
      <c r="G14" s="1" t="s">
        <v>11</v>
      </c>
      <c r="H14" s="1" t="s">
        <v>15</v>
      </c>
      <c r="I14" s="1">
        <v>0.1</v>
      </c>
      <c r="J14" s="1">
        <v>0.1</v>
      </c>
      <c r="K14" s="1">
        <v>0.8</v>
      </c>
      <c r="L14" s="1">
        <v>0</v>
      </c>
      <c r="N14" s="1">
        <v>0.66757</v>
      </c>
      <c r="O14" s="1">
        <v>0.22141</v>
      </c>
      <c r="P14" s="1">
        <v>0.66757</v>
      </c>
      <c r="Q14" s="1">
        <v>1.78518</v>
      </c>
    </row>
    <row r="15" spans="1:22" x14ac:dyDescent="0.3">
      <c r="G15" s="1"/>
      <c r="H15" s="1"/>
      <c r="I15" s="1"/>
      <c r="J15" s="1"/>
      <c r="K15" s="1"/>
      <c r="L15" s="1"/>
    </row>
    <row r="16" spans="1:22" x14ac:dyDescent="0.3">
      <c r="A16" s="1" t="s">
        <v>68</v>
      </c>
      <c r="G16" s="1"/>
      <c r="H16" s="1"/>
      <c r="I16" s="1" t="s">
        <v>10</v>
      </c>
      <c r="J16" s="1" t="s">
        <v>11</v>
      </c>
      <c r="K16" s="1" t="s">
        <v>12</v>
      </c>
      <c r="L16" s="1" t="s">
        <v>13</v>
      </c>
    </row>
    <row r="17" spans="1:17" x14ac:dyDescent="0.3">
      <c r="A17" s="1" t="str">
        <f>H17</f>
        <v>UP</v>
      </c>
      <c r="B17">
        <f>SUM(I17*N17,J17*O17,K17*P17,L17*Q17)</f>
        <v>1.517042</v>
      </c>
      <c r="G17" s="1" t="s">
        <v>12</v>
      </c>
      <c r="H17" s="1" t="s">
        <v>14</v>
      </c>
      <c r="I17" s="1">
        <v>0</v>
      </c>
      <c r="J17" s="1">
        <v>0.1</v>
      </c>
      <c r="K17" s="1">
        <v>0.1</v>
      </c>
      <c r="L17" s="1">
        <v>0.8</v>
      </c>
      <c r="N17" s="1">
        <v>0.66757</v>
      </c>
      <c r="O17" s="1">
        <v>0.22141</v>
      </c>
      <c r="P17" s="1">
        <v>0.66757</v>
      </c>
      <c r="Q17" s="1">
        <v>1.78518</v>
      </c>
    </row>
    <row r="18" spans="1:17" x14ac:dyDescent="0.3">
      <c r="A18" s="1" t="str">
        <f t="shared" ref="A18:A20" si="5">H18</f>
        <v>DOWN</v>
      </c>
      <c r="B18">
        <f t="shared" ref="B18:B20" si="6">SUM(I18*N18,J18*O18,K18*P18,L18*Q18)</f>
        <v>0.62295400000000001</v>
      </c>
      <c r="G18" s="1" t="s">
        <v>12</v>
      </c>
      <c r="H18" s="1" t="s">
        <v>17</v>
      </c>
      <c r="I18" s="1">
        <v>0</v>
      </c>
      <c r="J18" s="1">
        <v>0.1</v>
      </c>
      <c r="K18" s="1">
        <v>0.9</v>
      </c>
      <c r="L18" s="1">
        <v>0</v>
      </c>
      <c r="N18" s="1">
        <v>0.66757</v>
      </c>
      <c r="O18" s="1">
        <v>0.22141</v>
      </c>
      <c r="P18" s="1">
        <v>0.66757</v>
      </c>
      <c r="Q18" s="1">
        <v>1.78518</v>
      </c>
    </row>
    <row r="19" spans="1:17" x14ac:dyDescent="0.3">
      <c r="A19" s="1" t="str">
        <f t="shared" si="5"/>
        <v>LEFT</v>
      </c>
      <c r="B19">
        <f>SUM(I19*N19,J19*O19,K19*P19,L19*Q19)</f>
        <v>0.42240300000000003</v>
      </c>
      <c r="G19" s="1" t="s">
        <v>12</v>
      </c>
      <c r="H19" s="1" t="s">
        <v>16</v>
      </c>
      <c r="I19" s="1">
        <v>0</v>
      </c>
      <c r="J19" s="1">
        <v>0.8</v>
      </c>
      <c r="K19" s="1">
        <v>0.1</v>
      </c>
      <c r="L19" s="1">
        <v>0.1</v>
      </c>
      <c r="N19" s="1">
        <v>0.66757</v>
      </c>
      <c r="O19" s="1">
        <v>0.22141</v>
      </c>
      <c r="P19" s="1">
        <v>0.66757</v>
      </c>
      <c r="Q19" s="1">
        <v>1.78518</v>
      </c>
    </row>
    <row r="20" spans="1:17" x14ac:dyDescent="0.3">
      <c r="A20" s="1" t="str">
        <f t="shared" si="5"/>
        <v>RIGHT</v>
      </c>
      <c r="B20">
        <f t="shared" si="6"/>
        <v>0.779331</v>
      </c>
      <c r="C20">
        <f>MAX(B17:B20)</f>
        <v>1.517042</v>
      </c>
      <c r="D20">
        <f>SUM(U6,C20*B3)</f>
        <v>0.758521</v>
      </c>
      <c r="G20" s="1" t="s">
        <v>12</v>
      </c>
      <c r="H20" s="1" t="s">
        <v>15</v>
      </c>
      <c r="I20" s="1">
        <v>0</v>
      </c>
      <c r="J20" s="1">
        <v>0</v>
      </c>
      <c r="K20" s="1">
        <v>0.9</v>
      </c>
      <c r="L20" s="1">
        <v>0.1</v>
      </c>
      <c r="N20" s="1">
        <v>0.66757</v>
      </c>
      <c r="O20" s="1">
        <v>0.22141</v>
      </c>
      <c r="P20" s="1">
        <v>0.66757</v>
      </c>
      <c r="Q20" s="1">
        <v>1.78518</v>
      </c>
    </row>
    <row r="21" spans="1:17" x14ac:dyDescent="0.3">
      <c r="G21" s="1"/>
      <c r="H21" s="1"/>
      <c r="I21" s="1"/>
      <c r="J21" s="1"/>
      <c r="K21" s="1"/>
      <c r="L21" s="1"/>
    </row>
    <row r="22" spans="1:17" x14ac:dyDescent="0.3">
      <c r="A22" s="1" t="s">
        <v>69</v>
      </c>
      <c r="G22" s="1"/>
      <c r="H22" s="1"/>
      <c r="I22" s="1" t="s">
        <v>10</v>
      </c>
      <c r="J22" s="1" t="s">
        <v>11</v>
      </c>
      <c r="K22" s="1" t="s">
        <v>12</v>
      </c>
      <c r="L22" s="1" t="s">
        <v>13</v>
      </c>
    </row>
    <row r="23" spans="1:17" x14ac:dyDescent="0.3">
      <c r="A23" s="1" t="str">
        <f>H23</f>
        <v>UP</v>
      </c>
      <c r="B23">
        <f>SUM(I23*N23,J23*O23,K23*P23,L23*Q23)</f>
        <v>1.673419</v>
      </c>
      <c r="G23" s="1" t="s">
        <v>13</v>
      </c>
      <c r="H23" s="1" t="s">
        <v>14</v>
      </c>
      <c r="I23" s="1">
        <v>0.1</v>
      </c>
      <c r="J23" s="1">
        <v>0</v>
      </c>
      <c r="K23" s="1">
        <v>0</v>
      </c>
      <c r="L23" s="1">
        <v>0.9</v>
      </c>
      <c r="N23" s="1">
        <v>0.66757</v>
      </c>
      <c r="O23" s="1">
        <v>0.22141</v>
      </c>
      <c r="P23" s="1">
        <v>0.66757</v>
      </c>
      <c r="Q23" s="1">
        <v>1.78518</v>
      </c>
    </row>
    <row r="24" spans="1:17" x14ac:dyDescent="0.3">
      <c r="A24" s="1" t="str">
        <f t="shared" ref="A24:A26" si="7">H24</f>
        <v>DOWN</v>
      </c>
      <c r="B24">
        <f t="shared" ref="B24:B26" si="8">SUM(I24*N24,J24*O24,K24*P24,L24*Q24)</f>
        <v>0.779331</v>
      </c>
      <c r="G24" s="1" t="s">
        <v>13</v>
      </c>
      <c r="H24" s="1" t="s">
        <v>17</v>
      </c>
      <c r="I24" s="1">
        <v>0.1</v>
      </c>
      <c r="J24" s="1">
        <v>0</v>
      </c>
      <c r="K24" s="1">
        <v>0.8</v>
      </c>
      <c r="L24" s="1">
        <v>0.1</v>
      </c>
      <c r="N24" s="1">
        <v>0.66757</v>
      </c>
      <c r="O24" s="1">
        <v>0.22141</v>
      </c>
      <c r="P24" s="1">
        <v>0.66757</v>
      </c>
      <c r="Q24" s="1">
        <v>1.78518</v>
      </c>
    </row>
    <row r="25" spans="1:17" x14ac:dyDescent="0.3">
      <c r="A25" s="1" t="str">
        <f t="shared" si="7"/>
        <v>LEFT</v>
      </c>
      <c r="B25">
        <f>SUM(I25*N25,J25*O25,K25*P25,L25*Q25)</f>
        <v>0.779331</v>
      </c>
      <c r="G25" s="1" t="s">
        <v>13</v>
      </c>
      <c r="H25" s="1" t="s">
        <v>16</v>
      </c>
      <c r="I25" s="1">
        <v>0.8</v>
      </c>
      <c r="J25" s="1">
        <v>0</v>
      </c>
      <c r="K25" s="1">
        <v>0.1</v>
      </c>
      <c r="L25" s="1">
        <v>0.1</v>
      </c>
      <c r="N25" s="1">
        <v>0.66757</v>
      </c>
      <c r="O25" s="1">
        <v>0.22141</v>
      </c>
      <c r="P25" s="1">
        <v>0.66757</v>
      </c>
      <c r="Q25" s="1">
        <v>1.78518</v>
      </c>
    </row>
    <row r="26" spans="1:17" x14ac:dyDescent="0.3">
      <c r="A26" s="1" t="str">
        <f t="shared" si="7"/>
        <v>RIGHT</v>
      </c>
      <c r="B26">
        <f t="shared" si="8"/>
        <v>1.673419</v>
      </c>
      <c r="C26">
        <f>MAX(B23:B26)</f>
        <v>1.673419</v>
      </c>
      <c r="D26">
        <f>SUM(V5,B3*C26)</f>
        <v>1.8367095</v>
      </c>
      <c r="G26" s="1" t="s">
        <v>13</v>
      </c>
      <c r="H26" s="1" t="s">
        <v>15</v>
      </c>
      <c r="I26" s="1">
        <v>0</v>
      </c>
      <c r="J26" s="1">
        <v>0</v>
      </c>
      <c r="K26" s="1">
        <v>0.1</v>
      </c>
      <c r="L26" s="1">
        <v>0.9</v>
      </c>
      <c r="N26" s="1">
        <v>0.66757</v>
      </c>
      <c r="O26" s="1">
        <v>0.22141</v>
      </c>
      <c r="P26" s="1">
        <v>0.66757</v>
      </c>
      <c r="Q26" s="1">
        <v>1.78518</v>
      </c>
    </row>
  </sheetData>
  <mergeCells count="2">
    <mergeCell ref="I2:L2"/>
    <mergeCell ref="N2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384E-2C75-4BB3-B628-68DEA7C24502}">
  <dimension ref="A1:V26"/>
  <sheetViews>
    <sheetView workbookViewId="0">
      <selection sqref="A1:XFD1048576"/>
    </sheetView>
  </sheetViews>
  <sheetFormatPr defaultRowHeight="14.4" x14ac:dyDescent="0.3"/>
  <cols>
    <col min="2" max="2" width="17.21875" customWidth="1"/>
    <col min="3" max="3" width="22.44140625" customWidth="1"/>
    <col min="4" max="4" width="25" customWidth="1"/>
  </cols>
  <sheetData>
    <row r="1" spans="1:22" x14ac:dyDescent="0.3">
      <c r="B1" t="s">
        <v>10</v>
      </c>
      <c r="C1" t="s">
        <v>11</v>
      </c>
      <c r="D1" t="s">
        <v>12</v>
      </c>
      <c r="E1" t="s">
        <v>13</v>
      </c>
    </row>
    <row r="2" spans="1:22" x14ac:dyDescent="0.3">
      <c r="A2" s="1"/>
      <c r="I2" s="8" t="s">
        <v>41</v>
      </c>
      <c r="J2" s="8"/>
      <c r="K2" s="8"/>
      <c r="L2" s="8"/>
      <c r="N2" s="9" t="s">
        <v>83</v>
      </c>
      <c r="O2" s="9"/>
      <c r="P2" s="9"/>
      <c r="Q2" s="9"/>
      <c r="S2" s="3" t="s">
        <v>6</v>
      </c>
    </row>
    <row r="3" spans="1:22" x14ac:dyDescent="0.3">
      <c r="A3" s="4" t="s">
        <v>42</v>
      </c>
      <c r="B3" s="5">
        <v>0.5</v>
      </c>
      <c r="D3" s="6" t="s">
        <v>70</v>
      </c>
      <c r="I3" t="s">
        <v>10</v>
      </c>
      <c r="J3" t="s">
        <v>11</v>
      </c>
      <c r="K3" t="s">
        <v>12</v>
      </c>
      <c r="L3" t="s">
        <v>13</v>
      </c>
      <c r="N3" t="s">
        <v>10</v>
      </c>
      <c r="O3" t="s">
        <v>11</v>
      </c>
      <c r="P3" t="s">
        <v>12</v>
      </c>
      <c r="Q3" t="s">
        <v>13</v>
      </c>
      <c r="S3" t="s">
        <v>10</v>
      </c>
      <c r="T3" t="s">
        <v>11</v>
      </c>
      <c r="U3" t="s">
        <v>12</v>
      </c>
      <c r="V3" t="s">
        <v>13</v>
      </c>
    </row>
    <row r="4" spans="1:22" x14ac:dyDescent="0.3">
      <c r="A4" s="1" t="s">
        <v>71</v>
      </c>
      <c r="B4" t="str">
        <f>"Sigma(p(s'|a,s) *u(i)(s)"</f>
        <v>Sigma(p(s'|a,s) *u(i)(s)</v>
      </c>
      <c r="C4" t="s">
        <v>76</v>
      </c>
      <c r="D4" t="s">
        <v>77</v>
      </c>
    </row>
    <row r="5" spans="1:22" x14ac:dyDescent="0.3">
      <c r="A5" s="1" t="str">
        <f>H5</f>
        <v>UP</v>
      </c>
      <c r="B5">
        <f>SUM(I5*N5,J5*O5,K5*P5,L5*Q5)</f>
        <v>0.82979999999999998</v>
      </c>
      <c r="G5" s="1" t="s">
        <v>21</v>
      </c>
      <c r="H5" s="1" t="s">
        <v>14</v>
      </c>
      <c r="I5" s="1">
        <v>0.9</v>
      </c>
      <c r="J5" s="1">
        <v>0</v>
      </c>
      <c r="K5" s="1">
        <v>0</v>
      </c>
      <c r="L5" s="1">
        <v>0.1</v>
      </c>
      <c r="M5" t="s">
        <v>38</v>
      </c>
      <c r="N5" s="1">
        <v>0.71799999999999997</v>
      </c>
      <c r="O5" s="1">
        <v>0.27100000000000002</v>
      </c>
      <c r="P5" s="1">
        <v>0.75800000000000001</v>
      </c>
      <c r="Q5" s="1">
        <v>1.8360000000000001</v>
      </c>
      <c r="S5" s="1">
        <v>-0.04</v>
      </c>
      <c r="T5" s="1">
        <v>-0.04</v>
      </c>
      <c r="U5" s="1">
        <v>-0.04</v>
      </c>
      <c r="V5" s="1">
        <v>1</v>
      </c>
    </row>
    <row r="6" spans="1:22" x14ac:dyDescent="0.3">
      <c r="A6" s="1" t="str">
        <f t="shared" ref="A6:A8" si="0">H6</f>
        <v>DOWN</v>
      </c>
      <c r="B6">
        <f t="shared" ref="B6:B8" si="1">SUM(I6*N6,J6*O6,K6*P6,L6*Q6)</f>
        <v>0.47220000000000006</v>
      </c>
      <c r="G6" s="1" t="s">
        <v>21</v>
      </c>
      <c r="H6" s="1" t="s">
        <v>17</v>
      </c>
      <c r="I6" s="1">
        <v>0.1</v>
      </c>
      <c r="J6" s="1">
        <v>0.8</v>
      </c>
      <c r="K6" s="1">
        <v>0</v>
      </c>
      <c r="L6" s="1">
        <v>0.1</v>
      </c>
      <c r="M6" t="s">
        <v>38</v>
      </c>
      <c r="N6" s="1">
        <f>N5</f>
        <v>0.71799999999999997</v>
      </c>
      <c r="O6" s="1">
        <f>O5</f>
        <v>0.27100000000000002</v>
      </c>
      <c r="P6" s="1">
        <f>P5</f>
        <v>0.75800000000000001</v>
      </c>
      <c r="Q6" s="1">
        <f>Q5</f>
        <v>1.8360000000000001</v>
      </c>
    </row>
    <row r="7" spans="1:22" x14ac:dyDescent="0.3">
      <c r="A7" s="1" t="str">
        <f t="shared" si="0"/>
        <v>LEFT</v>
      </c>
      <c r="B7">
        <f>SUM(I7*N7,J7*O7,K7*P7,L7*Q7)</f>
        <v>0.67330000000000001</v>
      </c>
      <c r="G7" s="1" t="s">
        <v>21</v>
      </c>
      <c r="H7" s="1" t="s">
        <v>16</v>
      </c>
      <c r="I7" s="1">
        <v>0.9</v>
      </c>
      <c r="J7" s="1">
        <v>0.1</v>
      </c>
      <c r="K7" s="1">
        <v>0</v>
      </c>
      <c r="L7" s="1">
        <v>0</v>
      </c>
      <c r="M7" t="s">
        <v>38</v>
      </c>
      <c r="N7" s="1">
        <f t="shared" ref="N7:Q8" si="2">N6</f>
        <v>0.71799999999999997</v>
      </c>
      <c r="O7" s="1">
        <f t="shared" si="2"/>
        <v>0.27100000000000002</v>
      </c>
      <c r="P7" s="1">
        <f t="shared" si="2"/>
        <v>0.75800000000000001</v>
      </c>
      <c r="Q7" s="1">
        <f t="shared" si="2"/>
        <v>1.8360000000000001</v>
      </c>
    </row>
    <row r="8" spans="1:22" x14ac:dyDescent="0.3">
      <c r="A8" s="1" t="str">
        <f t="shared" si="0"/>
        <v>RIGHT</v>
      </c>
      <c r="B8">
        <f t="shared" si="1"/>
        <v>1.5677000000000001</v>
      </c>
      <c r="C8">
        <f>MAX(B5:B8)</f>
        <v>1.5677000000000001</v>
      </c>
      <c r="D8">
        <f>SUM(S5, B3*C8)</f>
        <v>0.74385000000000001</v>
      </c>
      <c r="G8" s="1" t="s">
        <v>21</v>
      </c>
      <c r="H8" s="1" t="s">
        <v>15</v>
      </c>
      <c r="I8" s="1">
        <v>0.1</v>
      </c>
      <c r="J8" s="1">
        <v>0.1</v>
      </c>
      <c r="K8" s="1">
        <v>0</v>
      </c>
      <c r="L8" s="1">
        <v>0.8</v>
      </c>
      <c r="M8" t="s">
        <v>38</v>
      </c>
      <c r="N8" s="1">
        <f t="shared" si="2"/>
        <v>0.71799999999999997</v>
      </c>
      <c r="O8" s="1">
        <f t="shared" si="2"/>
        <v>0.27100000000000002</v>
      </c>
      <c r="P8" s="1">
        <f t="shared" si="2"/>
        <v>0.75800000000000001</v>
      </c>
      <c r="Q8" s="1">
        <f t="shared" si="2"/>
        <v>1.8360000000000001</v>
      </c>
    </row>
    <row r="9" spans="1:22" x14ac:dyDescent="0.3">
      <c r="G9" s="1"/>
      <c r="H9" s="1"/>
      <c r="I9" s="1"/>
      <c r="J9" s="1"/>
      <c r="K9" s="1"/>
      <c r="L9" s="1"/>
      <c r="N9" s="1"/>
      <c r="O9" s="1"/>
      <c r="P9" s="1"/>
      <c r="Q9" s="1"/>
    </row>
    <row r="10" spans="1:22" x14ac:dyDescent="0.3">
      <c r="A10" s="1" t="s">
        <v>72</v>
      </c>
      <c r="G10" s="1"/>
      <c r="H10" s="1"/>
      <c r="I10" s="1" t="s">
        <v>10</v>
      </c>
      <c r="J10" s="1" t="s">
        <v>11</v>
      </c>
      <c r="K10" s="1" t="s">
        <v>12</v>
      </c>
      <c r="L10" s="1" t="s">
        <v>13</v>
      </c>
    </row>
    <row r="11" spans="1:22" x14ac:dyDescent="0.3">
      <c r="A11" s="1" t="str">
        <f>H11</f>
        <v>UP</v>
      </c>
      <c r="B11">
        <f>SUM(I11*N11,J11*O11,K11*P11,L11*Q11)</f>
        <v>0.67730000000000001</v>
      </c>
      <c r="G11" s="1" t="s">
        <v>11</v>
      </c>
      <c r="H11" s="1" t="s">
        <v>14</v>
      </c>
      <c r="I11" s="1">
        <v>0.8</v>
      </c>
      <c r="J11" s="1">
        <v>0.1</v>
      </c>
      <c r="K11" s="1">
        <v>0.1</v>
      </c>
      <c r="L11" s="1">
        <v>0</v>
      </c>
      <c r="N11" s="1">
        <v>0.71799999999999997</v>
      </c>
      <c r="O11" s="1">
        <v>0.27100000000000002</v>
      </c>
      <c r="P11" s="1">
        <v>0.75800000000000001</v>
      </c>
      <c r="Q11" s="1">
        <v>1.8360000000000001</v>
      </c>
    </row>
    <row r="12" spans="1:22" x14ac:dyDescent="0.3">
      <c r="A12" s="1" t="str">
        <f t="shared" ref="A12:A14" si="3">H12</f>
        <v>DOWN</v>
      </c>
      <c r="B12">
        <f t="shared" ref="B12:B14" si="4">SUM(I12*N12,J12*O12,K12*P12,L12*Q12)</f>
        <v>0.31970000000000004</v>
      </c>
      <c r="G12" s="1" t="s">
        <v>11</v>
      </c>
      <c r="H12" s="1" t="s">
        <v>17</v>
      </c>
      <c r="I12" s="1">
        <v>0</v>
      </c>
      <c r="J12" s="1">
        <v>0.9</v>
      </c>
      <c r="K12" s="1">
        <v>0.1</v>
      </c>
      <c r="L12" s="1">
        <v>0</v>
      </c>
      <c r="N12" s="1">
        <v>0.71799999999999997</v>
      </c>
      <c r="O12" s="1">
        <v>0.27100000000000002</v>
      </c>
      <c r="P12" s="1">
        <v>0.75800000000000001</v>
      </c>
      <c r="Q12" s="1">
        <v>1.8360000000000001</v>
      </c>
    </row>
    <row r="13" spans="1:22" x14ac:dyDescent="0.3">
      <c r="A13" s="1" t="str">
        <f t="shared" si="3"/>
        <v>LEFT</v>
      </c>
      <c r="B13">
        <f>SUM(I13*N13,J13*O13,K13*P13,L13*Q13)</f>
        <v>0.31570000000000004</v>
      </c>
      <c r="G13" s="1" t="s">
        <v>11</v>
      </c>
      <c r="H13" s="1" t="s">
        <v>16</v>
      </c>
      <c r="I13" s="1">
        <v>0.1</v>
      </c>
      <c r="J13" s="1">
        <v>0.9</v>
      </c>
      <c r="K13" s="1">
        <v>0</v>
      </c>
      <c r="L13" s="1">
        <v>0</v>
      </c>
      <c r="N13" s="1">
        <v>0.71799999999999997</v>
      </c>
      <c r="O13" s="1">
        <v>0.27100000000000002</v>
      </c>
      <c r="P13" s="1">
        <v>0.75800000000000001</v>
      </c>
      <c r="Q13" s="1">
        <v>1.8360000000000001</v>
      </c>
    </row>
    <row r="14" spans="1:22" x14ac:dyDescent="0.3">
      <c r="A14" s="1" t="str">
        <f t="shared" si="3"/>
        <v>RIGHT</v>
      </c>
      <c r="B14">
        <f t="shared" si="4"/>
        <v>0.70530000000000004</v>
      </c>
      <c r="C14">
        <f>MAX(B11:B14)</f>
        <v>0.70530000000000004</v>
      </c>
      <c r="D14">
        <f>SUM(S5,B3*B14)</f>
        <v>0.31265000000000004</v>
      </c>
      <c r="G14" s="1" t="s">
        <v>11</v>
      </c>
      <c r="H14" s="1" t="s">
        <v>15</v>
      </c>
      <c r="I14" s="1">
        <v>0.1</v>
      </c>
      <c r="J14" s="1">
        <v>0.1</v>
      </c>
      <c r="K14" s="1">
        <v>0.8</v>
      </c>
      <c r="L14" s="1">
        <v>0</v>
      </c>
      <c r="N14" s="1">
        <v>0.71799999999999997</v>
      </c>
      <c r="O14" s="1">
        <v>0.27100000000000002</v>
      </c>
      <c r="P14" s="1">
        <v>0.75800000000000001</v>
      </c>
      <c r="Q14" s="1">
        <v>1.8360000000000001</v>
      </c>
    </row>
    <row r="15" spans="1:22" x14ac:dyDescent="0.3">
      <c r="G15" s="1"/>
      <c r="H15" s="1"/>
      <c r="I15" s="1"/>
      <c r="J15" s="1"/>
      <c r="K15" s="1"/>
      <c r="L15" s="1"/>
    </row>
    <row r="16" spans="1:22" x14ac:dyDescent="0.3">
      <c r="A16" s="1" t="s">
        <v>73</v>
      </c>
      <c r="G16" s="1"/>
      <c r="H16" s="1"/>
      <c r="I16" s="1" t="s">
        <v>10</v>
      </c>
      <c r="J16" s="1" t="s">
        <v>11</v>
      </c>
      <c r="K16" s="1" t="s">
        <v>12</v>
      </c>
      <c r="L16" s="1" t="s">
        <v>13</v>
      </c>
    </row>
    <row r="17" spans="1:17" x14ac:dyDescent="0.3">
      <c r="A17" s="1" t="str">
        <f>H17</f>
        <v>UP</v>
      </c>
      <c r="B17">
        <f>SUM(I17*N17,J17*O17,K17*P17,L17*Q17)</f>
        <v>1.5717000000000001</v>
      </c>
      <c r="G17" s="1" t="s">
        <v>12</v>
      </c>
      <c r="H17" s="1" t="s">
        <v>14</v>
      </c>
      <c r="I17" s="1">
        <v>0</v>
      </c>
      <c r="J17" s="1">
        <v>0.1</v>
      </c>
      <c r="K17" s="1">
        <v>0.1</v>
      </c>
      <c r="L17" s="1">
        <v>0.8</v>
      </c>
      <c r="N17" s="1">
        <v>0.71799999999999997</v>
      </c>
      <c r="O17" s="1">
        <v>0.27100000000000002</v>
      </c>
      <c r="P17" s="1">
        <v>0.75800000000000001</v>
      </c>
      <c r="Q17" s="1">
        <v>1.8360000000000001</v>
      </c>
    </row>
    <row r="18" spans="1:17" x14ac:dyDescent="0.3">
      <c r="A18" s="1" t="str">
        <f t="shared" ref="A18:A20" si="5">H18</f>
        <v>DOWN</v>
      </c>
      <c r="B18">
        <f t="shared" ref="B18:B20" si="6">SUM(I18*N18,J18*O18,K18*P18,L18*Q18)</f>
        <v>0.70930000000000004</v>
      </c>
      <c r="G18" s="1" t="s">
        <v>12</v>
      </c>
      <c r="H18" s="1" t="s">
        <v>17</v>
      </c>
      <c r="I18" s="1">
        <v>0</v>
      </c>
      <c r="J18" s="1">
        <v>0.1</v>
      </c>
      <c r="K18" s="1">
        <v>0.9</v>
      </c>
      <c r="L18" s="1">
        <v>0</v>
      </c>
      <c r="N18" s="1">
        <v>0.71799999999999997</v>
      </c>
      <c r="O18" s="1">
        <v>0.27100000000000002</v>
      </c>
      <c r="P18" s="1">
        <v>0.75800000000000001</v>
      </c>
      <c r="Q18" s="1">
        <v>1.8360000000000001</v>
      </c>
    </row>
    <row r="19" spans="1:17" x14ac:dyDescent="0.3">
      <c r="A19" s="1" t="str">
        <f t="shared" si="5"/>
        <v>LEFT</v>
      </c>
      <c r="B19">
        <f>SUM(I19*N19,J19*O19,K19*P19,L19*Q19)</f>
        <v>0.47620000000000007</v>
      </c>
      <c r="G19" s="1" t="s">
        <v>12</v>
      </c>
      <c r="H19" s="1" t="s">
        <v>16</v>
      </c>
      <c r="I19" s="1">
        <v>0</v>
      </c>
      <c r="J19" s="1">
        <v>0.8</v>
      </c>
      <c r="K19" s="1">
        <v>0.1</v>
      </c>
      <c r="L19" s="1">
        <v>0.1</v>
      </c>
      <c r="N19" s="1">
        <v>0.71799999999999997</v>
      </c>
      <c r="O19" s="1">
        <v>0.27100000000000002</v>
      </c>
      <c r="P19" s="1">
        <v>0.75800000000000001</v>
      </c>
      <c r="Q19" s="1">
        <v>1.8360000000000001</v>
      </c>
    </row>
    <row r="20" spans="1:17" x14ac:dyDescent="0.3">
      <c r="A20" s="1" t="str">
        <f t="shared" si="5"/>
        <v>RIGHT</v>
      </c>
      <c r="B20">
        <f t="shared" si="6"/>
        <v>0.86580000000000001</v>
      </c>
      <c r="C20">
        <f>MAX(B17:B20)</f>
        <v>1.5717000000000001</v>
      </c>
      <c r="D20">
        <f>SUM(U7,C20*B3)</f>
        <v>0.78585000000000005</v>
      </c>
      <c r="G20" s="1" t="s">
        <v>12</v>
      </c>
      <c r="H20" s="1" t="s">
        <v>15</v>
      </c>
      <c r="I20" s="1">
        <v>0</v>
      </c>
      <c r="J20" s="1">
        <v>0</v>
      </c>
      <c r="K20" s="1">
        <v>0.9</v>
      </c>
      <c r="L20" s="1">
        <v>0.1</v>
      </c>
      <c r="N20" s="1">
        <v>0.71799999999999997</v>
      </c>
      <c r="O20" s="1">
        <v>0.27100000000000002</v>
      </c>
      <c r="P20" s="1">
        <v>0.75800000000000001</v>
      </c>
      <c r="Q20" s="1">
        <v>1.8360000000000001</v>
      </c>
    </row>
    <row r="21" spans="1:17" x14ac:dyDescent="0.3">
      <c r="G21" s="1"/>
      <c r="H21" s="1"/>
      <c r="I21" s="1"/>
      <c r="J21" s="1"/>
      <c r="K21" s="1"/>
      <c r="L21" s="1"/>
    </row>
    <row r="22" spans="1:17" x14ac:dyDescent="0.3">
      <c r="A22" s="1" t="s">
        <v>74</v>
      </c>
      <c r="G22" s="1"/>
      <c r="H22" s="1"/>
      <c r="I22" s="1" t="s">
        <v>10</v>
      </c>
      <c r="J22" s="1" t="s">
        <v>11</v>
      </c>
      <c r="K22" s="1" t="s">
        <v>12</v>
      </c>
      <c r="L22" s="1" t="s">
        <v>13</v>
      </c>
    </row>
    <row r="23" spans="1:17" x14ac:dyDescent="0.3">
      <c r="A23" s="1" t="str">
        <f>H23</f>
        <v>UP</v>
      </c>
      <c r="B23">
        <f>SUM(I23*N23,J23*O23,K23*P23,L23*Q23)</f>
        <v>1.7242000000000002</v>
      </c>
      <c r="G23" s="1" t="s">
        <v>13</v>
      </c>
      <c r="H23" s="1" t="s">
        <v>14</v>
      </c>
      <c r="I23" s="1">
        <v>0.1</v>
      </c>
      <c r="J23" s="1">
        <v>0</v>
      </c>
      <c r="K23" s="1">
        <v>0</v>
      </c>
      <c r="L23" s="1">
        <v>0.9</v>
      </c>
      <c r="N23" s="1">
        <v>0.71799999999999997</v>
      </c>
      <c r="O23" s="1">
        <v>0.27100000000000002</v>
      </c>
      <c r="P23" s="1">
        <v>0.75800000000000001</v>
      </c>
      <c r="Q23" s="1">
        <v>1.8360000000000001</v>
      </c>
    </row>
    <row r="24" spans="1:17" x14ac:dyDescent="0.3">
      <c r="A24" s="1" t="str">
        <f t="shared" ref="A24:A26" si="7">H24</f>
        <v>DOWN</v>
      </c>
      <c r="B24">
        <f t="shared" ref="B24:B26" si="8">SUM(I24*N24,J24*O24,K24*P24,L24*Q24)</f>
        <v>0.86180000000000001</v>
      </c>
      <c r="G24" s="1" t="s">
        <v>13</v>
      </c>
      <c r="H24" s="1" t="s">
        <v>17</v>
      </c>
      <c r="I24" s="1">
        <v>0.1</v>
      </c>
      <c r="J24" s="1">
        <v>0</v>
      </c>
      <c r="K24" s="1">
        <v>0.8</v>
      </c>
      <c r="L24" s="1">
        <v>0.1</v>
      </c>
      <c r="N24" s="1">
        <v>0.71799999999999997</v>
      </c>
      <c r="O24" s="1">
        <v>0.27100000000000002</v>
      </c>
      <c r="P24" s="1">
        <v>0.75800000000000001</v>
      </c>
      <c r="Q24" s="1">
        <v>1.8360000000000001</v>
      </c>
    </row>
    <row r="25" spans="1:17" x14ac:dyDescent="0.3">
      <c r="A25" s="1" t="str">
        <f t="shared" si="7"/>
        <v>LEFT</v>
      </c>
      <c r="B25">
        <f>SUM(I25*N25,J25*O25,K25*P25,L25*Q25)</f>
        <v>0.83379999999999999</v>
      </c>
      <c r="G25" s="1" t="s">
        <v>13</v>
      </c>
      <c r="H25" s="1" t="s">
        <v>16</v>
      </c>
      <c r="I25" s="1">
        <v>0.8</v>
      </c>
      <c r="J25" s="1">
        <v>0</v>
      </c>
      <c r="K25" s="1">
        <v>0.1</v>
      </c>
      <c r="L25" s="1">
        <v>0.1</v>
      </c>
      <c r="N25" s="1">
        <v>0.71799999999999997</v>
      </c>
      <c r="O25" s="1">
        <v>0.27100000000000002</v>
      </c>
      <c r="P25" s="1">
        <v>0.75800000000000001</v>
      </c>
      <c r="Q25" s="1">
        <v>1.8360000000000001</v>
      </c>
    </row>
    <row r="26" spans="1:17" x14ac:dyDescent="0.3">
      <c r="A26" s="1" t="str">
        <f t="shared" si="7"/>
        <v>RIGHT</v>
      </c>
      <c r="B26">
        <f t="shared" si="8"/>
        <v>1.7282000000000002</v>
      </c>
      <c r="C26">
        <f>MAX(B23:B26)</f>
        <v>1.7282000000000002</v>
      </c>
      <c r="D26">
        <f>SUM(V5,B3*C26)</f>
        <v>1.8641000000000001</v>
      </c>
      <c r="G26" s="1" t="s">
        <v>13</v>
      </c>
      <c r="H26" s="1" t="s">
        <v>15</v>
      </c>
      <c r="I26" s="1">
        <v>0</v>
      </c>
      <c r="J26" s="1">
        <v>0</v>
      </c>
      <c r="K26" s="1">
        <v>0.1</v>
      </c>
      <c r="L26" s="1">
        <v>0.9</v>
      </c>
      <c r="N26" s="1">
        <v>0.71799999999999997</v>
      </c>
      <c r="O26" s="1">
        <v>0.27100000000000002</v>
      </c>
      <c r="P26" s="1">
        <v>0.75800000000000001</v>
      </c>
      <c r="Q26" s="1">
        <v>1.8360000000000001</v>
      </c>
    </row>
  </sheetData>
  <mergeCells count="2">
    <mergeCell ref="I2:L2"/>
    <mergeCell ref="N2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0B01-5026-4BA2-92D0-09D1C2E1B307}">
  <dimension ref="A1:V26"/>
  <sheetViews>
    <sheetView workbookViewId="0">
      <selection activeCell="D11" sqref="A1:XFD1048576"/>
    </sheetView>
  </sheetViews>
  <sheetFormatPr defaultRowHeight="14.4" x14ac:dyDescent="0.3"/>
  <cols>
    <col min="2" max="2" width="17.21875" customWidth="1"/>
    <col min="3" max="3" width="22.44140625" customWidth="1"/>
    <col min="4" max="4" width="25" customWidth="1"/>
  </cols>
  <sheetData>
    <row r="1" spans="1:22" x14ac:dyDescent="0.3">
      <c r="B1" t="s">
        <v>10</v>
      </c>
      <c r="C1" t="s">
        <v>11</v>
      </c>
      <c r="D1" t="s">
        <v>12</v>
      </c>
      <c r="E1" t="s">
        <v>13</v>
      </c>
    </row>
    <row r="2" spans="1:22" x14ac:dyDescent="0.3">
      <c r="A2" s="1"/>
      <c r="I2" s="8" t="s">
        <v>41</v>
      </c>
      <c r="J2" s="8"/>
      <c r="K2" s="8"/>
      <c r="L2" s="8"/>
      <c r="N2" s="9" t="s">
        <v>84</v>
      </c>
      <c r="O2" s="9"/>
      <c r="P2" s="9"/>
      <c r="Q2" s="9"/>
      <c r="S2" s="3" t="s">
        <v>6</v>
      </c>
    </row>
    <row r="3" spans="1:22" x14ac:dyDescent="0.3">
      <c r="A3" s="4" t="s">
        <v>42</v>
      </c>
      <c r="B3" s="5">
        <v>0.5</v>
      </c>
      <c r="D3" s="6" t="s">
        <v>85</v>
      </c>
      <c r="I3" t="s">
        <v>10</v>
      </c>
      <c r="J3" t="s">
        <v>11</v>
      </c>
      <c r="K3" t="s">
        <v>12</v>
      </c>
      <c r="L3" t="s">
        <v>13</v>
      </c>
      <c r="N3" t="s">
        <v>10</v>
      </c>
      <c r="O3" t="s">
        <v>11</v>
      </c>
      <c r="P3" t="s">
        <v>12</v>
      </c>
      <c r="Q3" t="s">
        <v>13</v>
      </c>
      <c r="S3" t="s">
        <v>10</v>
      </c>
      <c r="T3" t="s">
        <v>11</v>
      </c>
      <c r="U3" t="s">
        <v>12</v>
      </c>
      <c r="V3" t="s">
        <v>13</v>
      </c>
    </row>
    <row r="4" spans="1:22" x14ac:dyDescent="0.3">
      <c r="A4" s="1" t="s">
        <v>86</v>
      </c>
      <c r="B4" t="str">
        <f>"Sigma(p(s'|a,s) *u(i)(s)"</f>
        <v>Sigma(p(s'|a,s) *u(i)(s)</v>
      </c>
      <c r="C4" t="s">
        <v>76</v>
      </c>
      <c r="D4" t="s">
        <v>77</v>
      </c>
    </row>
    <row r="5" spans="1:22" x14ac:dyDescent="0.3">
      <c r="A5" s="1" t="str">
        <f>H5</f>
        <v>UP</v>
      </c>
      <c r="B5">
        <f>SUM(I5*N5,J5*O5,K5*P5,L5*Q5)</f>
        <v>0.85599999999999998</v>
      </c>
      <c r="G5" s="1" t="s">
        <v>21</v>
      </c>
      <c r="H5" s="1" t="s">
        <v>14</v>
      </c>
      <c r="I5" s="1">
        <v>0.9</v>
      </c>
      <c r="J5" s="1">
        <v>0</v>
      </c>
      <c r="K5" s="1">
        <v>0</v>
      </c>
      <c r="L5" s="1">
        <v>0.1</v>
      </c>
      <c r="M5" t="s">
        <v>38</v>
      </c>
      <c r="N5" s="1">
        <v>0.74399999999999999</v>
      </c>
      <c r="O5" s="1">
        <v>0.313</v>
      </c>
      <c r="P5" s="1">
        <v>0.78600000000000003</v>
      </c>
      <c r="Q5" s="1">
        <v>1.8640000000000001</v>
      </c>
      <c r="S5" s="1">
        <v>-0.04</v>
      </c>
      <c r="T5" s="1">
        <v>-0.04</v>
      </c>
      <c r="U5" s="1">
        <v>-0.04</v>
      </c>
      <c r="V5" s="1">
        <v>1</v>
      </c>
    </row>
    <row r="6" spans="1:22" x14ac:dyDescent="0.3">
      <c r="A6" s="1" t="str">
        <f t="shared" ref="A6:A8" si="0">H6</f>
        <v>DOWN</v>
      </c>
      <c r="B6">
        <f t="shared" ref="B6:B8" si="1">SUM(I6*N6,J6*O6,K6*P6,L6*Q6)</f>
        <v>0.5112000000000001</v>
      </c>
      <c r="G6" s="1" t="s">
        <v>21</v>
      </c>
      <c r="H6" s="1" t="s">
        <v>17</v>
      </c>
      <c r="I6" s="1">
        <v>0.1</v>
      </c>
      <c r="J6" s="1">
        <v>0.8</v>
      </c>
      <c r="K6" s="1">
        <v>0</v>
      </c>
      <c r="L6" s="1">
        <v>0.1</v>
      </c>
      <c r="M6" t="s">
        <v>38</v>
      </c>
      <c r="N6" s="1">
        <v>0.74399999999999999</v>
      </c>
      <c r="O6" s="1">
        <v>0.313</v>
      </c>
      <c r="P6" s="1">
        <v>0.78600000000000003</v>
      </c>
      <c r="Q6" s="1">
        <v>1.8640000000000001</v>
      </c>
    </row>
    <row r="7" spans="1:22" x14ac:dyDescent="0.3">
      <c r="A7" s="1" t="str">
        <f t="shared" si="0"/>
        <v>LEFT</v>
      </c>
      <c r="B7">
        <f>SUM(I7*N7,J7*O7,K7*P7,L7*Q7)</f>
        <v>0.70089999999999997</v>
      </c>
      <c r="G7" s="1" t="s">
        <v>21</v>
      </c>
      <c r="H7" s="1" t="s">
        <v>16</v>
      </c>
      <c r="I7" s="1">
        <v>0.9</v>
      </c>
      <c r="J7" s="1">
        <v>0.1</v>
      </c>
      <c r="K7" s="1">
        <v>0</v>
      </c>
      <c r="L7" s="1">
        <v>0</v>
      </c>
      <c r="M7" t="s">
        <v>38</v>
      </c>
      <c r="N7" s="1">
        <v>0.74399999999999999</v>
      </c>
      <c r="O7" s="1">
        <v>0.313</v>
      </c>
      <c r="P7" s="1">
        <v>0.78600000000000003</v>
      </c>
      <c r="Q7" s="1">
        <v>1.8640000000000001</v>
      </c>
    </row>
    <row r="8" spans="1:22" x14ac:dyDescent="0.3">
      <c r="A8" s="1" t="str">
        <f t="shared" si="0"/>
        <v>RIGHT</v>
      </c>
      <c r="B8">
        <f t="shared" si="1"/>
        <v>1.5969000000000002</v>
      </c>
      <c r="C8">
        <f>MAX(B5:B8)</f>
        <v>1.5969000000000002</v>
      </c>
      <c r="D8">
        <f>SUM(S5, B3*C8)</f>
        <v>0.75845000000000007</v>
      </c>
      <c r="G8" s="1" t="s">
        <v>21</v>
      </c>
      <c r="H8" s="1" t="s">
        <v>15</v>
      </c>
      <c r="I8" s="1">
        <v>0.1</v>
      </c>
      <c r="J8" s="1">
        <v>0.1</v>
      </c>
      <c r="K8" s="1">
        <v>0</v>
      </c>
      <c r="L8" s="1">
        <v>0.8</v>
      </c>
      <c r="M8" t="s">
        <v>38</v>
      </c>
      <c r="N8" s="1">
        <v>0.74399999999999999</v>
      </c>
      <c r="O8" s="1">
        <v>0.313</v>
      </c>
      <c r="P8" s="1">
        <v>0.78600000000000003</v>
      </c>
      <c r="Q8" s="1">
        <v>1.8640000000000001</v>
      </c>
    </row>
    <row r="9" spans="1:22" x14ac:dyDescent="0.3">
      <c r="G9" s="1"/>
      <c r="H9" s="1"/>
      <c r="I9" s="1"/>
      <c r="J9" s="1"/>
      <c r="K9" s="1"/>
      <c r="L9" s="1"/>
      <c r="N9" s="1"/>
      <c r="O9" s="1"/>
      <c r="P9" s="1"/>
      <c r="Q9" s="1"/>
    </row>
    <row r="10" spans="1:22" x14ac:dyDescent="0.3">
      <c r="A10" s="1" t="s">
        <v>87</v>
      </c>
      <c r="G10" s="1"/>
      <c r="H10" s="1"/>
      <c r="I10" s="1" t="s">
        <v>10</v>
      </c>
      <c r="J10" s="1" t="s">
        <v>11</v>
      </c>
      <c r="K10" s="1" t="s">
        <v>12</v>
      </c>
      <c r="L10" s="1" t="s">
        <v>13</v>
      </c>
    </row>
    <row r="11" spans="1:22" x14ac:dyDescent="0.3">
      <c r="A11" s="1" t="str">
        <f>H11</f>
        <v>UP</v>
      </c>
      <c r="B11">
        <f>SUM(I11*N11,J11*O11,K11*P11,L11*Q11)</f>
        <v>0.70510000000000006</v>
      </c>
      <c r="G11" s="1" t="s">
        <v>11</v>
      </c>
      <c r="H11" s="1" t="s">
        <v>14</v>
      </c>
      <c r="I11" s="1">
        <v>0.8</v>
      </c>
      <c r="J11" s="1">
        <v>0.1</v>
      </c>
      <c r="K11" s="1">
        <v>0.1</v>
      </c>
      <c r="L11" s="1">
        <v>0</v>
      </c>
      <c r="N11" s="1">
        <v>0.74399999999999999</v>
      </c>
      <c r="O11" s="1">
        <v>0.313</v>
      </c>
      <c r="P11" s="1">
        <v>0.78600000000000003</v>
      </c>
      <c r="Q11" s="1">
        <v>1.8640000000000001</v>
      </c>
    </row>
    <row r="12" spans="1:22" x14ac:dyDescent="0.3">
      <c r="A12" s="1" t="str">
        <f t="shared" ref="A12:A14" si="2">H12</f>
        <v>DOWN</v>
      </c>
      <c r="B12">
        <f t="shared" ref="B12:B14" si="3">SUM(I12*N12,J12*O12,K12*P12,L12*Q12)</f>
        <v>0.36030000000000001</v>
      </c>
      <c r="G12" s="1" t="s">
        <v>11</v>
      </c>
      <c r="H12" s="1" t="s">
        <v>17</v>
      </c>
      <c r="I12" s="1">
        <v>0</v>
      </c>
      <c r="J12" s="1">
        <v>0.9</v>
      </c>
      <c r="K12" s="1">
        <v>0.1</v>
      </c>
      <c r="L12" s="1">
        <v>0</v>
      </c>
      <c r="N12" s="1">
        <v>0.74399999999999999</v>
      </c>
      <c r="O12" s="1">
        <v>0.313</v>
      </c>
      <c r="P12" s="1">
        <v>0.78600000000000003</v>
      </c>
      <c r="Q12" s="1">
        <v>1.8640000000000001</v>
      </c>
    </row>
    <row r="13" spans="1:22" x14ac:dyDescent="0.3">
      <c r="A13" s="1" t="str">
        <f t="shared" si="2"/>
        <v>LEFT</v>
      </c>
      <c r="B13">
        <f>SUM(I13*N13,J13*O13,K13*P13,L13*Q13)</f>
        <v>0.35610000000000003</v>
      </c>
      <c r="G13" s="1" t="s">
        <v>11</v>
      </c>
      <c r="H13" s="1" t="s">
        <v>16</v>
      </c>
      <c r="I13" s="1">
        <v>0.1</v>
      </c>
      <c r="J13" s="1">
        <v>0.9</v>
      </c>
      <c r="K13" s="1">
        <v>0</v>
      </c>
      <c r="L13" s="1">
        <v>0</v>
      </c>
      <c r="N13" s="1">
        <v>0.74399999999999999</v>
      </c>
      <c r="O13" s="1">
        <v>0.313</v>
      </c>
      <c r="P13" s="1">
        <v>0.78600000000000003</v>
      </c>
      <c r="Q13" s="1">
        <v>1.8640000000000001</v>
      </c>
    </row>
    <row r="14" spans="1:22" x14ac:dyDescent="0.3">
      <c r="A14" s="1" t="str">
        <f t="shared" si="2"/>
        <v>RIGHT</v>
      </c>
      <c r="B14">
        <f t="shared" si="3"/>
        <v>0.73450000000000004</v>
      </c>
      <c r="C14">
        <f>MAX(B11:B14)</f>
        <v>0.73450000000000004</v>
      </c>
      <c r="D14">
        <f>SUM(S5,B3*B14)</f>
        <v>0.32725000000000004</v>
      </c>
      <c r="G14" s="1" t="s">
        <v>11</v>
      </c>
      <c r="H14" s="1" t="s">
        <v>15</v>
      </c>
      <c r="I14" s="1">
        <v>0.1</v>
      </c>
      <c r="J14" s="1">
        <v>0.1</v>
      </c>
      <c r="K14" s="1">
        <v>0.8</v>
      </c>
      <c r="L14" s="1">
        <v>0</v>
      </c>
      <c r="N14" s="1">
        <v>0.74399999999999999</v>
      </c>
      <c r="O14" s="1">
        <v>0.313</v>
      </c>
      <c r="P14" s="1">
        <v>0.78600000000000003</v>
      </c>
      <c r="Q14" s="1">
        <v>1.8640000000000001</v>
      </c>
    </row>
    <row r="15" spans="1:22" x14ac:dyDescent="0.3">
      <c r="G15" s="1"/>
      <c r="H15" s="1"/>
      <c r="I15" s="1"/>
      <c r="J15" s="1"/>
      <c r="K15" s="1"/>
      <c r="L15" s="1"/>
    </row>
    <row r="16" spans="1:22" x14ac:dyDescent="0.3">
      <c r="A16" s="1" t="s">
        <v>88</v>
      </c>
      <c r="G16" s="1"/>
      <c r="H16" s="1"/>
      <c r="I16" s="1" t="s">
        <v>10</v>
      </c>
      <c r="J16" s="1" t="s">
        <v>11</v>
      </c>
      <c r="K16" s="1" t="s">
        <v>12</v>
      </c>
      <c r="L16" s="1" t="s">
        <v>13</v>
      </c>
    </row>
    <row r="17" spans="1:17" x14ac:dyDescent="0.3">
      <c r="A17" s="1" t="str">
        <f>H17</f>
        <v>UP</v>
      </c>
      <c r="B17">
        <f>SUM(I17*N17,J17*O17,K17*P17,L17*Q17)</f>
        <v>1.6011000000000002</v>
      </c>
      <c r="G17" s="1" t="s">
        <v>12</v>
      </c>
      <c r="H17" s="1" t="s">
        <v>14</v>
      </c>
      <c r="I17" s="1">
        <v>0</v>
      </c>
      <c r="J17" s="1">
        <v>0.1</v>
      </c>
      <c r="K17" s="1">
        <v>0.1</v>
      </c>
      <c r="L17" s="1">
        <v>0.8</v>
      </c>
      <c r="N17" s="1">
        <v>0.74399999999999999</v>
      </c>
      <c r="O17" s="1">
        <v>0.313</v>
      </c>
      <c r="P17" s="1">
        <v>0.78600000000000003</v>
      </c>
      <c r="Q17" s="1">
        <v>1.8640000000000001</v>
      </c>
    </row>
    <row r="18" spans="1:17" x14ac:dyDescent="0.3">
      <c r="A18" s="1" t="str">
        <f t="shared" ref="A18:A20" si="4">H18</f>
        <v>DOWN</v>
      </c>
      <c r="B18">
        <f t="shared" ref="B18:B20" si="5">SUM(I18*N18,J18*O18,K18*P18,L18*Q18)</f>
        <v>0.73870000000000002</v>
      </c>
      <c r="G18" s="1" t="s">
        <v>12</v>
      </c>
      <c r="H18" s="1" t="s">
        <v>17</v>
      </c>
      <c r="I18" s="1">
        <v>0</v>
      </c>
      <c r="J18" s="1">
        <v>0.1</v>
      </c>
      <c r="K18" s="1">
        <v>0.9</v>
      </c>
      <c r="L18" s="1">
        <v>0</v>
      </c>
      <c r="N18" s="1">
        <v>0.74399999999999999</v>
      </c>
      <c r="O18" s="1">
        <v>0.313</v>
      </c>
      <c r="P18" s="1">
        <v>0.78600000000000003</v>
      </c>
      <c r="Q18" s="1">
        <v>1.8640000000000001</v>
      </c>
    </row>
    <row r="19" spans="1:17" x14ac:dyDescent="0.3">
      <c r="A19" s="1" t="str">
        <f t="shared" si="4"/>
        <v>LEFT</v>
      </c>
      <c r="B19">
        <f>SUM(I19*N19,J19*O19,K19*P19,L19*Q19)</f>
        <v>0.51540000000000008</v>
      </c>
      <c r="G19" s="1" t="s">
        <v>12</v>
      </c>
      <c r="H19" s="1" t="s">
        <v>16</v>
      </c>
      <c r="I19" s="1">
        <v>0</v>
      </c>
      <c r="J19" s="1">
        <v>0.8</v>
      </c>
      <c r="K19" s="1">
        <v>0.1</v>
      </c>
      <c r="L19" s="1">
        <v>0.1</v>
      </c>
      <c r="N19" s="1">
        <v>0.74399999999999999</v>
      </c>
      <c r="O19" s="1">
        <v>0.313</v>
      </c>
      <c r="P19" s="1">
        <v>0.78600000000000003</v>
      </c>
      <c r="Q19" s="1">
        <v>1.8640000000000001</v>
      </c>
    </row>
    <row r="20" spans="1:17" x14ac:dyDescent="0.3">
      <c r="A20" s="1" t="str">
        <f t="shared" si="4"/>
        <v>RIGHT</v>
      </c>
      <c r="B20">
        <f t="shared" si="5"/>
        <v>0.89380000000000004</v>
      </c>
      <c r="C20">
        <f>MAX(B17:B20)</f>
        <v>1.6011000000000002</v>
      </c>
      <c r="D20">
        <f>SUM(U8,C20*B3)</f>
        <v>0.80055000000000009</v>
      </c>
      <c r="G20" s="1" t="s">
        <v>12</v>
      </c>
      <c r="H20" s="1" t="s">
        <v>15</v>
      </c>
      <c r="I20" s="1">
        <v>0</v>
      </c>
      <c r="J20" s="1">
        <v>0</v>
      </c>
      <c r="K20" s="1">
        <v>0.9</v>
      </c>
      <c r="L20" s="1">
        <v>0.1</v>
      </c>
      <c r="N20" s="1">
        <v>0.74399999999999999</v>
      </c>
      <c r="O20" s="1">
        <v>0.313</v>
      </c>
      <c r="P20" s="1">
        <v>0.78600000000000003</v>
      </c>
      <c r="Q20" s="1">
        <v>1.8640000000000001</v>
      </c>
    </row>
    <row r="21" spans="1:17" x14ac:dyDescent="0.3">
      <c r="G21" s="1"/>
      <c r="H21" s="1"/>
      <c r="I21" s="1"/>
      <c r="J21" s="1"/>
      <c r="K21" s="1"/>
      <c r="L21" s="1"/>
    </row>
    <row r="22" spans="1:17" x14ac:dyDescent="0.3">
      <c r="A22" s="1" t="s">
        <v>89</v>
      </c>
      <c r="G22" s="1"/>
      <c r="H22" s="1"/>
      <c r="I22" s="1" t="s">
        <v>10</v>
      </c>
      <c r="J22" s="1" t="s">
        <v>11</v>
      </c>
      <c r="K22" s="1" t="s">
        <v>12</v>
      </c>
      <c r="L22" s="1" t="s">
        <v>13</v>
      </c>
    </row>
    <row r="23" spans="1:17" x14ac:dyDescent="0.3">
      <c r="A23" s="1" t="str">
        <f>H23</f>
        <v>UP</v>
      </c>
      <c r="B23">
        <f>SUM(I23*N23,J23*O23,K23*P23,L23*Q23)</f>
        <v>1.7520000000000002</v>
      </c>
      <c r="G23" s="1" t="s">
        <v>13</v>
      </c>
      <c r="H23" s="1" t="s">
        <v>14</v>
      </c>
      <c r="I23" s="1">
        <v>0.1</v>
      </c>
      <c r="J23" s="1">
        <v>0</v>
      </c>
      <c r="K23" s="1">
        <v>0</v>
      </c>
      <c r="L23" s="1">
        <v>0.9</v>
      </c>
      <c r="N23" s="1">
        <v>0.74399999999999999</v>
      </c>
      <c r="O23" s="1">
        <v>0.313</v>
      </c>
      <c r="P23" s="1">
        <v>0.78600000000000003</v>
      </c>
      <c r="Q23" s="1">
        <v>1.8640000000000001</v>
      </c>
    </row>
    <row r="24" spans="1:17" x14ac:dyDescent="0.3">
      <c r="A24" s="1" t="str">
        <f t="shared" ref="A24:A26" si="6">H24</f>
        <v>DOWN</v>
      </c>
      <c r="B24">
        <f t="shared" ref="B24:B26" si="7">SUM(I24*N24,J24*O24,K24*P24,L24*Q24)</f>
        <v>0.88960000000000006</v>
      </c>
      <c r="G24" s="1" t="s">
        <v>13</v>
      </c>
      <c r="H24" s="1" t="s">
        <v>17</v>
      </c>
      <c r="I24" s="1">
        <v>0.1</v>
      </c>
      <c r="J24" s="1">
        <v>0</v>
      </c>
      <c r="K24" s="1">
        <v>0.8</v>
      </c>
      <c r="L24" s="1">
        <v>0.1</v>
      </c>
      <c r="N24" s="1">
        <v>0.74399999999999999</v>
      </c>
      <c r="O24" s="1">
        <v>0.313</v>
      </c>
      <c r="P24" s="1">
        <v>0.78600000000000003</v>
      </c>
      <c r="Q24" s="1">
        <v>1.8640000000000001</v>
      </c>
    </row>
    <row r="25" spans="1:17" x14ac:dyDescent="0.3">
      <c r="A25" s="1" t="str">
        <f t="shared" si="6"/>
        <v>LEFT</v>
      </c>
      <c r="B25">
        <f>SUM(I25*N25,J25*O25,K25*P25,L25*Q25)</f>
        <v>0.86020000000000008</v>
      </c>
      <c r="G25" s="1" t="s">
        <v>13</v>
      </c>
      <c r="H25" s="1" t="s">
        <v>16</v>
      </c>
      <c r="I25" s="1">
        <v>0.8</v>
      </c>
      <c r="J25" s="1">
        <v>0</v>
      </c>
      <c r="K25" s="1">
        <v>0.1</v>
      </c>
      <c r="L25" s="1">
        <v>0.1</v>
      </c>
      <c r="N25" s="1">
        <v>0.74399999999999999</v>
      </c>
      <c r="O25" s="1">
        <v>0.313</v>
      </c>
      <c r="P25" s="1">
        <v>0.78600000000000003</v>
      </c>
      <c r="Q25" s="1">
        <v>1.8640000000000001</v>
      </c>
    </row>
    <row r="26" spans="1:17" x14ac:dyDescent="0.3">
      <c r="A26" s="1" t="str">
        <f t="shared" si="6"/>
        <v>RIGHT</v>
      </c>
      <c r="B26">
        <f t="shared" si="7"/>
        <v>1.7562000000000002</v>
      </c>
      <c r="C26">
        <f>MAX(B23:B26)</f>
        <v>1.7562000000000002</v>
      </c>
      <c r="D26">
        <f>SUM(V5,B3*C26)</f>
        <v>1.8781000000000001</v>
      </c>
      <c r="G26" s="1" t="s">
        <v>13</v>
      </c>
      <c r="H26" s="1" t="s">
        <v>15</v>
      </c>
      <c r="I26" s="1">
        <v>0</v>
      </c>
      <c r="J26" s="1">
        <v>0</v>
      </c>
      <c r="K26" s="1">
        <v>0.1</v>
      </c>
      <c r="L26" s="1">
        <v>0.9</v>
      </c>
      <c r="N26" s="1">
        <v>0.74399999999999999</v>
      </c>
      <c r="O26" s="1">
        <v>0.313</v>
      </c>
      <c r="P26" s="1">
        <v>0.78600000000000003</v>
      </c>
      <c r="Q26" s="1">
        <v>1.8640000000000001</v>
      </c>
    </row>
  </sheetData>
  <mergeCells count="2">
    <mergeCell ref="I2:L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Problem and Analysis</vt:lpstr>
      <vt:lpstr>U1</vt:lpstr>
      <vt:lpstr>U2</vt:lpstr>
      <vt:lpstr>U3</vt:lpstr>
      <vt:lpstr>U4</vt:lpstr>
      <vt:lpstr>U5</vt:lpstr>
      <vt:lpstr>U6</vt:lpstr>
      <vt:lpstr>U7</vt:lpstr>
      <vt:lpstr>U8</vt:lpstr>
      <vt:lpstr>U9</vt:lpstr>
      <vt:lpstr>U10</vt:lpstr>
      <vt:lpstr>Outcomes</vt:lpstr>
      <vt:lpstr>Q 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Indranil Pal</dc:creator>
  <cp:lastModifiedBy>Indranil Pal</cp:lastModifiedBy>
  <dcterms:created xsi:type="dcterms:W3CDTF">2022-10-25T19:23:50Z</dcterms:created>
  <dcterms:modified xsi:type="dcterms:W3CDTF">2022-10-27T20:02:02Z</dcterms:modified>
</cp:coreProperties>
</file>