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6.xml" ContentType="application/vnd.ms-office.chartstyle+xml"/>
  <Override PartName="/xl/charts/colors16.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Ex4.xml" ContentType="application/vnd.ms-office.chartex+xml"/>
  <Override PartName="/xl/charts/style19.xml" ContentType="application/vnd.ms-office.chartstyle+xml"/>
  <Override PartName="/xl/charts/colors19.xml" ContentType="application/vnd.ms-office.chartcolorstyle+xml"/>
  <Override PartName="/xl/tables/table1.xml" ContentType="application/vnd.openxmlformats-officedocument.spreadsheetml.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D:\You Tube\Excel Projects\Project -1(HR Data)\DAshbard for Github\"/>
    </mc:Choice>
  </mc:AlternateContent>
  <xr:revisionPtr revIDLastSave="0" documentId="13_ncr:1_{4A940B75-B5C6-4910-8662-45129B4FE297}" xr6:coauthVersionLast="47" xr6:coauthVersionMax="47" xr10:uidLastSave="{00000000-0000-0000-0000-000000000000}"/>
  <bookViews>
    <workbookView xWindow="-120" yWindow="-120" windowWidth="20730" windowHeight="11160" xr2:uid="{00000000-000D-0000-FFFF-FFFF00000000}"/>
  </bookViews>
  <sheets>
    <sheet name="Dashboard" sheetId="3" r:id="rId1"/>
    <sheet name="Rating" sheetId="4" state="hidden" r:id="rId2"/>
    <sheet name="Gender" sheetId="5" state="hidden" r:id="rId3"/>
    <sheet name="Education by Attrition" sheetId="6" state="hidden" r:id="rId4"/>
    <sheet name="Attrition by Job" sheetId="7" state="hidden" r:id="rId5"/>
    <sheet name="Dept Wise Attrition" sheetId="8" state="hidden" r:id="rId6"/>
    <sheet name="Attrition by Age Group" sheetId="9" state="hidden" r:id="rId7"/>
    <sheet name="Marital Status" sheetId="10" state="hidden" r:id="rId8"/>
    <sheet name="Data" sheetId="1" r:id="rId9"/>
    <sheet name="KPI" sheetId="2" state="hidden" r:id="rId10"/>
  </sheets>
  <definedNames>
    <definedName name="_xlchart.v1.0" hidden="1">'Attrition by Job'!$E$4:$E$12</definedName>
    <definedName name="_xlchart.v1.1" hidden="1">'Attrition by Job'!$F$4:$F$12</definedName>
    <definedName name="_xlchart.v1.4" hidden="1">'Attrition by Job'!$E$4:$E$12</definedName>
    <definedName name="_xlchart.v1.5" hidden="1">'Attrition by Job'!$F$4:$F$12</definedName>
    <definedName name="_xlchart.v2.2" hidden="1">'Marital Status'!$D$4:$D$6</definedName>
    <definedName name="_xlchart.v2.3" hidden="1">'Marital Status'!$E$4:$E$6</definedName>
    <definedName name="_xlchart.v2.6" hidden="1">'Marital Status'!$D$4:$D$6</definedName>
    <definedName name="_xlchart.v2.7" hidden="1">'Marital Status'!$E$4:$E$6</definedName>
    <definedName name="Slicer_Department">#N/A</definedName>
    <definedName name="Slicer_Education_Field2">#N/A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0" l="1"/>
  <c r="D6" i="10"/>
  <c r="D4" i="10"/>
  <c r="E5" i="7"/>
  <c r="E6" i="7"/>
  <c r="E7" i="7"/>
  <c r="E8" i="7"/>
  <c r="E9" i="7"/>
  <c r="E10" i="7"/>
  <c r="E11" i="7"/>
  <c r="E12" i="7"/>
  <c r="E4" i="7"/>
  <c r="F5" i="7"/>
  <c r="F7" i="7"/>
  <c r="B9" i="5"/>
  <c r="F10" i="7"/>
  <c r="A9" i="2"/>
  <c r="F4" i="7"/>
  <c r="B10" i="5"/>
  <c r="F11" i="7"/>
  <c r="F12" i="7"/>
  <c r="E6" i="10"/>
  <c r="C9" i="2"/>
  <c r="F8" i="7"/>
  <c r="F6" i="7"/>
  <c r="E4" i="10"/>
  <c r="E5" i="10"/>
  <c r="B9" i="2"/>
  <c r="F9" i="7"/>
  <c r="B7" i="4"/>
  <c r="E9" i="2" l="1"/>
  <c r="D9" i="2"/>
  <c r="C9" i="5"/>
  <c r="C10" i="5"/>
  <c r="C7" i="4"/>
  <c r="B8" i="4"/>
  <c r="C8" i="4" s="1"/>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<sst xmlns="http://schemas.openxmlformats.org/spreadsheetml/2006/main" count="19216" uniqueCount="1569">
  <si>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</si>
  <si>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</si>
  <si>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</si>
  <si>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</si>
  <si>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</si>
  <si>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</si>
  <si>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</si>
  <si>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</si>
  <si>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</si>
  <si>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</si>
  <si>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</si>
  <si>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</si>
  <si>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</si>
  <si>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</si>
  <si>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</si>
  <si>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</si>
  <si>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</si>
  <si>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</si>
  <si>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</si>
  <si>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</si>
  <si>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</si>
  <si>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</si>
  <si>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</si>
  <si>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</si>
  <si>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</si>
  <si>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</si>
  <si>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</si>
  <si>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</si>
  <si>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</si>
  <si>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</si>
  <si>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</si>
  <si>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</si>
  <si>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</si>
  <si>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</si>
  <si>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</si>
  <si>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</si>
  <si>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</si>
  <si>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</si>
  <si>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</si>
  <si>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</si>
  <si>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</si>
  <si>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</si>
  <si>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</si>
  <si>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</si>
  <si>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</si>
  <si>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</si>
  <si>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</si>
  <si>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</si>
  <si>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</si>
  <si>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</si>
  <si>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</si>
  <si>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</si>
  <si>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</si>
  <si>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</si>
  <si>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</si>
  <si>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</si>
  <si>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</si>
  <si>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</si>
  <si>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</si>
  <si>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</si>
  <si>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</si>
  <si>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</si>
  <si>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</si>
  <si>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</si>
  <si>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</si>
  <si>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</si>
  <si>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</si>
  <si>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</si>
  <si>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</si>
  <si>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</si>
  <si>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</si>
  <si>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</si>
  <si>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</si>
  <si>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</si>
  <si>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</si>
  <si>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</si>
  <si>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</si>
  <si>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</si>
  <si>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</si>
  <si>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</si>
  <si>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</si>
  <si>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</si>
  <si>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</si>
  <si>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</si>
  <si>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</si>
  <si>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</si>
  <si>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</si>
  <si>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</si>
  <si>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</si>
  <si>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</si>
  <si>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</si>
  <si>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</si>
  <si>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</si>
  <si>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</si>
  <si>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</si>
  <si>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</si>
  <si>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</si>
  <si>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</si>
  <si>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</si>
  <si>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</si>
  <si>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</si>
  <si>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</si>
  <si>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</si>
  <si>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</si>
  <si>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</si>
  <si>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</si>
  <si>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</si>
  <si>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</si>
  <si>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</si>
  <si>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</si>
  <si>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</si>
  <si>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</si>
  <si>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</si>
  <si>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</si>
  <si>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</si>
  <si>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</si>
  <si>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</si>
  <si>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</si>
  <si>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</si>
  <si>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</si>
  <si>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</si>
  <si>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</si>
  <si>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</si>
  <si>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</si>
  <si>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</si>
  <si>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</si>
  <si>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</si>
  <si>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</si>
  <si>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</si>
  <si>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</si>
  <si>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</si>
  <si>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</si>
  <si>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</si>
  <si>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</si>
  <si>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</si>
  <si>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</si>
  <si>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</si>
  <si>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</si>
  <si>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</si>
  <si>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</si>
  <si>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</si>
  <si>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</si>
  <si>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</si>
  <si>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</si>
  <si>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</si>
  <si>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</si>
  <si>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</si>
  <si>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</si>
  <si>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</si>
  <si>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</si>
  <si>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</si>
  <si>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</si>
  <si>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</si>
  <si>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</si>
  <si>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</si>
  <si>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</si>
  <si>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</si>
  <si>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</si>
  <si>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</si>
  <si>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</si>
  <si>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</si>
  <si>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</si>
  <si>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</si>
  <si>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</si>
  <si>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</si>
  <si>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</si>
  <si>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</si>
  <si>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</si>
  <si>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</si>
  <si>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</si>
  <si>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</si>
  <si>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</si>
  <si>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</si>
  <si>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</si>
  <si>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</si>
  <si>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</si>
  <si>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</si>
  <si>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</si>
  <si>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</si>
  <si>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</si>
  <si>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</si>
  <si>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</si>
  <si>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</si>
  <si>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</si>
  <si>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</si>
  <si>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</si>
  <si>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</si>
  <si>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</si>
  <si>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</si>
  <si>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</si>
  <si>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</si>
  <si>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</si>
  <si>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</si>
  <si>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</si>
  <si>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</si>
  <si>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</si>
  <si>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</si>
  <si>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</si>
  <si>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</si>
  <si>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</si>
  <si>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</si>
  <si>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</si>
  <si>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</si>
  <si>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</si>
  <si>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</si>
  <si>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</si>
  <si>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</si>
  <si>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</si>
  <si>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</si>
  <si>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</si>
  <si>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</si>
  <si>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</si>
  <si>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</si>
  <si>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</si>
  <si>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</si>
  <si>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</si>
  <si>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</si>
  <si>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</si>
  <si>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</si>
  <si>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</si>
  <si>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</si>
  <si>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</si>
  <si>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</si>
  <si>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</si>
  <si>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</si>
  <si>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</si>
  <si>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</si>
  <si>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</si>
  <si>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</si>
  <si>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</si>
  <si>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</si>
  <si>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</si>
  <si>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</si>
  <si>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</si>
  <si>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</si>
  <si>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</si>
  <si>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</si>
  <si>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</si>
  <si>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</si>
  <si>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</si>
  <si>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</si>
  <si>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</si>
  <si>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</si>
  <si>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</si>
  <si>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</si>
  <si>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</si>
  <si>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</si>
  <si>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</si>
  <si>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</si>
  <si>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</si>
  <si>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</si>
  <si>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</si>
  <si>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</si>
  <si>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</si>
  <si>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</si>
  <si>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</si>
  <si>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</si>
  <si>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</si>
  <si>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</si>
  <si>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</si>
  <si>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</si>
  <si>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</si>
  <si>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</si>
  <si>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</si>
  <si>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</si>
  <si>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</si>
  <si>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</si>
  <si>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</si>
  <si>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</si>
  <si>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</si>
  <si>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</si>
  <si>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</si>
  <si>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</si>
  <si>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</si>
  <si>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</si>
  <si>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</si>
  <si>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</si>
  <si>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</si>
  <si>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</si>
  <si>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</si>
  <si>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</si>
  <si>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</si>
  <si>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</si>
  <si>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</si>
  <si>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</si>
  <si>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</si>
  <si>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</si>
  <si>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</si>
  <si>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</si>
  <si>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</si>
  <si>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</si>
  <si>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</si>
  <si>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</si>
  <si>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</si>
  <si>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</si>
  <si>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</si>
  <si>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</si>
  <si>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</si>
  <si>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</si>
  <si>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</si>
  <si>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</si>
  <si>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</si>
  <si>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</si>
  <si>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</si>
  <si>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</si>
  <si>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</si>
  <si>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</si>
  <si>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</si>
  <si>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</si>
  <si>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</si>
  <si>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</si>
  <si>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</si>
  <si>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</si>
  <si>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</si>
  <si>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</si>
  <si>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</si>
  <si>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</si>
  <si>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</si>
  <si>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</si>
  <si>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</si>
  <si>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</si>
  <si>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</si>
  <si>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</si>
  <si>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</si>
  <si>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</si>
  <si>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</si>
  <si>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</si>
  <si>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</si>
  <si>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</si>
  <si>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</si>
  <si>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</si>
  <si>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</si>
  <si>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</si>
  <si>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</si>
  <si>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</si>
  <si>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</si>
  <si>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</si>
  <si>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</si>
  <si>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</si>
  <si>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</si>
  <si>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</si>
  <si>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</si>
  <si>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</si>
  <si>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</si>
  <si>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</si>
  <si>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</si>
  <si>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</si>
  <si>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</si>
  <si>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</si>
  <si>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</si>
  <si>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</si>
  <si>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</si>
  <si>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</si>
  <si>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</si>
  <si>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</si>
  <si>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</si>
  <si>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</si>
  <si>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</si>
  <si>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</si>
  <si>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</si>
  <si>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</si>
  <si>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</si>
  <si>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</si>
  <si>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</si>
  <si>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</si>
  <si>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</si>
  <si>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</si>
  <si>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</si>
  <si>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</si>
  <si>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</si>
  <si>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</si>
  <si>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</si>
  <si>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</si>
  <si>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</si>
  <si>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</si>
  <si>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</si>
  <si>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</si>
  <si>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</si>
  <si>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</si>
  <si>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</si>
  <si>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</si>
  <si>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</si>
  <si>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</si>
  <si>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</si>
  <si>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</si>
  <si>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</si>
  <si>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</si>
  <si>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</si>
  <si>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</si>
  <si>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</si>
  <si>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</si>
  <si>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</si>
  <si>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</si>
  <si>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</si>
  <si>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</si>
  <si>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</si>
  <si>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</si>
  <si>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</si>
  <si>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</si>
  <si>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</si>
  <si>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</si>
  <si>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</si>
  <si>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</si>
  <si>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</si>
  <si>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</si>
  <si>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</si>
  <si>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</si>
  <si>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</si>
  <si>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</si>
  <si>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</si>
  <si>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</si>
  <si>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</si>
  <si>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</si>
  <si>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</si>
  <si>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</si>
  <si>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</si>
  <si>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</si>
  <si>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</si>
  <si>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</si>
  <si>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</si>
  <si>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</si>
  <si>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</si>
  <si>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</si>
  <si>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</si>
  <si>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</si>
  <si>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</si>
  <si>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</si>
  <si>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</si>
  <si>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</si>
  <si>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</si>
  <si>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</si>
  <si>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</si>
  <si>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</si>
  <si>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</si>
  <si>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</si>
  <si>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</si>
  <si>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</si>
  <si>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</si>
  <si>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</si>
  <si>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</si>
  <si>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</si>
  <si>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</si>
  <si>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</si>
  <si>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</si>
  <si>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</si>
  <si>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</si>
  <si>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</si>
  <si>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</si>
  <si>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</si>
  <si>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</si>
  <si>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</si>
  <si>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</si>
  <si>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</si>
  <si>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</si>
  <si>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</si>
  <si>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</si>
  <si>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</si>
  <si>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</si>
  <si>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</si>
  <si>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</si>
  <si>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</si>
  <si>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</si>
  <si>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</si>
  <si>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</si>
  <si>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</si>
  <si>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</si>
  <si>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</si>
  <si>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</si>
  <si>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</si>
  <si>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</si>
  <si>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</si>
  <si>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</si>
  <si>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</si>
  <si>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</si>
  <si>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</si>
  <si>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</si>
  <si>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</si>
  <si>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</si>
  <si>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</si>
  <si>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</si>
  <si>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</si>
  <si>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</si>
  <si>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</si>
  <si>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</si>
  <si>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</si>
  <si>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</si>
  <si>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</si>
  <si>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</si>
  <si>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</si>
  <si>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</si>
  <si>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</si>
  <si>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</si>
  <si>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</si>
  <si>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</si>
  <si>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</si>
  <si>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</si>
  <si>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</si>
  <si>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</si>
  <si>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</si>
  <si>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</si>
  <si>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</si>
  <si>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</si>
  <si>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</si>
  <si>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</si>
  <si>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</si>
  <si>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</si>
  <si>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</si>
  <si>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</si>
  <si>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</si>
  <si>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</si>
  <si>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</si>
  <si>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</si>
  <si>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</si>
  <si>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</si>
  <si>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</si>
  <si>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</si>
  <si>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</si>
  <si>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</si>
  <si>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</si>
  <si>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</si>
  <si>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</si>
  <si>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</si>
  <si>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</si>
  <si>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</si>
  <si>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</si>
  <si>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</si>
  <si>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</si>
  <si>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</si>
  <si>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</si>
  <si>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</si>
  <si>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</si>
  <si>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</si>
  <si>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</si>
  <si>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</si>
  <si>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</si>
  <si>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</si>
  <si>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</si>
  <si>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</si>
  <si>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</si>
  <si>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</si>
  <si>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</si>
  <si>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</si>
  <si>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</si>
  <si>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</si>
  <si>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</si>
  <si>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</si>
  <si>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</si>
  <si>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</si>
  <si>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</si>
  <si>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</si>
  <si>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</si>
  <si>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</si>
  <si>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</si>
  <si>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</si>
  <si>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</si>
  <si>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</si>
  <si>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</si>
  <si>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</si>
  <si>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</si>
  <si>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</si>
  <si>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</si>
  <si>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</si>
  <si>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</si>
  <si>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</si>
  <si>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</si>
  <si>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</si>
  <si>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</si>
  <si>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</si>
  <si>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</si>
  <si>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</si>
  <si>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</si>
  <si>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</si>
  <si>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</si>
  <si>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</si>
  <si>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</si>
  <si>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</si>
  <si>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</si>
  <si>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</si>
  <si>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</si>
  <si>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</si>
  <si>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</si>
  <si>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</si>
  <si>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</si>
  <si>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</si>
  <si>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</si>
  <si>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</si>
  <si>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</si>
  <si>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</si>
  <si>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</si>
  <si>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</si>
  <si>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</si>
  <si>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</si>
  <si>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</si>
  <si>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</si>
  <si>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</si>
  <si>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</si>
  <si>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</si>
  <si>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</si>
  <si>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</si>
  <si>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</si>
  <si>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</si>
  <si>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</si>
  <si>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</si>
  <si>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</si>
  <si>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</si>
  <si>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</si>
  <si>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</si>
  <si>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</si>
  <si>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</si>
  <si>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</si>
  <si>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</si>
  <si>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</si>
  <si>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</si>
  <si>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</si>
  <si>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</si>
  <si>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</si>
  <si>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</si>
  <si>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</si>
  <si>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</si>
  <si>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</si>
  <si>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</si>
  <si>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</si>
  <si>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</si>
  <si>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</si>
  <si>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</si>
  <si>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</si>
  <si>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</si>
  <si>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</si>
  <si>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</si>
  <si>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</si>
  <si>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</si>
  <si>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</si>
  <si>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</si>
  <si>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</si>
  <si>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</si>
  <si>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</si>
  <si>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</si>
  <si>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</si>
  <si>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</si>
  <si>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</si>
  <si>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</si>
  <si>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</si>
  <si>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</si>
  <si>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</si>
  <si>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</si>
  <si>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</si>
  <si>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</si>
  <si>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</si>
  <si>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</si>
  <si>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</si>
  <si>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</si>
  <si>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</si>
  <si>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</si>
  <si>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</si>
  <si>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</si>
  <si>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</si>
  <si>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</si>
  <si>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</si>
  <si>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</si>
  <si>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</si>
  <si>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</si>
  <si>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</si>
  <si>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</si>
  <si>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</si>
  <si>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</si>
  <si>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</si>
  <si>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</si>
  <si>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</si>
  <si>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</si>
  <si>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</si>
  <si>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</si>
  <si>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</si>
  <si>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</si>
  <si>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</si>
  <si>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</si>
  <si>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</si>
  <si>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</si>
  <si>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</si>
  <si>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</si>
  <si>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</si>
  <si>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</si>
  <si>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</si>
  <si>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</si>
  <si>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</si>
  <si>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</si>
  <si>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</si>
  <si>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</si>
  <si>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</si>
  <si>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</si>
  <si>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</si>
  <si>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</si>
  <si>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</si>
  <si>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</si>
  <si>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</si>
  <si>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</si>
  <si>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</si>
  <si>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</si>
  <si>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</si>
  <si>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</si>
  <si>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</si>
  <si>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</si>
  <si>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</si>
  <si>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</si>
  <si>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</si>
  <si>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</si>
  <si>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</si>
  <si>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</si>
  <si>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</si>
  <si>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</si>
  <si>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</si>
  <si>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</si>
  <si>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</si>
  <si>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</si>
  <si>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</si>
  <si>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</si>
  <si>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</si>
  <si>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</si>
  <si>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</si>
  <si>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</si>
  <si>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</si>
  <si>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</si>
  <si>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</si>
  <si>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</si>
  <si>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</si>
  <si>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</si>
  <si>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</si>
  <si>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</si>
  <si>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</si>
  <si>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</si>
  <si>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</si>
  <si>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</si>
  <si>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</si>
  <si>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</si>
  <si>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</si>
  <si>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</si>
  <si>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</si>
  <si>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</si>
  <si>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</si>
  <si>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</si>
  <si>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</si>
  <si>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</si>
  <si>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</si>
  <si>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</si>
  <si>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</si>
  <si>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</si>
  <si>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</si>
  <si>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</si>
  <si>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</si>
  <si>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</si>
  <si>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</si>
  <si>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</si>
  <si>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</si>
  <si>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</si>
  <si>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</si>
  <si>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</si>
  <si>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</si>
  <si>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</si>
  <si>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</si>
  <si>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</si>
  <si>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</si>
  <si>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</si>
  <si>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</si>
  <si>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</si>
  <si>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</si>
  <si>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</si>
  <si>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</si>
  <si>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</si>
  <si>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</si>
  <si>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</si>
  <si>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</si>
  <si>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</si>
  <si>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</si>
  <si>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</si>
  <si>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</si>
  <si>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</si>
  <si>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</si>
  <si>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</si>
  <si>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</si>
  <si>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</si>
  <si>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</si>
  <si>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</si>
  <si>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</si>
  <si>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</si>
  <si>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</si>
  <si>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</si>
  <si>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</si>
  <si>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</si>
  <si>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</si>
  <si>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</si>
  <si>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</si>
  <si>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</si>
  <si>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</si>
  <si>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</si>
  <si>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</si>
  <si>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</si>
  <si>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</si>
  <si>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</si>
  <si>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</si>
  <si>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</si>
  <si>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</si>
  <si>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</si>
  <si>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</si>
  <si>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</si>
  <si>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</si>
  <si>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</si>
  <si>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</si>
  <si>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</si>
  <si>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</si>
  <si>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</si>
  <si>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</si>
  <si>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</si>
  <si>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</si>
  <si>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</si>
  <si>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</si>
  <si>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</si>
  <si>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</si>
  <si>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</si>
  <si>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</si>
  <si>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</si>
  <si>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</si>
  <si>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</si>
  <si>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</si>
  <si>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</si>
  <si>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</si>
  <si>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</si>
  <si>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</si>
  <si>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</si>
  <si>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</si>
  <si>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</si>
  <si>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</si>
  <si>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</si>
  <si>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</si>
  <si>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</si>
  <si>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</si>
  <si>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</si>
  <si>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</si>
  <si>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</si>
  <si>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</si>
  <si>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</si>
  <si>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</si>
  <si>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</si>
  <si>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</si>
  <si>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</si>
  <si>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</si>
  <si>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</si>
  <si>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</si>
  <si>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</si>
  <si>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</si>
  <si>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</si>
  <si>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</si>
  <si>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</si>
  <si>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</si>
  <si>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</si>
  <si>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</si>
  <si>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</si>
  <si>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</si>
  <si>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</si>
  <si>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</si>
  <si>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</si>
  <si>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</si>
  <si>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</si>
  <si>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</si>
  <si>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</si>
  <si>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</si>
  <si>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</si>
  <si>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</si>
  <si>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</si>
  <si>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</si>
  <si>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</si>
  <si>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</si>
  <si>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</si>
  <si>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</si>
  <si>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</si>
  <si>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</si>
  <si>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</si>
  <si>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</si>
  <si>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</si>
  <si>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</si>
  <si>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</si>
  <si>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</si>
  <si>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</si>
  <si>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</si>
  <si>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</si>
  <si>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</si>
  <si>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</si>
  <si>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</si>
  <si>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</si>
  <si>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</si>
  <si>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</si>
  <si>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</si>
  <si>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</si>
  <si>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</si>
  <si>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</si>
  <si>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</si>
  <si>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</si>
  <si>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</si>
  <si>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</si>
  <si>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</si>
  <si>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</si>
  <si>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</si>
  <si>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</si>
  <si>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</si>
  <si>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</si>
  <si>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</si>
  <si>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</si>
  <si>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</si>
  <si>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</si>
  <si>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</si>
  <si>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</si>
  <si>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</si>
  <si>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</si>
  <si>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</si>
  <si>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</si>
  <si>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</si>
  <si>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</si>
  <si>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</si>
  <si>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</si>
  <si>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</si>
  <si>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</si>
  <si>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</si>
  <si>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</si>
  <si>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</si>
  <si>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</si>
  <si>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</si>
  <si>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</si>
  <si>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</si>
  <si>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</si>
  <si>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</si>
  <si>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</si>
  <si>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</si>
  <si>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</si>
  <si>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</si>
  <si>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</si>
  <si>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</si>
  <si>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</si>
  <si>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</si>
  <si>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</si>
  <si>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</si>
  <si>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</si>
  <si>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</si>
  <si>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</si>
  <si>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</si>
  <si>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</si>
  <si>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</si>
  <si>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</si>
  <si>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</si>
  <si>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</si>
  <si>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</si>
  <si>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</si>
  <si>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</si>
  <si>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</si>
  <si>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</si>
  <si>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</si>
  <si>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</si>
  <si>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</si>
  <si>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</si>
  <si>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</si>
  <si>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</si>
  <si>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</si>
  <si>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</si>
  <si>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</si>
  <si>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</si>
  <si>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</si>
  <si>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</si>
  <si>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</si>
  <si>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</si>
  <si>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</si>
  <si>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</si>
  <si>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</si>
  <si>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</si>
  <si>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</si>
  <si>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</si>
  <si>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</si>
  <si>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</si>
  <si>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</si>
  <si>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</si>
  <si>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</si>
  <si>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</si>
  <si>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</si>
  <si>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</si>
  <si>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</si>
  <si>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</si>
  <si>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</si>
  <si>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</si>
  <si>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</si>
  <si>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</si>
  <si>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</si>
  <si>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</si>
  <si>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</si>
  <si>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</si>
  <si>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</si>
  <si>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</si>
  <si>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</si>
  <si>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</si>
  <si>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</si>
  <si>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</si>
  <si>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</si>
  <si>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</si>
  <si>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</si>
  <si>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</si>
  <si>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</si>
  <si>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</si>
  <si>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</si>
  <si>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</si>
  <si>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</si>
  <si>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</si>
  <si>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</si>
  <si>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</si>
  <si>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</si>
  <si>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</si>
  <si>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</si>
  <si>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</si>
  <si>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</si>
  <si>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</si>
  <si>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</si>
  <si>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</si>
  <si>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</si>
  <si>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</si>
  <si>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</si>
  <si>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</si>
  <si>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</si>
  <si>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</si>
  <si>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</si>
  <si>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</si>
  <si>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</si>
  <si>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</si>
  <si>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</si>
  <si>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</si>
  <si>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</si>
  <si>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</si>
  <si>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</si>
  <si>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</si>
  <si>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</si>
  <si>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</si>
  <si>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</si>
  <si>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</si>
  <si>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</si>
  <si>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</si>
  <si>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</si>
  <si>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</si>
  <si>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</si>
  <si>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</si>
  <si>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</si>
  <si>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</si>
  <si>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</si>
  <si>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</si>
  <si>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</si>
  <si>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</si>
  <si>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</si>
  <si>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</si>
  <si>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</si>
  <si>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</si>
  <si>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</si>
  <si>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</si>
  <si>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</si>
  <si>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</si>
  <si>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</si>
  <si>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</si>
  <si>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</si>
  <si>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</si>
  <si>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</si>
  <si>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</si>
  <si>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</si>
  <si>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</si>
  <si>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</si>
  <si>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</si>
  <si>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</si>
  <si>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</si>
  <si>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</si>
  <si>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</si>
  <si>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</si>
  <si>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</si>
  <si>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</si>
  <si>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</si>
  <si>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</si>
  <si>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</si>
  <si>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</si>
  <si>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</si>
  <si>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</si>
  <si>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</si>
  <si>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</si>
  <si>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</si>
  <si>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</si>
  <si>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</si>
  <si>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</si>
  <si>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</si>
  <si>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</si>
  <si>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</si>
  <si>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</si>
  <si>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</si>
  <si>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</si>
  <si>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</si>
  <si>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</si>
  <si>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</si>
  <si>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</si>
  <si>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</si>
  <si>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</si>
  <si>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</si>
  <si>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</si>
  <si>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</si>
  <si>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</si>
  <si>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</si>
  <si>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</si>
  <si>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</si>
  <si>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</si>
  <si>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</si>
  <si>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</si>
  <si>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</si>
  <si>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</si>
  <si>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</si>
  <si>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</si>
  <si>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</si>
  <si>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</si>
  <si>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</si>
  <si>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</si>
  <si>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</si>
  <si>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</si>
  <si>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</si>
  <si>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</si>
  <si>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</si>
  <si>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</si>
  <si>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</si>
  <si>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</si>
  <si>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</si>
  <si>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</si>
  <si>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</si>
  <si>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</si>
  <si>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</si>
  <si>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</si>
  <si>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</si>
  <si>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</si>
  <si>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</si>
  <si>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</si>
  <si>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</si>
  <si>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</si>
  <si>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</si>
  <si>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</si>
  <si>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</si>
  <si>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</si>
  <si>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</si>
  <si>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</si>
  <si>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</si>
  <si>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</si>
  <si>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</si>
  <si>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</si>
  <si>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</si>
  <si>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</si>
  <si>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</si>
  <si>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</si>
  <si>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</si>
  <si>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</si>
  <si>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</si>
  <si>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</si>
  <si>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</si>
  <si>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</si>
  <si>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</si>
  <si>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</si>
  <si>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</si>
  <si>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</si>
  <si>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</si>
  <si>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</si>
  <si>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</si>
  <si>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</si>
  <si>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</si>
  <si>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</si>
  <si>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</si>
  <si>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</si>
  <si>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</si>
  <si>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</si>
  <si>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</si>
  <si>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</si>
  <si>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</si>
  <si>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</si>
  <si>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</si>
  <si>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</si>
  <si>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</si>
  <si>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</si>
  <si>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</si>
  <si>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</si>
  <si>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</si>
  <si>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</si>
  <si>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</si>
  <si>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</si>
  <si>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</si>
  <si>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</si>
  <si>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</si>
  <si>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</si>
  <si>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</si>
  <si>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</si>
  <si>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</si>
  <si>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</si>
  <si>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</si>
  <si>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</si>
  <si>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</si>
  <si>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</si>
  <si>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</si>
  <si>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</si>
  <si>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</si>
  <si>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</si>
  <si>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</si>
  <si>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</si>
  <si>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</si>
  <si>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</si>
  <si>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</si>
  <si>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</si>
  <si>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</si>
  <si>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</si>
  <si>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</si>
  <si>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</si>
  <si>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</si>
  <si>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</si>
  <si>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</si>
  <si>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</si>
  <si>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</si>
  <si>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</si>
  <si>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</si>
  <si>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</si>
  <si>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</si>
  <si>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</si>
  <si>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</si>
  <si>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</si>
  <si>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</si>
  <si>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</si>
  <si>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</si>
  <si>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</si>
  <si>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</si>
  <si>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</si>
  <si>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</si>
  <si>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</si>
  <si>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</si>
  <si>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</si>
  <si>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</si>
  <si>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</si>
  <si>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</si>
  <si>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</si>
  <si>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</si>
  <si>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</si>
  <si>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</si>
  <si>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</si>
  <si>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</si>
  <si>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</si>
  <si>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</si>
  <si>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</si>
  <si>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</si>
  <si>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</si>
  <si>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</si>
  <si>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</si>
  <si>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</si>
  <si>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</si>
  <si>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</si>
  <si>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</si>
  <si>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</si>
  <si>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</si>
  <si>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</si>
  <si>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</si>
  <si>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</si>
  <si>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</si>
  <si>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</si>
  <si>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</si>
  <si>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</si>
  <si>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</si>
  <si>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</si>
  <si>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</si>
  <si>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</si>
  <si>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</si>
  <si>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</si>
  <si>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</si>
  <si>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</si>
  <si>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</si>
  <si>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</si>
  <si>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</si>
  <si>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</si>
  <si>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</si>
  <si>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</si>
  <si>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</si>
  <si>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</si>
  <si>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</si>
  <si>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</si>
  <si>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</si>
  <si>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</si>
  <si>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</si>
  <si>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</si>
  <si>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</si>
  <si>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</si>
  <si>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</si>
  <si>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</si>
  <si>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</si>
  <si>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</si>
  <si>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</si>
  <si>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</si>
  <si>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</si>
  <si>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</si>
  <si>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</si>
  <si>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</si>
  <si>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</si>
  <si>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</si>
  <si>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</si>
  <si>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</si>
  <si>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</si>
  <si>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</si>
  <si>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</si>
  <si>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</si>
  <si>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</si>
  <si>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</si>
  <si>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</si>
  <si>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</si>
  <si>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</si>
  <si>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</si>
  <si>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</si>
  <si>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</si>
  <si>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</si>
  <si>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</si>
  <si>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</si>
  <si>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</si>
  <si>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</si>
  <si>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</si>
  <si>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</si>
  <si>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</si>
  <si>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</si>
  <si>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</si>
  <si>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</si>
  <si>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</si>
  <si>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</si>
  <si>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</si>
  <si>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</si>
  <si>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</si>
  <si>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</si>
  <si>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</si>
  <si>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</si>
  <si>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</si>
  <si>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</si>
  <si>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</si>
  <si>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</si>
  <si>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</si>
  <si>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</si>
  <si>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</si>
  <si>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</si>
  <si>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</si>
  <si>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</si>
  <si>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</si>
  <si>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</si>
  <si>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</si>
  <si>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</si>
  <si>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</si>
  <si>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</si>
  <si>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</si>
  <si>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</si>
  <si>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</si>
  <si>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</si>
  <si>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</si>
  <si>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</si>
  <si>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</si>
  <si>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</si>
  <si>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</si>
  <si>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</si>
  <si>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</si>
  <si>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</si>
  <si>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</si>
  <si>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</si>
  <si>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</si>
  <si>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</si>
  <si>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</si>
  <si>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</si>
  <si>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</si>
  <si>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</si>
  <si>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</si>
  <si>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</si>
  <si>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</si>
  <si>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</si>
  <si>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</si>
  <si>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</si>
  <si>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</si>
  <si>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</si>
  <si>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</si>
  <si>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</si>
  <si>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</si>
  <si>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</si>
  <si>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</si>
  <si>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</si>
  <si>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</si>
  <si>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</si>
  <si>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</si>
  <si>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</si>
  <si>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</si>
  <si>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</si>
  <si>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</si>
  <si>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</si>
  <si>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</si>
  <si>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</si>
  <si>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</si>
  <si>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</si>
  <si>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</si>
  <si>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</si>
  <si>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</si>
  <si>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</si>
  <si>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</si>
  <si>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</si>
  <si>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</si>
  <si>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</si>
  <si>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</si>
  <si>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</si>
  <si>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</si>
  <si>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</si>
  <si>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</si>
  <si>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</si>
  <si>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</si>
  <si>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</si>
  <si>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</si>
  <si>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</si>
  <si>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</si>
  <si>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</si>
  <si>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</si>
  <si>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</si>
  <si>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</si>
  <si>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</si>
  <si>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</si>
  <si>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</si>
  <si>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</si>
  <si>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</si>
  <si>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</si>
  <si>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</si>
  <si>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</si>
  <si>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</si>
  <si>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</si>
  <si>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</si>
  <si>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</si>
  <si>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</si>
  <si>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</si>
  <si>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</si>
  <si>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</si>
  <si>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</si>
  <si>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</si>
  <si>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</si>
  <si>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</si>
  <si>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</si>
  <si>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</si>
  <si>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</si>
  <si>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</si>
  <si>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</si>
  <si>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</si>
  <si>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</si>
  <si>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</si>
  <si>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</si>
  <si>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</si>
  <si>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</si>
  <si>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</si>
  <si>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</si>
  <si>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</si>
  <si>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</si>
  <si>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</si>
  <si>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</si>
  <si>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</si>
  <si>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</si>
  <si>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</si>
  <si>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</si>
  <si>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</si>
  <si>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</si>
  <si>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</si>
  <si>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</si>
  <si>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</si>
  <si>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</si>
  <si>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</si>
  <si>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</si>
  <si>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</si>
  <si>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</si>
  <si>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</si>
  <si>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</si>
  <si>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</si>
  <si>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</si>
  <si>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</si>
  <si>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</si>
  <si>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</si>
  <si>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</si>
  <si>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</si>
  <si>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</si>
  <si>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</si>
  <si>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</si>
  <si>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</si>
  <si>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</si>
  <si>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</si>
  <si>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</si>
  <si>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</si>
  <si>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</si>
  <si>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</si>
  <si>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</si>
  <si>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</si>
  <si>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</si>
  <si>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</si>
  <si>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</si>
  <si>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</si>
  <si>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</si>
  <si>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</si>
  <si>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</si>
  <si>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</si>
  <si>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</si>
  <si>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</si>
  <si>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</si>
  <si>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</si>
  <si>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</si>
  <si>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</si>
  <si>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</si>
  <si>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</si>
  <si>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</si>
  <si>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</si>
  <si>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</si>
  <si>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</si>
  <si>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</si>
  <si>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</si>
  <si>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</si>
  <si>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</si>
  <si>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</si>
  <si>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</si>
  <si>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</si>
  <si>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</si>
  <si>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</si>
  <si>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</si>
  <si>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</si>
  <si>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</si>
  <si>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</si>
  <si>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</si>
  <si>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</si>
  <si>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</si>
  <si>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</si>
  <si>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</si>
  <si>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</si>
  <si>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</si>
  <si>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</si>
  <si>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</si>
  <si>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</si>
  <si>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</si>
  <si>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</si>
  <si>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</si>
  <si>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</si>
  <si>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</si>
  <si>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</si>
  <si>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</si>
  <si>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</si>
  <si>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</si>
  <si>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</si>
  <si>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</si>
  <si>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</si>
  <si>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</si>
  <si>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</si>
  <si>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</si>
  <si>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</si>
  <si>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</si>
  <si>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</si>
  <si>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</si>
  <si>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</si>
  <si>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</si>
  <si>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</si>
  <si>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</si>
  <si>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</si>
  <si>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</si>
  <si>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</si>
  <si>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</si>
  <si>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</si>
  <si>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</si>
  <si>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</si>
  <si>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</si>
  <si>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Attrition Rate</t>
  </si>
  <si>
    <t>Active Employees</t>
  </si>
  <si>
    <t>Average of Job Satisfaction</t>
  </si>
  <si>
    <t>Rating</t>
  </si>
  <si>
    <t>Balance Rating</t>
  </si>
  <si>
    <t>Row Labels</t>
  </si>
  <si>
    <t>Grand Total</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</si>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</sst>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1"/>
      <color theme="1"/>
      <name val="Calibri"/>
      <family val="2"/>
      <scheme val="minor"/>
    </font>
    <font>
      <sz val="11"/>
      <color theme="1"/>
      <name val="Calibri"/>
      <family val="2"/>
      <scheme val="minor"/>
    </font>
    <font>
      <sz val="12"/>
      <color theme="1"/>
      <name val="Calibri"/>
      <family val="2"/>
      <scheme val="minor"/>
    </font>
    <font>
      <sz val="11"/>
      <color theme="0" tint="-0.1499984740745262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2" fillId="0" borderId="0" xfId="0" applyFont="1"/>
    <xf numFmtId="0" fontId="2" fillId="2" borderId="0" xfId="0" applyFont="1" applyFill="1"/>
    <xf numFmtId="0" fontId="0" fillId="2" borderId="0" xfId="0" applyFill="1"/>
    <xf numFmtId="0" fontId="0" fillId="0" borderId="0" xfId="0" applyNumberFormat="1"/>
    <xf numFmtId="10" fontId="0" fillId="0" borderId="0" xfId="1" applyNumberFormat="1" applyFont="1"/>
    <xf numFmtId="1" fontId="0" fillId="0" borderId="0" xfId="0" applyNumberFormat="1"/>
    <xf numFmtId="0" fontId="3" fillId="0" borderId="0" xfId="0" applyFont="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cellXfs>
  <cellStyles count="2">
    <cellStyle name="Normal" xfId="0" builtinId="0"/>
    <cellStyle name="Percent" xfId="1" builtinId="5"/>
  </cellStyles>
  <dxfs count="6">
    <dxf>
      <fill>
        <patternFill patternType="solid">
          <fgColor indexed="64"/>
          <bgColor rgb="FFFFFF00"/>
        </patternFill>
      </fill>
    </dxf>
    <dxf>
      <numFmt numFmtId="164" formatCode="0.0"/>
    </dxf>
    <dxf>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defaultTableStyle="TableStyleMedium2" defaultPivotStyle="PivotStyleLight16">
    <tableStyle name="Data-style" pivot="0" count="3" xr9:uid="{B0D6E535-B57F-412E-90DB-DA8FFCFEC05A}">
      <tableStyleElement type="headerRow" dxfId="5"/>
      <tableStyleElement type="firstRowStripe" dxfId="4"/>
      <tableStyleElement type="secondRowStripe" dxfId="3"/>
    </tableStyle>
    <tableStyle name="Slicer" pivot="0" table="0" count="4" xr9:uid="{CABB9B5F-322B-4EA4-A557-51A243C68CB2}">
      <tableStyleElement type="wholeTable" dxfId="2"/>
    </tableStyle>
    <tableStyle name="Slicer " pivot="0" table="0" count="0" xr9:uid="{008607ED-0D0F-4827-B721-5992500A0F78}"/>
  </tableStyles>
  <colors>
    <mruColors>
      <color rgb="FF901C7F"/>
      <color rgb="FFE78DD8"/>
      <color rgb="FF601A54"/>
      <color rgb="FFE9D7E4"/>
      <color rgb="FFE8A2E0"/>
      <color rgb="FF602928"/>
    </mruColors>
  </colors>
  <extLst>
    <ext xmlns:x14="http://schemas.microsoft.com/office/spreadsheetml/2009/9/main" uri="{46F421CA-312F-682f-3DD2-61675219B42D}">
      <x14:dxfs count="3">
        <dxf>
          <fill>
            <gradientFill>
              <stop position="0">
                <color theme="1" tint="0.1490218817712943"/>
              </stop>
              <stop position="1">
                <color theme="0" tint="-0.1490218817712943"/>
              </stop>
            </gradientFill>
          </fill>
        </dxf>
        <dxf>
          <font>
            <b/>
            <i val="0"/>
            <name val="Calibri"/>
            <family val="2"/>
            <scheme val="minor"/>
          </font>
          <fill>
            <gradientFill>
              <stop position="0">
                <color theme="9" tint="-0.49803155613879818"/>
              </stop>
              <stop position="1">
                <color theme="9" tint="0.40000610370189521"/>
              </stop>
            </gradientFill>
          </fill>
        </dxf>
        <dxf>
          <fill>
            <gradientFill>
              <stop position="0">
                <color theme="1" tint="5.0965910824915313E-2"/>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 name="Slicer "/>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75000"/>
                    </a:schemeClr>
                  </a:gs>
                  <a:gs pos="100000">
                    <a:srgbClr val="00B050">
                      <a:alpha val="96000"/>
                    </a:srgbClr>
                  </a:gs>
                </a:gsLst>
                <a:lin ang="5400000" scaled="1"/>
              </a:gradFill>
              <a:ln w="19050">
                <a:noFill/>
              </a:ln>
              <a:effectLst/>
            </c:spPr>
            <c:extLst>
              <c:ext xmlns:c16="http://schemas.microsoft.com/office/drawing/2014/chart" uri="{C3380CC4-5D6E-409C-BE32-E72D297353CC}">
                <c16:uniqueId val="{00000001-1502-4912-96A5-AC99BEAC903F}"/>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1502-4912-96A5-AC99BEAC903F}"/>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1502-4912-96A5-AC99BEAC903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60000"/>
                <a:lumOff val="40000"/>
              </a:schemeClr>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2-4C67-4B1C-B917-073A43BBDBF6}"/>
              </c:ext>
            </c:extLst>
          </c:dPt>
          <c:val>
            <c:numRef>
              <c:f>Rating!$B$7</c:f>
              <c:numCache>
                <c:formatCode>0.0</c:formatCode>
                <c:ptCount val="1"/>
                <c:pt idx="0">
                  <c:v>2.6265306122448981</c:v>
                </c:pt>
              </c:numCache>
            </c:numRef>
          </c:val>
          <c:extLst>
            <c:ext xmlns:c16="http://schemas.microsoft.com/office/drawing/2014/chart" uri="{C3380CC4-5D6E-409C-BE32-E72D297353CC}">
              <c16:uniqueId val="{00000000-4C67-4B1C-B917-073A43BBDBF6}"/>
            </c:ext>
          </c:extLst>
        </c:ser>
        <c:ser>
          <c:idx val="1"/>
          <c:order val="1"/>
          <c:spPr>
            <a:solidFill>
              <a:schemeClr val="bg1">
                <a:lumMod val="95000"/>
              </a:schemeClr>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3-4C67-4B1C-B917-073A43BBDBF6}"/>
              </c:ext>
            </c:extLst>
          </c:dPt>
          <c:val>
            <c:numRef>
              <c:f>Rating!$B$8</c:f>
              <c:numCache>
                <c:formatCode>0.0</c:formatCode>
                <c:ptCount val="1"/>
                <c:pt idx="0">
                  <c:v>1.3734693877551019</c:v>
                </c:pt>
              </c:numCache>
            </c:numRef>
          </c:val>
          <c:extLst>
            <c:ext xmlns:c16="http://schemas.microsoft.com/office/drawing/2014/chart" uri="{C3380CC4-5D6E-409C-BE32-E72D297353CC}">
              <c16:uniqueId val="{00000001-4C67-4B1C-B917-073A43BBDBF6}"/>
            </c:ext>
          </c:extLst>
        </c:ser>
        <c:dLbls>
          <c:showLegendKey val="0"/>
          <c:showVal val="0"/>
          <c:showCatName val="0"/>
          <c:showSerName val="0"/>
          <c:showPercent val="0"/>
          <c:showBubbleSize val="0"/>
        </c:dLbls>
        <c:gapWidth val="0"/>
        <c:overlap val="100"/>
        <c:axId val="593434080"/>
        <c:axId val="593436000"/>
      </c:barChart>
      <c:catAx>
        <c:axId val="593434080"/>
        <c:scaling>
          <c:orientation val="minMax"/>
        </c:scaling>
        <c:delete val="1"/>
        <c:axPos val="l"/>
        <c:majorTickMark val="out"/>
        <c:minorTickMark val="none"/>
        <c:tickLblPos val="nextTo"/>
        <c:crossAx val="593436000"/>
        <c:crosses val="autoZero"/>
        <c:auto val="1"/>
        <c:lblAlgn val="ctr"/>
        <c:lblOffset val="100"/>
        <c:noMultiLvlLbl val="0"/>
      </c:catAx>
      <c:valAx>
        <c:axId val="593436000"/>
        <c:scaling>
          <c:orientation val="minMax"/>
          <c:max val="4"/>
          <c:min val="0"/>
        </c:scaling>
        <c:delete val="1"/>
        <c:axPos val="b"/>
        <c:numFmt formatCode="0.0" sourceLinked="1"/>
        <c:majorTickMark val="out"/>
        <c:minorTickMark val="none"/>
        <c:tickLblPos val="nextTo"/>
        <c:crossAx val="593434080"/>
        <c:crosses val="autoZero"/>
        <c:crossBetween val="between"/>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601A54"/>
                  </a:gs>
                  <a:gs pos="100000">
                    <a:srgbClr val="E78DD8"/>
                  </a:gs>
                </a:gsLst>
                <a:lin ang="10800000" scaled="0"/>
              </a:gradFill>
              <a:ln w="19050">
                <a:noFill/>
              </a:ln>
              <a:effectLst/>
            </c:spPr>
            <c:extLst>
              <c:ext xmlns:c16="http://schemas.microsoft.com/office/drawing/2014/chart" uri="{C3380CC4-5D6E-409C-BE32-E72D297353CC}">
                <c16:uniqueId val="{00000001-C465-4066-B6D6-B5723EADE1EB}"/>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C465-4066-B6D6-B5723EADE1E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C465-4066-B6D6-B5723EADE1E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schemeClr>
              </a:solidFill>
              <a:ln w="19050">
                <a:noFill/>
              </a:ln>
              <a:effectLst/>
            </c:spPr>
            <c:extLst>
              <c:ext xmlns:c16="http://schemas.microsoft.com/office/drawing/2014/chart" uri="{C3380CC4-5D6E-409C-BE32-E72D297353CC}">
                <c16:uniqueId val="{00000001-C465-4066-B6D6-B5723EADE1EB}"/>
              </c:ext>
            </c:extLst>
          </c:dPt>
          <c:dPt>
            <c:idx val="1"/>
            <c:bubble3D val="0"/>
            <c:spPr>
              <a:gradFill>
                <a:gsLst>
                  <a:gs pos="0">
                    <a:schemeClr val="accent5">
                      <a:lumMod val="50000"/>
                    </a:schemeClr>
                  </a:gs>
                  <a:gs pos="100000">
                    <a:schemeClr val="accent5">
                      <a:lumMod val="60000"/>
                      <a:lumOff val="40000"/>
                    </a:schemeClr>
                  </a:gs>
                </a:gsLst>
                <a:lin ang="10800000" scaled="0"/>
              </a:gradFill>
              <a:ln w="19050">
                <a:noFill/>
              </a:ln>
              <a:effectLst/>
            </c:spPr>
            <c:extLst>
              <c:ext xmlns:c16="http://schemas.microsoft.com/office/drawing/2014/chart" uri="{C3380CC4-5D6E-409C-BE32-E72D297353CC}">
                <c16:uniqueId val="{00000003-C465-4066-B6D6-B5723EADE1E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C465-4066-B6D6-B5723EADE1E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Dashboard_Excel .xlsx]Education by Attrition!Education by 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75000"/>
                </a:schemeClr>
              </a:gs>
              <a:gs pos="100000">
                <a:schemeClr val="accent6">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75000"/>
                  </a:schemeClr>
                </a:gs>
                <a:gs pos="100000">
                  <a:schemeClr val="accent6">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A7A-4186-9BC8-92C0AD38D3C2}"/>
            </c:ext>
          </c:extLst>
        </c:ser>
        <c:dLbls>
          <c:showLegendKey val="0"/>
          <c:showVal val="0"/>
          <c:showCatName val="0"/>
          <c:showSerName val="0"/>
          <c:showPercent val="0"/>
          <c:showBubbleSize val="0"/>
        </c:dLbls>
        <c:gapWidth val="182"/>
        <c:axId val="316374144"/>
        <c:axId val="1934399104"/>
      </c:barChart>
      <c:catAx>
        <c:axId val="3163741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934399104"/>
        <c:crosses val="autoZero"/>
        <c:auto val="1"/>
        <c:lblAlgn val="ctr"/>
        <c:lblOffset val="100"/>
        <c:noMultiLvlLbl val="0"/>
      </c:catAx>
      <c:valAx>
        <c:axId val="1934399104"/>
        <c:scaling>
          <c:orientation val="minMax"/>
        </c:scaling>
        <c:delete val="1"/>
        <c:axPos val="b"/>
        <c:numFmt formatCode="General" sourceLinked="1"/>
        <c:majorTickMark val="out"/>
        <c:minorTickMark val="none"/>
        <c:tickLblPos val="nextTo"/>
        <c:crossAx val="316374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Dashboard_Excel .xlsx]Dept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0"/>
                </a:schemeClr>
              </a:gs>
              <a:gs pos="100000">
                <a:schemeClr val="accent1">
                  <a:lumMod val="75000"/>
                </a:schemeClr>
              </a:gs>
            </a:gsLst>
            <a:lin ang="10800000" scaled="0"/>
          </a:gradFill>
          <a:ln w="19050">
            <a:solidFill>
              <a:schemeClr val="lt1"/>
            </a:solidFill>
          </a:ln>
          <a:effectLst/>
        </c:spPr>
      </c:pivotFmt>
      <c:pivotFmt>
        <c:idx val="7"/>
        <c:spPr>
          <a:gradFill>
            <a:gsLst>
              <a:gs pos="0">
                <a:schemeClr val="accent6">
                  <a:lumMod val="50000"/>
                </a:schemeClr>
              </a:gs>
              <a:gs pos="100000">
                <a:schemeClr val="accent6">
                  <a:lumMod val="75000"/>
                </a:schemeClr>
              </a:gs>
            </a:gsLst>
            <a:lin ang="10800000" scaled="0"/>
          </a:gradFill>
          <a:ln w="19050">
            <a:solidFill>
              <a:schemeClr val="lt1"/>
            </a:solidFill>
          </a:ln>
          <a:effectLst/>
        </c:spPr>
      </c:pivotFmt>
      <c:pivotFmt>
        <c:idx val="8"/>
        <c:spPr>
          <a:gradFill>
            <a:gsLst>
              <a:gs pos="0">
                <a:schemeClr val="accent3">
                  <a:lumMod val="50000"/>
                </a:schemeClr>
              </a:gs>
              <a:gs pos="100000">
                <a:schemeClr val="accent3">
                  <a:lumMod val="75000"/>
                </a:schemeClr>
              </a:gs>
            </a:gsLst>
            <a:lin ang="10800000" scaled="0"/>
          </a:gra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gradFill>
                <a:gsLst>
                  <a:gs pos="0">
                    <a:schemeClr val="accent1">
                      <a:lumMod val="50000"/>
                    </a:schemeClr>
                  </a:gs>
                  <a:gs pos="100000">
                    <a:schemeClr val="accent1">
                      <a:lumMod val="75000"/>
                    </a:schemeClr>
                  </a:gs>
                </a:gsLst>
                <a:lin ang="10800000" scaled="0"/>
              </a:gradFill>
              <a:ln w="19050">
                <a:solidFill>
                  <a:schemeClr val="lt1"/>
                </a:solidFill>
              </a:ln>
              <a:effectLst/>
            </c:spPr>
            <c:extLst>
              <c:ext xmlns:c16="http://schemas.microsoft.com/office/drawing/2014/chart" uri="{C3380CC4-5D6E-409C-BE32-E72D297353CC}">
                <c16:uniqueId val="{00000001-0906-414A-9736-D48A62C600BF}"/>
              </c:ext>
            </c:extLst>
          </c:dPt>
          <c:dPt>
            <c:idx val="1"/>
            <c:bubble3D val="0"/>
            <c:spPr>
              <a:gradFill>
                <a:gsLst>
                  <a:gs pos="0">
                    <a:schemeClr val="accent6">
                      <a:lumMod val="50000"/>
                    </a:schemeClr>
                  </a:gs>
                  <a:gs pos="100000">
                    <a:schemeClr val="accent6">
                      <a:lumMod val="75000"/>
                    </a:schemeClr>
                  </a:gs>
                </a:gsLst>
                <a:lin ang="10800000" scaled="0"/>
              </a:gradFill>
              <a:ln w="19050">
                <a:solidFill>
                  <a:schemeClr val="lt1"/>
                </a:solidFill>
              </a:ln>
              <a:effectLst/>
            </c:spPr>
            <c:extLst>
              <c:ext xmlns:c16="http://schemas.microsoft.com/office/drawing/2014/chart" uri="{C3380CC4-5D6E-409C-BE32-E72D297353CC}">
                <c16:uniqueId val="{00000003-0906-414A-9736-D48A62C600BF}"/>
              </c:ext>
            </c:extLst>
          </c:dPt>
          <c:dPt>
            <c:idx val="2"/>
            <c:bubble3D val="0"/>
            <c:spPr>
              <a:gradFill>
                <a:gsLst>
                  <a:gs pos="0">
                    <a:schemeClr val="accent3">
                      <a:lumMod val="50000"/>
                    </a:schemeClr>
                  </a:gs>
                  <a:gs pos="100000">
                    <a:schemeClr val="accent3">
                      <a:lumMod val="75000"/>
                    </a:schemeClr>
                  </a:gs>
                </a:gsLst>
                <a:lin ang="10800000" scaled="0"/>
              </a:gradFill>
              <a:ln w="19050">
                <a:solidFill>
                  <a:schemeClr val="lt1"/>
                </a:solidFill>
              </a:ln>
              <a:effectLst/>
            </c:spPr>
            <c:extLst>
              <c:ext xmlns:c16="http://schemas.microsoft.com/office/drawing/2014/chart" uri="{C3380CC4-5D6E-409C-BE32-E72D297353CC}">
                <c16:uniqueId val="{00000005-0906-414A-9736-D48A62C600B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906-414A-9736-D48A62C600B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Dashboard_Excel .xlsx]Attrition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
                <a:schemeClr val="accent2">
                  <a:lumMod val="75000"/>
                </a:schemeClr>
              </a:gs>
              <a:gs pos="100000">
                <a:schemeClr val="accent2">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10000">
                  <a:schemeClr val="accent2">
                    <a:lumMod val="75000"/>
                  </a:schemeClr>
                </a:gs>
                <a:gs pos="100000">
                  <a:schemeClr val="accent2">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7FF-416B-B62E-A7DAB6574C62}"/>
            </c:ext>
          </c:extLst>
        </c:ser>
        <c:dLbls>
          <c:showLegendKey val="0"/>
          <c:showVal val="0"/>
          <c:showCatName val="0"/>
          <c:showSerName val="0"/>
          <c:showPercent val="0"/>
          <c:showBubbleSize val="0"/>
        </c:dLbls>
        <c:gapWidth val="200"/>
        <c:overlap val="-27"/>
        <c:axId val="356596144"/>
        <c:axId val="356597104"/>
      </c:barChart>
      <c:catAx>
        <c:axId val="35659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85000"/>
                    <a:lumOff val="15000"/>
                  </a:schemeClr>
                </a:solidFill>
                <a:latin typeface="+mn-lt"/>
                <a:ea typeface="+mn-ea"/>
                <a:cs typeface="+mn-cs"/>
              </a:defRPr>
            </a:pPr>
            <a:endParaRPr lang="en-US"/>
          </a:p>
        </c:txPr>
        <c:crossAx val="356597104"/>
        <c:crosses val="autoZero"/>
        <c:auto val="1"/>
        <c:lblAlgn val="ctr"/>
        <c:lblOffset val="100"/>
        <c:noMultiLvlLbl val="0"/>
      </c:catAx>
      <c:valAx>
        <c:axId val="356597104"/>
        <c:scaling>
          <c:orientation val="minMax"/>
        </c:scaling>
        <c:delete val="1"/>
        <c:axPos val="l"/>
        <c:numFmt formatCode="General" sourceLinked="1"/>
        <c:majorTickMark val="none"/>
        <c:minorTickMark val="none"/>
        <c:tickLblPos val="nextTo"/>
        <c:crossAx val="356596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504752439925591"/>
          <c:y val="0"/>
          <c:w val="0.56958030731595444"/>
          <c:h val="1"/>
        </c:manualLayout>
      </c:layout>
      <c:doughnutChart>
        <c:varyColors val="1"/>
        <c:ser>
          <c:idx val="0"/>
          <c:order val="0"/>
          <c:dPt>
            <c:idx val="0"/>
            <c:bubble3D val="0"/>
            <c:spPr>
              <a:gradFill>
                <a:gsLst>
                  <a:gs pos="0">
                    <a:schemeClr val="accent1">
                      <a:lumMod val="50000"/>
                    </a:schemeClr>
                  </a:gs>
                  <a:gs pos="100000">
                    <a:schemeClr val="accent6">
                      <a:lumMod val="60000"/>
                      <a:lumOff val="40000"/>
                      <a:alpha val="97000"/>
                    </a:schemeClr>
                  </a:gs>
                </a:gsLst>
                <a:lin ang="10800000" scaled="0"/>
              </a:gradFill>
              <a:ln w="19050">
                <a:noFill/>
              </a:ln>
              <a:effectLst/>
            </c:spPr>
            <c:extLst>
              <c:ext xmlns:c16="http://schemas.microsoft.com/office/drawing/2014/chart" uri="{C3380CC4-5D6E-409C-BE32-E72D297353CC}">
                <c16:uniqueId val="{00000001-3E96-484C-A2A2-1CDC839EC2E9}"/>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3E96-484C-A2A2-1CDC839EC2E9}"/>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3E96-484C-A2A2-1CDC839EC2E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A68F-46F8-9841-7880453EBF6E}"/>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A68F-46F8-9841-7880453EBF6E}"/>
            </c:ext>
          </c:extLst>
        </c:ser>
        <c:dLbls>
          <c:showLegendKey val="0"/>
          <c:showVal val="0"/>
          <c:showCatName val="0"/>
          <c:showSerName val="0"/>
          <c:showPercent val="0"/>
          <c:showBubbleSize val="0"/>
        </c:dLbls>
        <c:gapWidth val="0"/>
        <c:overlap val="100"/>
        <c:axId val="593434080"/>
        <c:axId val="593436000"/>
      </c:barChart>
      <c:catAx>
        <c:axId val="593434080"/>
        <c:scaling>
          <c:orientation val="minMax"/>
        </c:scaling>
        <c:delete val="1"/>
        <c:axPos val="l"/>
        <c:majorTickMark val="out"/>
        <c:minorTickMark val="none"/>
        <c:tickLblPos val="nextTo"/>
        <c:crossAx val="593436000"/>
        <c:crosses val="autoZero"/>
        <c:auto val="1"/>
        <c:lblAlgn val="ctr"/>
        <c:lblOffset val="100"/>
        <c:noMultiLvlLbl val="0"/>
      </c:catAx>
      <c:valAx>
        <c:axId val="593436000"/>
        <c:scaling>
          <c:orientation val="minMax"/>
          <c:max val="4"/>
          <c:min val="0"/>
        </c:scaling>
        <c:delete val="1"/>
        <c:axPos val="b"/>
        <c:numFmt formatCode="0.0" sourceLinked="1"/>
        <c:majorTickMark val="out"/>
        <c:minorTickMark val="none"/>
        <c:tickLblPos val="nextTo"/>
        <c:crossAx val="593434080"/>
        <c:crosses val="autoZero"/>
        <c:crossBetween val="between"/>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76C-4EDF-A8C3-95D65AEC0B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76C-4EDF-A8C3-95D65AEC0B8E}"/>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ADCC-4409-AE6C-9BAA96BB5E9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0B4B-434F-9DE3-DFEE09913C5B}"/>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2-0B4B-434F-9DE3-DFEE09913C5B}"/>
            </c:ext>
          </c:extLst>
        </c:ser>
        <c:dLbls>
          <c:showLegendKey val="0"/>
          <c:showVal val="0"/>
          <c:showCatName val="0"/>
          <c:showSerName val="0"/>
          <c:showPercent val="0"/>
          <c:showBubbleSize val="0"/>
        </c:dLbls>
        <c:gapWidth val="0"/>
        <c:overlap val="100"/>
        <c:axId val="593434080"/>
        <c:axId val="593436000"/>
      </c:barChart>
      <c:catAx>
        <c:axId val="593434080"/>
        <c:scaling>
          <c:orientation val="minMax"/>
        </c:scaling>
        <c:delete val="1"/>
        <c:axPos val="l"/>
        <c:majorTickMark val="out"/>
        <c:minorTickMark val="none"/>
        <c:tickLblPos val="nextTo"/>
        <c:crossAx val="593436000"/>
        <c:crosses val="autoZero"/>
        <c:auto val="1"/>
        <c:lblAlgn val="ctr"/>
        <c:lblOffset val="100"/>
        <c:noMultiLvlLbl val="0"/>
      </c:catAx>
      <c:valAx>
        <c:axId val="593436000"/>
        <c:scaling>
          <c:orientation val="minMax"/>
          <c:max val="4"/>
          <c:min val="0"/>
        </c:scaling>
        <c:delete val="1"/>
        <c:axPos val="b"/>
        <c:numFmt formatCode="0.0" sourceLinked="1"/>
        <c:majorTickMark val="out"/>
        <c:minorTickMark val="none"/>
        <c:tickLblPos val="nextTo"/>
        <c:crossAx val="593434080"/>
        <c:crosses val="autoZero"/>
        <c:crossBetween val="between"/>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2C8-41FE-BAFC-EEF15DB35D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2C8-41FE-BAFC-EEF15DB35D2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2ECA-49FC-B767-926DDDAC6F2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Dashboard_Excel .xlsx]Education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F15-4BE8-98B6-BEFBB76A5E50}"/>
            </c:ext>
          </c:extLst>
        </c:ser>
        <c:dLbls>
          <c:showLegendKey val="0"/>
          <c:showVal val="0"/>
          <c:showCatName val="0"/>
          <c:showSerName val="0"/>
          <c:showPercent val="0"/>
          <c:showBubbleSize val="0"/>
        </c:dLbls>
        <c:gapWidth val="182"/>
        <c:axId val="316374144"/>
        <c:axId val="1934399104"/>
      </c:barChart>
      <c:catAx>
        <c:axId val="3163741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399104"/>
        <c:crosses val="autoZero"/>
        <c:auto val="1"/>
        <c:lblAlgn val="ctr"/>
        <c:lblOffset val="100"/>
        <c:noMultiLvlLbl val="0"/>
      </c:catAx>
      <c:valAx>
        <c:axId val="193439910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374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Dashboard_Excel .xlsx]Dept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40D-4900-9D32-D479591086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40D-4900-9D32-D4795910864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40D-4900-9D32-D47959108643}"/>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194-4ED7-9F00-A9D5FE0E1F8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Dashboard_Excel .xlsx]Attrition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9BB-4048-80C1-D9532A1AAA45}"/>
            </c:ext>
          </c:extLst>
        </c:ser>
        <c:dLbls>
          <c:showLegendKey val="0"/>
          <c:showVal val="0"/>
          <c:showCatName val="0"/>
          <c:showSerName val="0"/>
          <c:showPercent val="0"/>
          <c:showBubbleSize val="0"/>
        </c:dLbls>
        <c:gapWidth val="219"/>
        <c:overlap val="-27"/>
        <c:axId val="356596144"/>
        <c:axId val="356597104"/>
      </c:barChart>
      <c:catAx>
        <c:axId val="35659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597104"/>
        <c:crosses val="autoZero"/>
        <c:auto val="1"/>
        <c:lblAlgn val="ctr"/>
        <c:lblOffset val="100"/>
        <c:noMultiLvlLbl val="0"/>
      </c:catAx>
      <c:valAx>
        <c:axId val="3565971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596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2F7476EA-9290-46C4-B5D0-93199FFB4CD8}">
          <cx:dataPt idx="2">
            <cx:spPr>
              <a:solidFill>
                <a:srgbClr val="5B9BD5">
                  <a:lumMod val="75000"/>
                </a:srgbClr>
              </a:solidFill>
            </cx:spPr>
          </cx:dataPt>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C87FE825-2C11-4516-8902-5273DFE76EAD}">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2F7476EA-9290-46C4-B5D0-93199FFB4CD8}">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C87FE825-2C11-4516-8902-5273DFE76EAD}">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21" Type="http://schemas.openxmlformats.org/officeDocument/2006/relationships/chart" Target="../charts/chart8.xml"/><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 Id="rId22" Type="http://schemas.openxmlformats.org/officeDocument/2006/relationships/chart" Target="../charts/chart9.xml"/></Relationships>
</file>

<file path=xl/drawings/_rels/drawing2.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133350</xdr:colOff>
      <xdr:row>9</xdr:row>
      <xdr:rowOff>133350</xdr:rowOff>
    </xdr:from>
    <xdr:to>
      <xdr:col>3</xdr:col>
      <xdr:colOff>9525</xdr:colOff>
      <xdr:row>11</xdr:row>
      <xdr:rowOff>85725</xdr:rowOff>
    </xdr:to>
    <xdr:sp macro="" textlink="">
      <xdr:nvSpPr>
        <xdr:cNvPr id="29" name="TextBox 28">
          <a:extLst>
            <a:ext uri="{FF2B5EF4-FFF2-40B4-BE49-F238E27FC236}">
              <a16:creationId xmlns:a16="http://schemas.microsoft.com/office/drawing/2014/main" id="{00000000-0008-0000-0900-00001D000000}"/>
            </a:ext>
          </a:extLst>
        </xdr:cNvPr>
        <xdr:cNvSpPr txBox="1"/>
      </xdr:nvSpPr>
      <xdr:spPr>
        <a:xfrm>
          <a:off x="133350" y="1847850"/>
          <a:ext cx="17049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602928"/>
              </a:solidFill>
              <a:latin typeface="Segoe UI" panose="020B0502040204020203" pitchFamily="34" charset="0"/>
              <a:ea typeface="Segoe UI Black" panose="020B0A02040204020203" pitchFamily="34" charset="0"/>
              <a:cs typeface="Segoe UI" panose="020B0502040204020203" pitchFamily="34" charset="0"/>
            </a:rPr>
            <a:t>TOTAL</a:t>
          </a:r>
          <a:r>
            <a:rPr lang="en-IN" sz="1200" b="1">
              <a:solidFill>
                <a:srgbClr val="602928"/>
              </a:solidFill>
              <a:latin typeface="Segoe UI" panose="020B0502040204020203" pitchFamily="34" charset="0"/>
              <a:cs typeface="Segoe UI" panose="020B0502040204020203" pitchFamily="34" charset="0"/>
            </a:rPr>
            <a:t> </a:t>
          </a:r>
          <a:r>
            <a:rPr lang="en-IN" sz="1200" b="1">
              <a:solidFill>
                <a:srgbClr val="602928"/>
              </a:solidFill>
              <a:latin typeface="Segoe UI" panose="020B0502040204020203" pitchFamily="34" charset="0"/>
              <a:ea typeface="Segoe UI Black" panose="020B0A02040204020203" pitchFamily="34" charset="0"/>
              <a:cs typeface="Segoe UI" panose="020B0502040204020203" pitchFamily="34" charset="0"/>
            </a:rPr>
            <a:t>EMPLOYEES</a:t>
          </a:r>
        </a:p>
      </xdr:txBody>
    </xdr:sp>
    <xdr:clientData/>
  </xdr:twoCellAnchor>
  <xdr:twoCellAnchor>
    <xdr:from>
      <xdr:col>0</xdr:col>
      <xdr:colOff>209551</xdr:colOff>
      <xdr:row>11</xdr:row>
      <xdr:rowOff>9526</xdr:rowOff>
    </xdr:from>
    <xdr:to>
      <xdr:col>3</xdr:col>
      <xdr:colOff>209551</xdr:colOff>
      <xdr:row>12</xdr:row>
      <xdr:rowOff>142876</xdr:rowOff>
    </xdr:to>
    <xdr:sp macro="" textlink="KPI!A9">
      <xdr:nvSpPr>
        <xdr:cNvPr id="31" name="TextBox 30">
          <a:extLst>
            <a:ext uri="{FF2B5EF4-FFF2-40B4-BE49-F238E27FC236}">
              <a16:creationId xmlns:a16="http://schemas.microsoft.com/office/drawing/2014/main" id="{00000000-0008-0000-0900-00001F000000}"/>
            </a:ext>
          </a:extLst>
        </xdr:cNvPr>
        <xdr:cNvSpPr txBox="1"/>
      </xdr:nvSpPr>
      <xdr:spPr>
        <a:xfrm>
          <a:off x="209551" y="2105026"/>
          <a:ext cx="18288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18E9091-F7F2-4B15-A37D-372D473856C7}" type="TxLink">
            <a:rPr lang="en-US" sz="2000" b="0" i="0" u="none" strike="noStrike">
              <a:solidFill>
                <a:srgbClr val="002060"/>
              </a:solidFill>
              <a:latin typeface="Calibri"/>
              <a:cs typeface="Calibri"/>
            </a:rPr>
            <a:pPr algn="ctr"/>
            <a:t>1470</a:t>
          </a:fld>
          <a:endParaRPr lang="en-IN" sz="2000">
            <a:solidFill>
              <a:srgbClr val="002060"/>
            </a:solidFill>
          </a:endParaRPr>
        </a:p>
      </xdr:txBody>
    </xdr:sp>
    <xdr:clientData/>
  </xdr:twoCellAnchor>
  <xdr:twoCellAnchor>
    <xdr:from>
      <xdr:col>4</xdr:col>
      <xdr:colOff>219075</xdr:colOff>
      <xdr:row>9</xdr:row>
      <xdr:rowOff>142876</xdr:rowOff>
    </xdr:from>
    <xdr:to>
      <xdr:col>7</xdr:col>
      <xdr:colOff>95250</xdr:colOff>
      <xdr:row>11</xdr:row>
      <xdr:rowOff>28576</xdr:rowOff>
    </xdr:to>
    <xdr:sp macro="" textlink="">
      <xdr:nvSpPr>
        <xdr:cNvPr id="30" name="TextBox 29">
          <a:extLst>
            <a:ext uri="{FF2B5EF4-FFF2-40B4-BE49-F238E27FC236}">
              <a16:creationId xmlns:a16="http://schemas.microsoft.com/office/drawing/2014/main" id="{00000000-0008-0000-0900-00001E000000}"/>
            </a:ext>
          </a:extLst>
        </xdr:cNvPr>
        <xdr:cNvSpPr txBox="1"/>
      </xdr:nvSpPr>
      <xdr:spPr>
        <a:xfrm>
          <a:off x="2657475" y="1857376"/>
          <a:ext cx="17049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rgbClr val="602928"/>
              </a:solidFill>
              <a:latin typeface="Segoe UI" panose="020B0502040204020203" pitchFamily="34" charset="0"/>
              <a:ea typeface="Segoe UI Black" panose="020B0A02040204020203" pitchFamily="34" charset="0"/>
              <a:cs typeface="Segoe UI" panose="020B0502040204020203" pitchFamily="34" charset="0"/>
            </a:rPr>
            <a:t>Attrition</a:t>
          </a:r>
        </a:p>
      </xdr:txBody>
    </xdr:sp>
    <xdr:clientData/>
  </xdr:twoCellAnchor>
  <xdr:twoCellAnchor>
    <xdr:from>
      <xdr:col>4</xdr:col>
      <xdr:colOff>266701</xdr:colOff>
      <xdr:row>11</xdr:row>
      <xdr:rowOff>19051</xdr:rowOff>
    </xdr:from>
    <xdr:to>
      <xdr:col>7</xdr:col>
      <xdr:colOff>266701</xdr:colOff>
      <xdr:row>12</xdr:row>
      <xdr:rowOff>152401</xdr:rowOff>
    </xdr:to>
    <xdr:sp macro="" textlink="KPI!B9">
      <xdr:nvSpPr>
        <xdr:cNvPr id="35" name="TextBox 34">
          <a:extLst>
            <a:ext uri="{FF2B5EF4-FFF2-40B4-BE49-F238E27FC236}">
              <a16:creationId xmlns:a16="http://schemas.microsoft.com/office/drawing/2014/main" id="{00000000-0008-0000-0900-000023000000}"/>
            </a:ext>
          </a:extLst>
        </xdr:cNvPr>
        <xdr:cNvSpPr txBox="1"/>
      </xdr:nvSpPr>
      <xdr:spPr>
        <a:xfrm>
          <a:off x="2705101" y="2114551"/>
          <a:ext cx="18288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90E150C-C29F-42AA-94E9-691C9D665A47}" type="TxLink">
            <a:rPr lang="en-US" sz="2000" b="0" i="0" u="none" strike="noStrike">
              <a:solidFill>
                <a:srgbClr val="000000"/>
              </a:solidFill>
              <a:latin typeface="Calibri"/>
              <a:cs typeface="Calibri"/>
            </a:rPr>
            <a:pPr algn="ctr"/>
            <a:t>237</a:t>
          </a:fld>
          <a:endParaRPr lang="en-IN" sz="2000" b="0">
            <a:solidFill>
              <a:srgbClr val="002060"/>
            </a:solidFill>
          </a:endParaRPr>
        </a:p>
      </xdr:txBody>
    </xdr:sp>
    <xdr:clientData/>
  </xdr:twoCellAnchor>
  <xdr:twoCellAnchor>
    <xdr:from>
      <xdr:col>8</xdr:col>
      <xdr:colOff>247650</xdr:colOff>
      <xdr:row>9</xdr:row>
      <xdr:rowOff>161926</xdr:rowOff>
    </xdr:from>
    <xdr:to>
      <xdr:col>11</xdr:col>
      <xdr:colOff>123825</xdr:colOff>
      <xdr:row>11</xdr:row>
      <xdr:rowOff>47626</xdr:rowOff>
    </xdr:to>
    <xdr:sp macro="" textlink="">
      <xdr:nvSpPr>
        <xdr:cNvPr id="36" name="TextBox 35">
          <a:extLst>
            <a:ext uri="{FF2B5EF4-FFF2-40B4-BE49-F238E27FC236}">
              <a16:creationId xmlns:a16="http://schemas.microsoft.com/office/drawing/2014/main" id="{00000000-0008-0000-0900-000024000000}"/>
            </a:ext>
          </a:extLst>
        </xdr:cNvPr>
        <xdr:cNvSpPr txBox="1"/>
      </xdr:nvSpPr>
      <xdr:spPr>
        <a:xfrm>
          <a:off x="5124450" y="1876426"/>
          <a:ext cx="17049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rgbClr val="602928"/>
              </a:solidFill>
              <a:latin typeface="Segoe UI" panose="020B0502040204020203" pitchFamily="34" charset="0"/>
              <a:ea typeface="Segoe UI Black" panose="020B0A02040204020203" pitchFamily="34" charset="0"/>
              <a:cs typeface="Segoe UI" panose="020B0502040204020203" pitchFamily="34" charset="0"/>
            </a:rPr>
            <a:t>Active</a:t>
          </a:r>
          <a:r>
            <a:rPr lang="en-IN" sz="1200" b="1" baseline="0">
              <a:solidFill>
                <a:srgbClr val="602928"/>
              </a:solidFill>
              <a:latin typeface="Segoe UI" panose="020B0502040204020203" pitchFamily="34" charset="0"/>
              <a:ea typeface="Segoe UI Black" panose="020B0A02040204020203" pitchFamily="34" charset="0"/>
              <a:cs typeface="Segoe UI" panose="020B0502040204020203" pitchFamily="34" charset="0"/>
            </a:rPr>
            <a:t> Employees</a:t>
          </a:r>
          <a:endParaRPr lang="en-IN" sz="1200" b="1">
            <a:solidFill>
              <a:srgbClr val="602928"/>
            </a:solidFill>
            <a:latin typeface="Segoe UI" panose="020B0502040204020203" pitchFamily="34" charset="0"/>
            <a:ea typeface="Segoe UI Black" panose="020B0A02040204020203" pitchFamily="34" charset="0"/>
            <a:cs typeface="Segoe UI" panose="020B0502040204020203" pitchFamily="34" charset="0"/>
          </a:endParaRPr>
        </a:p>
      </xdr:txBody>
    </xdr:sp>
    <xdr:clientData/>
  </xdr:twoCellAnchor>
  <xdr:twoCellAnchor>
    <xdr:from>
      <xdr:col>8</xdr:col>
      <xdr:colOff>247651</xdr:colOff>
      <xdr:row>11</xdr:row>
      <xdr:rowOff>28576</xdr:rowOff>
    </xdr:from>
    <xdr:to>
      <xdr:col>11</xdr:col>
      <xdr:colOff>247651</xdr:colOff>
      <xdr:row>12</xdr:row>
      <xdr:rowOff>161926</xdr:rowOff>
    </xdr:to>
    <xdr:sp macro="" textlink="KPI!D9">
      <xdr:nvSpPr>
        <xdr:cNvPr id="37" name="TextBox 36">
          <a:extLst>
            <a:ext uri="{FF2B5EF4-FFF2-40B4-BE49-F238E27FC236}">
              <a16:creationId xmlns:a16="http://schemas.microsoft.com/office/drawing/2014/main" id="{00000000-0008-0000-0900-000025000000}"/>
            </a:ext>
          </a:extLst>
        </xdr:cNvPr>
        <xdr:cNvSpPr txBox="1"/>
      </xdr:nvSpPr>
      <xdr:spPr>
        <a:xfrm>
          <a:off x="5124451" y="2124076"/>
          <a:ext cx="18288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7CA516-ECBD-4F7F-A4BA-D49058093A71}" type="TxLink">
            <a:rPr lang="en-US" sz="2000" b="0" i="0" u="none" strike="noStrike">
              <a:solidFill>
                <a:srgbClr val="000000"/>
              </a:solidFill>
              <a:latin typeface="Calibri"/>
              <a:cs typeface="Calibri"/>
            </a:rPr>
            <a:pPr algn="ctr"/>
            <a:t>1233</a:t>
          </a:fld>
          <a:endParaRPr lang="en-IN" sz="2000" b="0">
            <a:solidFill>
              <a:srgbClr val="002060"/>
            </a:solidFill>
          </a:endParaRPr>
        </a:p>
      </xdr:txBody>
    </xdr:sp>
    <xdr:clientData/>
  </xdr:twoCellAnchor>
  <xdr:twoCellAnchor>
    <xdr:from>
      <xdr:col>12</xdr:col>
      <xdr:colOff>266700</xdr:colOff>
      <xdr:row>9</xdr:row>
      <xdr:rowOff>180976</xdr:rowOff>
    </xdr:from>
    <xdr:to>
      <xdr:col>15</xdr:col>
      <xdr:colOff>142875</xdr:colOff>
      <xdr:row>11</xdr:row>
      <xdr:rowOff>66676</xdr:rowOff>
    </xdr:to>
    <xdr:sp macro="" textlink="">
      <xdr:nvSpPr>
        <xdr:cNvPr id="38" name="TextBox 37">
          <a:extLst>
            <a:ext uri="{FF2B5EF4-FFF2-40B4-BE49-F238E27FC236}">
              <a16:creationId xmlns:a16="http://schemas.microsoft.com/office/drawing/2014/main" id="{00000000-0008-0000-0900-000026000000}"/>
            </a:ext>
          </a:extLst>
        </xdr:cNvPr>
        <xdr:cNvSpPr txBox="1"/>
      </xdr:nvSpPr>
      <xdr:spPr>
        <a:xfrm>
          <a:off x="7581900" y="1895476"/>
          <a:ext cx="17049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rgbClr val="602928"/>
              </a:solidFill>
              <a:latin typeface="Segoe UI" panose="020B0502040204020203" pitchFamily="34" charset="0"/>
              <a:ea typeface="Segoe UI Black" panose="020B0A02040204020203" pitchFamily="34" charset="0"/>
              <a:cs typeface="Segoe UI" panose="020B0502040204020203" pitchFamily="34" charset="0"/>
            </a:rPr>
            <a:t>Attrition Rate</a:t>
          </a:r>
        </a:p>
      </xdr:txBody>
    </xdr:sp>
    <xdr:clientData/>
  </xdr:twoCellAnchor>
  <xdr:twoCellAnchor>
    <xdr:from>
      <xdr:col>16</xdr:col>
      <xdr:colOff>571500</xdr:colOff>
      <xdr:row>9</xdr:row>
      <xdr:rowOff>180976</xdr:rowOff>
    </xdr:from>
    <xdr:to>
      <xdr:col>19</xdr:col>
      <xdr:colOff>447675</xdr:colOff>
      <xdr:row>11</xdr:row>
      <xdr:rowOff>66676</xdr:rowOff>
    </xdr:to>
    <xdr:sp macro="" textlink="">
      <xdr:nvSpPr>
        <xdr:cNvPr id="39" name="TextBox 38">
          <a:extLst>
            <a:ext uri="{FF2B5EF4-FFF2-40B4-BE49-F238E27FC236}">
              <a16:creationId xmlns:a16="http://schemas.microsoft.com/office/drawing/2014/main" id="{00000000-0008-0000-0900-000027000000}"/>
            </a:ext>
          </a:extLst>
        </xdr:cNvPr>
        <xdr:cNvSpPr txBox="1"/>
      </xdr:nvSpPr>
      <xdr:spPr>
        <a:xfrm>
          <a:off x="10325100" y="1895476"/>
          <a:ext cx="17049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rgbClr val="602928"/>
              </a:solidFill>
              <a:latin typeface="Segoe UI" panose="020B0502040204020203" pitchFamily="34" charset="0"/>
              <a:ea typeface="Segoe UI Black" panose="020B0A02040204020203" pitchFamily="34" charset="0"/>
              <a:cs typeface="Segoe UI" panose="020B0502040204020203" pitchFamily="34" charset="0"/>
            </a:rPr>
            <a:t>Average</a:t>
          </a:r>
          <a:r>
            <a:rPr lang="en-IN" sz="1200" b="1" baseline="0">
              <a:solidFill>
                <a:srgbClr val="602928"/>
              </a:solidFill>
              <a:latin typeface="Segoe UI" panose="020B0502040204020203" pitchFamily="34" charset="0"/>
              <a:ea typeface="Segoe UI Black" panose="020B0A02040204020203" pitchFamily="34" charset="0"/>
              <a:cs typeface="Segoe UI" panose="020B0502040204020203" pitchFamily="34" charset="0"/>
            </a:rPr>
            <a:t> Age</a:t>
          </a:r>
          <a:endParaRPr lang="en-IN" sz="1200" b="1">
            <a:solidFill>
              <a:srgbClr val="602928"/>
            </a:solidFill>
            <a:latin typeface="Segoe UI" panose="020B0502040204020203" pitchFamily="34" charset="0"/>
            <a:ea typeface="Segoe UI Black" panose="020B0A02040204020203" pitchFamily="34" charset="0"/>
            <a:cs typeface="Segoe UI" panose="020B0502040204020203" pitchFamily="34" charset="0"/>
          </a:endParaRPr>
        </a:p>
      </xdr:txBody>
    </xdr:sp>
    <xdr:clientData/>
  </xdr:twoCellAnchor>
  <xdr:twoCellAnchor>
    <xdr:from>
      <xdr:col>12</xdr:col>
      <xdr:colOff>304801</xdr:colOff>
      <xdr:row>11</xdr:row>
      <xdr:rowOff>19051</xdr:rowOff>
    </xdr:from>
    <xdr:to>
      <xdr:col>15</xdr:col>
      <xdr:colOff>304801</xdr:colOff>
      <xdr:row>12</xdr:row>
      <xdr:rowOff>152401</xdr:rowOff>
    </xdr:to>
    <xdr:sp macro="" textlink="KPI!E9">
      <xdr:nvSpPr>
        <xdr:cNvPr id="40" name="TextBox 39">
          <a:extLst>
            <a:ext uri="{FF2B5EF4-FFF2-40B4-BE49-F238E27FC236}">
              <a16:creationId xmlns:a16="http://schemas.microsoft.com/office/drawing/2014/main" id="{00000000-0008-0000-0900-000028000000}"/>
            </a:ext>
          </a:extLst>
        </xdr:cNvPr>
        <xdr:cNvSpPr txBox="1"/>
      </xdr:nvSpPr>
      <xdr:spPr>
        <a:xfrm>
          <a:off x="7620001" y="2114551"/>
          <a:ext cx="18288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778A9D-B0F9-448D-B74E-A742DA753462}" type="TxLink">
            <a:rPr lang="en-US" sz="2000" b="0" i="0" u="none" strike="noStrike">
              <a:solidFill>
                <a:srgbClr val="000000"/>
              </a:solidFill>
              <a:latin typeface="Calibri"/>
              <a:cs typeface="Calibri"/>
            </a:rPr>
            <a:pPr algn="ctr"/>
            <a:t>16.12%</a:t>
          </a:fld>
          <a:endParaRPr lang="en-IN" sz="2000" b="0">
            <a:solidFill>
              <a:srgbClr val="002060"/>
            </a:solidFill>
          </a:endParaRPr>
        </a:p>
      </xdr:txBody>
    </xdr:sp>
    <xdr:clientData/>
  </xdr:twoCellAnchor>
  <xdr:twoCellAnchor>
    <xdr:from>
      <xdr:col>17</xdr:col>
      <xdr:colOff>38101</xdr:colOff>
      <xdr:row>11</xdr:row>
      <xdr:rowOff>9526</xdr:rowOff>
    </xdr:from>
    <xdr:to>
      <xdr:col>20</xdr:col>
      <xdr:colOff>38101</xdr:colOff>
      <xdr:row>12</xdr:row>
      <xdr:rowOff>142876</xdr:rowOff>
    </xdr:to>
    <xdr:sp macro="" textlink="KPI!C9">
      <xdr:nvSpPr>
        <xdr:cNvPr id="41" name="TextBox 40">
          <a:extLst>
            <a:ext uri="{FF2B5EF4-FFF2-40B4-BE49-F238E27FC236}">
              <a16:creationId xmlns:a16="http://schemas.microsoft.com/office/drawing/2014/main" id="{00000000-0008-0000-0900-000029000000}"/>
            </a:ext>
          </a:extLst>
        </xdr:cNvPr>
        <xdr:cNvSpPr txBox="1"/>
      </xdr:nvSpPr>
      <xdr:spPr>
        <a:xfrm>
          <a:off x="10401301" y="2105026"/>
          <a:ext cx="18288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B4E48FD-03B2-4EA4-BA4F-FADBC77B85D3}" type="TxLink">
            <a:rPr lang="en-US" sz="2000" b="0" i="0" u="none" strike="noStrike">
              <a:solidFill>
                <a:srgbClr val="000000"/>
              </a:solidFill>
              <a:latin typeface="Calibri"/>
              <a:cs typeface="Calibri"/>
            </a:rPr>
            <a:pPr algn="ctr"/>
            <a:t>37</a:t>
          </a:fld>
          <a:endParaRPr lang="en-IN" sz="2000" b="0">
            <a:solidFill>
              <a:srgbClr val="002060"/>
            </a:solidFill>
          </a:endParaRPr>
        </a:p>
      </xdr:txBody>
    </xdr:sp>
    <xdr:clientData/>
  </xdr:twoCellAnchor>
  <xdr:oneCellAnchor>
    <xdr:from>
      <xdr:col>3</xdr:col>
      <xdr:colOff>95250</xdr:colOff>
      <xdr:row>9</xdr:row>
      <xdr:rowOff>152400</xdr:rowOff>
    </xdr:from>
    <xdr:ext cx="438150" cy="381000"/>
    <xdr:pic>
      <xdr:nvPicPr>
        <xdr:cNvPr id="42" name="image4.png">
          <a:extLst>
            <a:ext uri="{FF2B5EF4-FFF2-40B4-BE49-F238E27FC236}">
              <a16:creationId xmlns:a16="http://schemas.microsoft.com/office/drawing/2014/main" id="{00000000-0008-0000-0900-00002A000000}"/>
            </a:ext>
          </a:extLst>
        </xdr:cNvPr>
        <xdr:cNvPicPr preferRelativeResize="0"/>
      </xdr:nvPicPr>
      <xdr:blipFill>
        <a:blip xmlns:r="http://schemas.openxmlformats.org/officeDocument/2006/relationships" r:embed="rId1" cstate="print"/>
        <a:stretch>
          <a:fillRect/>
        </a:stretch>
      </xdr:blipFill>
      <xdr:spPr>
        <a:xfrm>
          <a:off x="1924050" y="1866900"/>
          <a:ext cx="438150" cy="381000"/>
        </a:xfrm>
        <a:prstGeom prst="rect">
          <a:avLst/>
        </a:prstGeom>
        <a:noFill/>
      </xdr:spPr>
    </xdr:pic>
    <xdr:clientData fLocksWithSheet="0"/>
  </xdr:oneCellAnchor>
  <xdr:oneCellAnchor>
    <xdr:from>
      <xdr:col>11</xdr:col>
      <xdr:colOff>266700</xdr:colOff>
      <xdr:row>10</xdr:row>
      <xdr:rowOff>9523</xdr:rowOff>
    </xdr:from>
    <xdr:ext cx="419100" cy="400051"/>
    <xdr:pic>
      <xdr:nvPicPr>
        <xdr:cNvPr id="43" name="image5.png">
          <a:extLst>
            <a:ext uri="{FF2B5EF4-FFF2-40B4-BE49-F238E27FC236}">
              <a16:creationId xmlns:a16="http://schemas.microsoft.com/office/drawing/2014/main" id="{00000000-0008-0000-0900-00002B000000}"/>
            </a:ext>
          </a:extLst>
        </xdr:cNvPr>
        <xdr:cNvPicPr preferRelativeResize="0"/>
      </xdr:nvPicPr>
      <xdr:blipFill>
        <a:blip xmlns:r="http://schemas.openxmlformats.org/officeDocument/2006/relationships" r:embed="rId2" cstate="print"/>
        <a:stretch>
          <a:fillRect/>
        </a:stretch>
      </xdr:blipFill>
      <xdr:spPr>
        <a:xfrm>
          <a:off x="6972300" y="1914523"/>
          <a:ext cx="419100" cy="400051"/>
        </a:xfrm>
        <a:prstGeom prst="rect">
          <a:avLst/>
        </a:prstGeom>
        <a:noFill/>
      </xdr:spPr>
    </xdr:pic>
    <xdr:clientData fLocksWithSheet="0"/>
  </xdr:oneCellAnchor>
  <xdr:oneCellAnchor>
    <xdr:from>
      <xdr:col>15</xdr:col>
      <xdr:colOff>295275</xdr:colOff>
      <xdr:row>9</xdr:row>
      <xdr:rowOff>180974</xdr:rowOff>
    </xdr:from>
    <xdr:ext cx="390525" cy="314325"/>
    <xdr:pic>
      <xdr:nvPicPr>
        <xdr:cNvPr id="44" name="image2.png">
          <a:extLst>
            <a:ext uri="{FF2B5EF4-FFF2-40B4-BE49-F238E27FC236}">
              <a16:creationId xmlns:a16="http://schemas.microsoft.com/office/drawing/2014/main" id="{00000000-0008-0000-0900-00002C000000}"/>
            </a:ext>
          </a:extLst>
        </xdr:cNvPr>
        <xdr:cNvPicPr preferRelativeResize="0"/>
      </xdr:nvPicPr>
      <xdr:blipFill>
        <a:blip xmlns:r="http://schemas.openxmlformats.org/officeDocument/2006/relationships" r:embed="rId3" cstate="print"/>
        <a:stretch>
          <a:fillRect/>
        </a:stretch>
      </xdr:blipFill>
      <xdr:spPr>
        <a:xfrm>
          <a:off x="9439275" y="1895474"/>
          <a:ext cx="390525" cy="314325"/>
        </a:xfrm>
        <a:prstGeom prst="rect">
          <a:avLst/>
        </a:prstGeom>
        <a:noFill/>
      </xdr:spPr>
    </xdr:pic>
    <xdr:clientData fLocksWithSheet="0"/>
  </xdr:oneCellAnchor>
  <xdr:oneCellAnchor>
    <xdr:from>
      <xdr:col>19</xdr:col>
      <xdr:colOff>342900</xdr:colOff>
      <xdr:row>9</xdr:row>
      <xdr:rowOff>171450</xdr:rowOff>
    </xdr:from>
    <xdr:ext cx="390525" cy="381000"/>
    <xdr:pic>
      <xdr:nvPicPr>
        <xdr:cNvPr id="45" name="image6.png">
          <a:extLst>
            <a:ext uri="{FF2B5EF4-FFF2-40B4-BE49-F238E27FC236}">
              <a16:creationId xmlns:a16="http://schemas.microsoft.com/office/drawing/2014/main" id="{00000000-0008-0000-0900-00002D000000}"/>
            </a:ext>
          </a:extLst>
        </xdr:cNvPr>
        <xdr:cNvPicPr preferRelativeResize="0"/>
      </xdr:nvPicPr>
      <xdr:blipFill>
        <a:blip xmlns:r="http://schemas.openxmlformats.org/officeDocument/2006/relationships" r:embed="rId4" cstate="print"/>
        <a:stretch>
          <a:fillRect/>
        </a:stretch>
      </xdr:blipFill>
      <xdr:spPr>
        <a:xfrm>
          <a:off x="11925300" y="1885950"/>
          <a:ext cx="390525" cy="381000"/>
        </a:xfrm>
        <a:prstGeom prst="rect">
          <a:avLst/>
        </a:prstGeom>
        <a:noFill/>
      </xdr:spPr>
    </xdr:pic>
    <xdr:clientData fLocksWithSheet="0"/>
  </xdr:oneCellAnchor>
  <xdr:oneCellAnchor>
    <xdr:from>
      <xdr:col>7</xdr:col>
      <xdr:colOff>133350</xdr:colOff>
      <xdr:row>9</xdr:row>
      <xdr:rowOff>161923</xdr:rowOff>
    </xdr:from>
    <xdr:ext cx="485775" cy="457201"/>
    <xdr:pic>
      <xdr:nvPicPr>
        <xdr:cNvPr id="46" name="image7.png">
          <a:extLst>
            <a:ext uri="{FF2B5EF4-FFF2-40B4-BE49-F238E27FC236}">
              <a16:creationId xmlns:a16="http://schemas.microsoft.com/office/drawing/2014/main" id="{00000000-0008-0000-0900-00002E000000}"/>
            </a:ext>
          </a:extLst>
        </xdr:cNvPr>
        <xdr:cNvPicPr preferRelativeResize="0"/>
      </xdr:nvPicPr>
      <xdr:blipFill>
        <a:blip xmlns:r="http://schemas.openxmlformats.org/officeDocument/2006/relationships" r:embed="rId5" cstate="print"/>
        <a:stretch>
          <a:fillRect/>
        </a:stretch>
      </xdr:blipFill>
      <xdr:spPr>
        <a:xfrm>
          <a:off x="4400550" y="1876423"/>
          <a:ext cx="485775" cy="457201"/>
        </a:xfrm>
        <a:prstGeom prst="rect">
          <a:avLst/>
        </a:prstGeom>
        <a:noFill/>
      </xdr:spPr>
    </xdr:pic>
    <xdr:clientData fLocksWithSheet="0"/>
  </xdr:oneCellAnchor>
  <xdr:twoCellAnchor>
    <xdr:from>
      <xdr:col>1</xdr:col>
      <xdr:colOff>171449</xdr:colOff>
      <xdr:row>6</xdr:row>
      <xdr:rowOff>85725</xdr:rowOff>
    </xdr:from>
    <xdr:to>
      <xdr:col>11</xdr:col>
      <xdr:colOff>523874</xdr:colOff>
      <xdr:row>9</xdr:row>
      <xdr:rowOff>47625</xdr:rowOff>
    </xdr:to>
    <xdr:sp macro="" textlink="">
      <xdr:nvSpPr>
        <xdr:cNvPr id="47" name="TextBox 46">
          <a:extLst>
            <a:ext uri="{FF2B5EF4-FFF2-40B4-BE49-F238E27FC236}">
              <a16:creationId xmlns:a16="http://schemas.microsoft.com/office/drawing/2014/main" id="{00000000-0008-0000-0900-00002F000000}"/>
            </a:ext>
          </a:extLst>
        </xdr:cNvPr>
        <xdr:cNvSpPr txBox="1"/>
      </xdr:nvSpPr>
      <xdr:spPr>
        <a:xfrm>
          <a:off x="781049" y="1228725"/>
          <a:ext cx="64484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b="1">
              <a:solidFill>
                <a:schemeClr val="accent1">
                  <a:lumMod val="75000"/>
                </a:schemeClr>
              </a:solidFill>
              <a:latin typeface="Segoe UI" panose="020B0502040204020203" pitchFamily="34" charset="0"/>
              <a:ea typeface="Segoe UI Black" panose="020B0A02040204020203" pitchFamily="34" charset="0"/>
              <a:cs typeface="Segoe UI" panose="020B0502040204020203" pitchFamily="34" charset="0"/>
            </a:rPr>
            <a:t>HR</a:t>
          </a:r>
          <a:r>
            <a:rPr lang="en-IN" sz="3600" b="1" baseline="0">
              <a:solidFill>
                <a:schemeClr val="accent1">
                  <a:lumMod val="75000"/>
                </a:schemeClr>
              </a:solidFill>
              <a:latin typeface="Segoe UI" panose="020B0502040204020203" pitchFamily="34" charset="0"/>
              <a:ea typeface="Segoe UI Black" panose="020B0A02040204020203" pitchFamily="34" charset="0"/>
              <a:cs typeface="Segoe UI" panose="020B0502040204020203" pitchFamily="34" charset="0"/>
            </a:rPr>
            <a:t> ANALYTICS DASHBOARD</a:t>
          </a:r>
          <a:endParaRPr lang="en-IN" sz="3600" b="1">
            <a:solidFill>
              <a:schemeClr val="accent1">
                <a:lumMod val="75000"/>
              </a:schemeClr>
            </a:solidFill>
            <a:latin typeface="Segoe UI" panose="020B0502040204020203" pitchFamily="34" charset="0"/>
            <a:ea typeface="Segoe UI Black" panose="020B0A02040204020203" pitchFamily="34" charset="0"/>
            <a:cs typeface="Segoe UI" panose="020B0502040204020203" pitchFamily="34" charset="0"/>
          </a:endParaRPr>
        </a:p>
      </xdr:txBody>
    </xdr:sp>
    <xdr:clientData/>
  </xdr:twoCellAnchor>
  <xdr:oneCellAnchor>
    <xdr:from>
      <xdr:col>0</xdr:col>
      <xdr:colOff>209550</xdr:colOff>
      <xdr:row>6</xdr:row>
      <xdr:rowOff>114299</xdr:rowOff>
    </xdr:from>
    <xdr:ext cx="619125" cy="523875"/>
    <xdr:pic>
      <xdr:nvPicPr>
        <xdr:cNvPr id="48" name="image1.png">
          <a:extLst>
            <a:ext uri="{FF2B5EF4-FFF2-40B4-BE49-F238E27FC236}">
              <a16:creationId xmlns:a16="http://schemas.microsoft.com/office/drawing/2014/main" id="{00000000-0008-0000-0900-000030000000}"/>
            </a:ext>
          </a:extLst>
        </xdr:cNvPr>
        <xdr:cNvPicPr preferRelativeResize="0"/>
      </xdr:nvPicPr>
      <xdr:blipFill>
        <a:blip xmlns:r="http://schemas.openxmlformats.org/officeDocument/2006/relationships" r:embed="rId6" cstate="print"/>
        <a:stretch>
          <a:fillRect/>
        </a:stretch>
      </xdr:blipFill>
      <xdr:spPr>
        <a:xfrm>
          <a:off x="209550" y="1257299"/>
          <a:ext cx="619125" cy="523875"/>
        </a:xfrm>
        <a:prstGeom prst="rect">
          <a:avLst/>
        </a:prstGeom>
        <a:noFill/>
      </xdr:spPr>
    </xdr:pic>
    <xdr:clientData fLocksWithSheet="0"/>
  </xdr:oneCellAnchor>
  <xdr:oneCellAnchor>
    <xdr:from>
      <xdr:col>12</xdr:col>
      <xdr:colOff>123825</xdr:colOff>
      <xdr:row>6</xdr:row>
      <xdr:rowOff>161924</xdr:rowOff>
    </xdr:from>
    <xdr:ext cx="533400" cy="419101"/>
    <xdr:pic>
      <xdr:nvPicPr>
        <xdr:cNvPr id="49" name="image3.png">
          <a:extLst>
            <a:ext uri="{FF2B5EF4-FFF2-40B4-BE49-F238E27FC236}">
              <a16:creationId xmlns:a16="http://schemas.microsoft.com/office/drawing/2014/main" id="{00000000-0008-0000-0900-000031000000}"/>
            </a:ext>
          </a:extLst>
        </xdr:cNvPr>
        <xdr:cNvPicPr preferRelativeResize="0"/>
      </xdr:nvPicPr>
      <xdr:blipFill>
        <a:blip xmlns:r="http://schemas.openxmlformats.org/officeDocument/2006/relationships" r:embed="rId7" cstate="print"/>
        <a:stretch>
          <a:fillRect/>
        </a:stretch>
      </xdr:blipFill>
      <xdr:spPr>
        <a:xfrm>
          <a:off x="7439025" y="1304924"/>
          <a:ext cx="533400" cy="419101"/>
        </a:xfrm>
        <a:prstGeom prst="rect">
          <a:avLst/>
        </a:prstGeom>
        <a:noFill/>
      </xdr:spPr>
    </xdr:pic>
    <xdr:clientData fLocksWithSheet="0"/>
  </xdr:oneCellAnchor>
  <xdr:twoCellAnchor>
    <xdr:from>
      <xdr:col>13</xdr:col>
      <xdr:colOff>76201</xdr:colOff>
      <xdr:row>5</xdr:row>
      <xdr:rowOff>190499</xdr:rowOff>
    </xdr:from>
    <xdr:to>
      <xdr:col>15</xdr:col>
      <xdr:colOff>161925</xdr:colOff>
      <xdr:row>9</xdr:row>
      <xdr:rowOff>142874</xdr:rowOff>
    </xdr:to>
    <xdr:sp macro="" textlink="">
      <xdr:nvSpPr>
        <xdr:cNvPr id="50" name="TextBox 49">
          <a:extLst>
            <a:ext uri="{FF2B5EF4-FFF2-40B4-BE49-F238E27FC236}">
              <a16:creationId xmlns:a16="http://schemas.microsoft.com/office/drawing/2014/main" id="{00000000-0008-0000-0900-000032000000}"/>
            </a:ext>
          </a:extLst>
        </xdr:cNvPr>
        <xdr:cNvSpPr txBox="1"/>
      </xdr:nvSpPr>
      <xdr:spPr>
        <a:xfrm>
          <a:off x="8001001" y="1142999"/>
          <a:ext cx="1304924" cy="714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b="1">
              <a:solidFill>
                <a:srgbClr val="602928"/>
              </a:solidFill>
              <a:latin typeface="Segoe UI" panose="020B0502040204020203" pitchFamily="34" charset="0"/>
              <a:ea typeface="Segoe UI Black" panose="020B0A02040204020203" pitchFamily="34" charset="0"/>
              <a:cs typeface="Segoe UI" panose="020B0502040204020203" pitchFamily="34" charset="0"/>
            </a:rPr>
            <a:t>JOB SATISFACTION RATING</a:t>
          </a:r>
        </a:p>
      </xdr:txBody>
    </xdr:sp>
    <xdr:clientData/>
  </xdr:twoCellAnchor>
  <xdr:twoCellAnchor>
    <xdr:from>
      <xdr:col>14</xdr:col>
      <xdr:colOff>552451</xdr:colOff>
      <xdr:row>6</xdr:row>
      <xdr:rowOff>66675</xdr:rowOff>
    </xdr:from>
    <xdr:to>
      <xdr:col>16</xdr:col>
      <xdr:colOff>123825</xdr:colOff>
      <xdr:row>9</xdr:row>
      <xdr:rowOff>85725</xdr:rowOff>
    </xdr:to>
    <xdr:graphicFrame macro="">
      <xdr:nvGraphicFramePr>
        <xdr:cNvPr id="51" name="Chart 50">
          <a:extLst>
            <a:ext uri="{FF2B5EF4-FFF2-40B4-BE49-F238E27FC236}">
              <a16:creationId xmlns:a16="http://schemas.microsoft.com/office/drawing/2014/main" id="{00000000-0008-0000-09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152400</xdr:colOff>
      <xdr:row>7</xdr:row>
      <xdr:rowOff>19050</xdr:rowOff>
    </xdr:from>
    <xdr:to>
      <xdr:col>15</xdr:col>
      <xdr:colOff>552450</xdr:colOff>
      <xdr:row>8</xdr:row>
      <xdr:rowOff>133350</xdr:rowOff>
    </xdr:to>
    <xdr:sp macro="" textlink="Rating!$B$7">
      <xdr:nvSpPr>
        <xdr:cNvPr id="52" name="TextBox 51">
          <a:extLst>
            <a:ext uri="{FF2B5EF4-FFF2-40B4-BE49-F238E27FC236}">
              <a16:creationId xmlns:a16="http://schemas.microsoft.com/office/drawing/2014/main" id="{00000000-0008-0000-0900-000034000000}"/>
            </a:ext>
          </a:extLst>
        </xdr:cNvPr>
        <xdr:cNvSpPr txBox="1"/>
      </xdr:nvSpPr>
      <xdr:spPr>
        <a:xfrm>
          <a:off x="9296400" y="1352550"/>
          <a:ext cx="4000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75714B0-9805-4358-8059-39A281A0F33A}" type="TxLink">
            <a:rPr lang="en-US" sz="1100" b="0" i="0" u="none" strike="noStrike">
              <a:solidFill>
                <a:srgbClr val="000000"/>
              </a:solidFill>
              <a:latin typeface="Calibri"/>
              <a:cs typeface="Calibri"/>
            </a:rPr>
            <a:pPr/>
            <a:t>2.6</a:t>
          </a:fld>
          <a:endParaRPr lang="en-IN" sz="1100"/>
        </a:p>
      </xdr:txBody>
    </xdr:sp>
    <xdr:clientData/>
  </xdr:twoCellAnchor>
  <xdr:twoCellAnchor>
    <xdr:from>
      <xdr:col>16</xdr:col>
      <xdr:colOff>142875</xdr:colOff>
      <xdr:row>6</xdr:row>
      <xdr:rowOff>57150</xdr:rowOff>
    </xdr:from>
    <xdr:to>
      <xdr:col>20</xdr:col>
      <xdr:colOff>257175</xdr:colOff>
      <xdr:row>9</xdr:row>
      <xdr:rowOff>47625</xdr:rowOff>
    </xdr:to>
    <xdr:graphicFrame macro="">
      <xdr:nvGraphicFramePr>
        <xdr:cNvPr id="33" name="Chart 32">
          <a:extLst>
            <a:ext uri="{FF2B5EF4-FFF2-40B4-BE49-F238E27FC236}">
              <a16:creationId xmlns:a16="http://schemas.microsoft.com/office/drawing/2014/main" id="{00000000-0008-0000-09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276225</xdr:colOff>
      <xdr:row>7</xdr:row>
      <xdr:rowOff>1</xdr:rowOff>
    </xdr:from>
    <xdr:to>
      <xdr:col>20</xdr:col>
      <xdr:colOff>123824</xdr:colOff>
      <xdr:row>8</xdr:row>
      <xdr:rowOff>95250</xdr:rowOff>
    </xdr:to>
    <xdr:sp macro="" textlink="">
      <xdr:nvSpPr>
        <xdr:cNvPr id="32" name="Freeform: Shape 31">
          <a:extLst>
            <a:ext uri="{FF2B5EF4-FFF2-40B4-BE49-F238E27FC236}">
              <a16:creationId xmlns:a16="http://schemas.microsoft.com/office/drawing/2014/main" id="{00000000-0008-0000-0900-000020000000}"/>
            </a:ext>
          </a:extLst>
        </xdr:cNvPr>
        <xdr:cNvSpPr/>
      </xdr:nvSpPr>
      <xdr:spPr>
        <a:xfrm>
          <a:off x="10029825" y="1333501"/>
          <a:ext cx="2285999" cy="285749"/>
        </a:xfrm>
        <a:custGeom>
          <a:avLst/>
          <a:gdLst>
            <a:gd name="connsiteX0" fmla="*/ 2214712 w 2487557"/>
            <a:gd name="connsiteY0" fmla="*/ 371803 h 486697"/>
            <a:gd name="connsiteX1" fmla="*/ 2383338 w 2487557"/>
            <a:gd name="connsiteY1" fmla="*/ 486697 h 486697"/>
            <a:gd name="connsiteX2" fmla="*/ 2046087 w 2487557"/>
            <a:gd name="connsiteY2" fmla="*/ 486697 h 486697"/>
            <a:gd name="connsiteX3" fmla="*/ 1567423 w 2487557"/>
            <a:gd name="connsiteY3" fmla="*/ 371802 h 486697"/>
            <a:gd name="connsiteX4" fmla="*/ 1736050 w 2487557"/>
            <a:gd name="connsiteY4" fmla="*/ 486697 h 486697"/>
            <a:gd name="connsiteX5" fmla="*/ 1398796 w 2487557"/>
            <a:gd name="connsiteY5" fmla="*/ 486697 h 486697"/>
            <a:gd name="connsiteX6" fmla="*/ 920134 w 2487557"/>
            <a:gd name="connsiteY6" fmla="*/ 371802 h 486697"/>
            <a:gd name="connsiteX7" fmla="*/ 1088761 w 2487557"/>
            <a:gd name="connsiteY7" fmla="*/ 486697 h 486697"/>
            <a:gd name="connsiteX8" fmla="*/ 751507 w 2487557"/>
            <a:gd name="connsiteY8" fmla="*/ 486697 h 486697"/>
            <a:gd name="connsiteX9" fmla="*/ 0 w 2487557"/>
            <a:gd name="connsiteY9" fmla="*/ 0 h 486697"/>
            <a:gd name="connsiteX10" fmla="*/ 272845 w 2487557"/>
            <a:gd name="connsiteY10" fmla="*/ 0 h 486697"/>
            <a:gd name="connsiteX11" fmla="*/ 208436 w 2487557"/>
            <a:gd name="connsiteY11" fmla="*/ 185903 h 486697"/>
            <a:gd name="connsiteX12" fmla="*/ 1 w 2487557"/>
            <a:gd name="connsiteY12" fmla="*/ 185901 h 486697"/>
            <a:gd name="connsiteX13" fmla="*/ 168629 w 2487557"/>
            <a:gd name="connsiteY13" fmla="*/ 300794 h 486697"/>
            <a:gd name="connsiteX14" fmla="*/ 104218 w 2487557"/>
            <a:gd name="connsiteY14" fmla="*/ 486696 h 486697"/>
            <a:gd name="connsiteX15" fmla="*/ 272845 w 2487557"/>
            <a:gd name="connsiteY15" fmla="*/ 371801 h 486697"/>
            <a:gd name="connsiteX16" fmla="*/ 441472 w 2487557"/>
            <a:gd name="connsiteY16" fmla="*/ 486696 h 486697"/>
            <a:gd name="connsiteX17" fmla="*/ 377061 w 2487557"/>
            <a:gd name="connsiteY17" fmla="*/ 300794 h 486697"/>
            <a:gd name="connsiteX18" fmla="*/ 545689 w 2487557"/>
            <a:gd name="connsiteY18" fmla="*/ 185901 h 486697"/>
            <a:gd name="connsiteX19" fmla="*/ 337254 w 2487557"/>
            <a:gd name="connsiteY19" fmla="*/ 185903 h 486697"/>
            <a:gd name="connsiteX20" fmla="*/ 272845 w 2487557"/>
            <a:gd name="connsiteY20" fmla="*/ 0 h 486697"/>
            <a:gd name="connsiteX21" fmla="*/ 2487557 w 2487557"/>
            <a:gd name="connsiteY21" fmla="*/ 0 h 486697"/>
            <a:gd name="connsiteX22" fmla="*/ 2487557 w 2487557"/>
            <a:gd name="connsiteY22" fmla="*/ 486697 h 486697"/>
            <a:gd name="connsiteX23" fmla="*/ 2383339 w 2487557"/>
            <a:gd name="connsiteY23" fmla="*/ 486697 h 486697"/>
            <a:gd name="connsiteX24" fmla="*/ 2318928 w 2487557"/>
            <a:gd name="connsiteY24" fmla="*/ 300796 h 486697"/>
            <a:gd name="connsiteX25" fmla="*/ 2487556 w 2487557"/>
            <a:gd name="connsiteY25" fmla="*/ 185903 h 486697"/>
            <a:gd name="connsiteX26" fmla="*/ 2279121 w 2487557"/>
            <a:gd name="connsiteY26" fmla="*/ 185905 h 486697"/>
            <a:gd name="connsiteX27" fmla="*/ 2214712 w 2487557"/>
            <a:gd name="connsiteY27" fmla="*/ 2 h 486697"/>
            <a:gd name="connsiteX28" fmla="*/ 2150303 w 2487557"/>
            <a:gd name="connsiteY28" fmla="*/ 185905 h 486697"/>
            <a:gd name="connsiteX29" fmla="*/ 1941868 w 2487557"/>
            <a:gd name="connsiteY29" fmla="*/ 185903 h 486697"/>
            <a:gd name="connsiteX30" fmla="*/ 2110496 w 2487557"/>
            <a:gd name="connsiteY30" fmla="*/ 300796 h 486697"/>
            <a:gd name="connsiteX31" fmla="*/ 2046085 w 2487557"/>
            <a:gd name="connsiteY31" fmla="*/ 486697 h 486697"/>
            <a:gd name="connsiteX32" fmla="*/ 1736050 w 2487557"/>
            <a:gd name="connsiteY32" fmla="*/ 486697 h 486697"/>
            <a:gd name="connsiteX33" fmla="*/ 1671639 w 2487557"/>
            <a:gd name="connsiteY33" fmla="*/ 300795 h 486697"/>
            <a:gd name="connsiteX34" fmla="*/ 1840267 w 2487557"/>
            <a:gd name="connsiteY34" fmla="*/ 185902 h 486697"/>
            <a:gd name="connsiteX35" fmla="*/ 1631832 w 2487557"/>
            <a:gd name="connsiteY35" fmla="*/ 185904 h 486697"/>
            <a:gd name="connsiteX36" fmla="*/ 1567423 w 2487557"/>
            <a:gd name="connsiteY36" fmla="*/ 1 h 486697"/>
            <a:gd name="connsiteX37" fmla="*/ 1503014 w 2487557"/>
            <a:gd name="connsiteY37" fmla="*/ 185904 h 486697"/>
            <a:gd name="connsiteX38" fmla="*/ 1294579 w 2487557"/>
            <a:gd name="connsiteY38" fmla="*/ 185902 h 486697"/>
            <a:gd name="connsiteX39" fmla="*/ 1463207 w 2487557"/>
            <a:gd name="connsiteY39" fmla="*/ 300795 h 486697"/>
            <a:gd name="connsiteX40" fmla="*/ 1398796 w 2487557"/>
            <a:gd name="connsiteY40" fmla="*/ 486697 h 486697"/>
            <a:gd name="connsiteX41" fmla="*/ 1088761 w 2487557"/>
            <a:gd name="connsiteY41" fmla="*/ 486697 h 486697"/>
            <a:gd name="connsiteX42" fmla="*/ 1024350 w 2487557"/>
            <a:gd name="connsiteY42" fmla="*/ 300795 h 486697"/>
            <a:gd name="connsiteX43" fmla="*/ 1192978 w 2487557"/>
            <a:gd name="connsiteY43" fmla="*/ 185902 h 486697"/>
            <a:gd name="connsiteX44" fmla="*/ 984543 w 2487557"/>
            <a:gd name="connsiteY44" fmla="*/ 185904 h 486697"/>
            <a:gd name="connsiteX45" fmla="*/ 920134 w 2487557"/>
            <a:gd name="connsiteY45" fmla="*/ 1 h 486697"/>
            <a:gd name="connsiteX46" fmla="*/ 855725 w 2487557"/>
            <a:gd name="connsiteY46" fmla="*/ 185904 h 486697"/>
            <a:gd name="connsiteX47" fmla="*/ 647290 w 2487557"/>
            <a:gd name="connsiteY47" fmla="*/ 185902 h 486697"/>
            <a:gd name="connsiteX48" fmla="*/ 815918 w 2487557"/>
            <a:gd name="connsiteY48" fmla="*/ 300795 h 486697"/>
            <a:gd name="connsiteX49" fmla="*/ 751507 w 2487557"/>
            <a:gd name="connsiteY49" fmla="*/ 486697 h 486697"/>
            <a:gd name="connsiteX50" fmla="*/ 0 w 2487557"/>
            <a:gd name="connsiteY50" fmla="*/ 486697 h 48669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Lst>
          <a:rect l="l" t="t" r="r" b="b"/>
          <a:pathLst>
            <a:path w="2487557" h="486697">
              <a:moveTo>
                <a:pt x="2214712" y="371803"/>
              </a:moveTo>
              <a:lnTo>
                <a:pt x="2383338" y="486697"/>
              </a:lnTo>
              <a:lnTo>
                <a:pt x="2046087" y="486697"/>
              </a:lnTo>
              <a:close/>
              <a:moveTo>
                <a:pt x="1567423" y="371802"/>
              </a:moveTo>
              <a:lnTo>
                <a:pt x="1736050" y="486697"/>
              </a:lnTo>
              <a:lnTo>
                <a:pt x="1398796" y="486697"/>
              </a:lnTo>
              <a:close/>
              <a:moveTo>
                <a:pt x="920134" y="371802"/>
              </a:moveTo>
              <a:lnTo>
                <a:pt x="1088761" y="486697"/>
              </a:lnTo>
              <a:lnTo>
                <a:pt x="751507" y="486697"/>
              </a:lnTo>
              <a:close/>
              <a:moveTo>
                <a:pt x="0" y="0"/>
              </a:moveTo>
              <a:lnTo>
                <a:pt x="272845" y="0"/>
              </a:lnTo>
              <a:lnTo>
                <a:pt x="208436" y="185903"/>
              </a:lnTo>
              <a:lnTo>
                <a:pt x="1" y="185901"/>
              </a:lnTo>
              <a:lnTo>
                <a:pt x="168629" y="300794"/>
              </a:lnTo>
              <a:lnTo>
                <a:pt x="104218" y="486696"/>
              </a:lnTo>
              <a:lnTo>
                <a:pt x="272845" y="371801"/>
              </a:lnTo>
              <a:lnTo>
                <a:pt x="441472" y="486696"/>
              </a:lnTo>
              <a:lnTo>
                <a:pt x="377061" y="300794"/>
              </a:lnTo>
              <a:lnTo>
                <a:pt x="545689" y="185901"/>
              </a:lnTo>
              <a:lnTo>
                <a:pt x="337254" y="185903"/>
              </a:lnTo>
              <a:lnTo>
                <a:pt x="272845" y="0"/>
              </a:lnTo>
              <a:lnTo>
                <a:pt x="2487557" y="0"/>
              </a:lnTo>
              <a:lnTo>
                <a:pt x="2487557" y="486697"/>
              </a:lnTo>
              <a:lnTo>
                <a:pt x="2383339" y="486697"/>
              </a:lnTo>
              <a:lnTo>
                <a:pt x="2318928" y="300796"/>
              </a:lnTo>
              <a:lnTo>
                <a:pt x="2487556" y="185903"/>
              </a:lnTo>
              <a:lnTo>
                <a:pt x="2279121" y="185905"/>
              </a:lnTo>
              <a:lnTo>
                <a:pt x="2214712" y="2"/>
              </a:lnTo>
              <a:lnTo>
                <a:pt x="2150303" y="185905"/>
              </a:lnTo>
              <a:lnTo>
                <a:pt x="1941868" y="185903"/>
              </a:lnTo>
              <a:lnTo>
                <a:pt x="2110496" y="300796"/>
              </a:lnTo>
              <a:lnTo>
                <a:pt x="2046085" y="486697"/>
              </a:lnTo>
              <a:lnTo>
                <a:pt x="1736050" y="486697"/>
              </a:lnTo>
              <a:lnTo>
                <a:pt x="1671639" y="300795"/>
              </a:lnTo>
              <a:lnTo>
                <a:pt x="1840267" y="185902"/>
              </a:lnTo>
              <a:lnTo>
                <a:pt x="1631832" y="185904"/>
              </a:lnTo>
              <a:lnTo>
                <a:pt x="1567423" y="1"/>
              </a:lnTo>
              <a:lnTo>
                <a:pt x="1503014" y="185904"/>
              </a:lnTo>
              <a:lnTo>
                <a:pt x="1294579" y="185902"/>
              </a:lnTo>
              <a:lnTo>
                <a:pt x="1463207" y="300795"/>
              </a:lnTo>
              <a:lnTo>
                <a:pt x="1398796" y="486697"/>
              </a:lnTo>
              <a:lnTo>
                <a:pt x="1088761" y="486697"/>
              </a:lnTo>
              <a:lnTo>
                <a:pt x="1024350" y="300795"/>
              </a:lnTo>
              <a:lnTo>
                <a:pt x="1192978" y="185902"/>
              </a:lnTo>
              <a:lnTo>
                <a:pt x="984543" y="185904"/>
              </a:lnTo>
              <a:lnTo>
                <a:pt x="920134" y="1"/>
              </a:lnTo>
              <a:lnTo>
                <a:pt x="855725" y="185904"/>
              </a:lnTo>
              <a:lnTo>
                <a:pt x="647290" y="185902"/>
              </a:lnTo>
              <a:lnTo>
                <a:pt x="815918" y="300795"/>
              </a:lnTo>
              <a:lnTo>
                <a:pt x="751507" y="486697"/>
              </a:lnTo>
              <a:lnTo>
                <a:pt x="0" y="486697"/>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38100</xdr:colOff>
      <xdr:row>6</xdr:row>
      <xdr:rowOff>47624</xdr:rowOff>
    </xdr:from>
    <xdr:to>
      <xdr:col>20</xdr:col>
      <xdr:colOff>257176</xdr:colOff>
      <xdr:row>32</xdr:row>
      <xdr:rowOff>76200</xdr:rowOff>
    </xdr:to>
    <xdr:grpSp>
      <xdr:nvGrpSpPr>
        <xdr:cNvPr id="64" name="Group 63">
          <a:extLst>
            <a:ext uri="{FF2B5EF4-FFF2-40B4-BE49-F238E27FC236}">
              <a16:creationId xmlns:a16="http://schemas.microsoft.com/office/drawing/2014/main" id="{00000000-0008-0000-0900-000040000000}"/>
            </a:ext>
          </a:extLst>
        </xdr:cNvPr>
        <xdr:cNvGrpSpPr/>
      </xdr:nvGrpSpPr>
      <xdr:grpSpPr>
        <a:xfrm>
          <a:off x="38100" y="1190624"/>
          <a:ext cx="12411076" cy="4981576"/>
          <a:chOff x="38100" y="1190624"/>
          <a:chExt cx="12411076" cy="4981576"/>
        </a:xfrm>
      </xdr:grpSpPr>
      <xdr:grpSp>
        <xdr:nvGrpSpPr>
          <xdr:cNvPr id="2" name="Shape 2">
            <a:extLst>
              <a:ext uri="{FF2B5EF4-FFF2-40B4-BE49-F238E27FC236}">
                <a16:creationId xmlns:a16="http://schemas.microsoft.com/office/drawing/2014/main" id="{00000000-0008-0000-0900-000002000000}"/>
              </a:ext>
            </a:extLst>
          </xdr:cNvPr>
          <xdr:cNvGrpSpPr/>
        </xdr:nvGrpSpPr>
        <xdr:grpSpPr>
          <a:xfrm>
            <a:off x="38100" y="1190624"/>
            <a:ext cx="12411076" cy="4981576"/>
            <a:chOff x="0" y="60488"/>
            <a:chExt cx="10692000" cy="7439025"/>
          </a:xfrm>
        </xdr:grpSpPr>
        <xdr:grpSp>
          <xdr:nvGrpSpPr>
            <xdr:cNvPr id="3" name="Shape 29">
              <a:extLst>
                <a:ext uri="{FF2B5EF4-FFF2-40B4-BE49-F238E27FC236}">
                  <a16:creationId xmlns:a16="http://schemas.microsoft.com/office/drawing/2014/main" id="{00000000-0008-0000-0900-000003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9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00000000-0008-0000-0900-000005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00000000-0008-0000-0900-000006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00000000-0008-0000-0900-000007000000}"/>
                  </a:ext>
                </a:extLst>
              </xdr:cNvPr>
              <xdr:cNvSpPr/>
            </xdr:nvSpPr>
            <xdr:spPr>
              <a:xfrm>
                <a:off x="9658350" y="270898"/>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00000000-0008-0000-0900-000008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00000000-0008-0000-0900-000009000000}"/>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00000000-0008-0000-0900-000018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00000000-0008-0000-0900-000019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00000000-0008-0000-0900-00001A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00000000-0008-0000-0900-00001B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00000000-0008-0000-0900-00001C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00000000-0008-0000-0900-00000A000000}"/>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00000000-0008-0000-0900-000016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00000000-0008-0000-0900-000017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00000000-0008-0000-0900-00000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00000000-0008-0000-0900-00000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00000000-0008-0000-0900-00000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00000000-0008-0000-0900-00000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00000000-0008-0000-0900-00000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00000000-0008-0000-0900-00001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00000000-0008-0000-0900-00001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00000000-0008-0000-0900-00001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00000000-0008-0000-0900-00001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00000000-0008-0000-0900-00001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00000000-0008-0000-0900-00001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graphicFrame macro="">
        <xdr:nvGraphicFramePr>
          <xdr:cNvPr id="54" name="Chart 53">
            <a:extLst>
              <a:ext uri="{FF2B5EF4-FFF2-40B4-BE49-F238E27FC236}">
                <a16:creationId xmlns:a16="http://schemas.microsoft.com/office/drawing/2014/main" id="{00000000-0008-0000-0900-000036000000}"/>
              </a:ext>
            </a:extLst>
          </xdr:cNvPr>
          <xdr:cNvGraphicFramePr>
            <a:graphicFrameLocks/>
          </xdr:cNvGraphicFramePr>
        </xdr:nvGraphicFramePr>
        <xdr:xfrm>
          <a:off x="133350" y="3214685"/>
          <a:ext cx="1080000" cy="108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5" name="Chart 54">
            <a:extLst>
              <a:ext uri="{FF2B5EF4-FFF2-40B4-BE49-F238E27FC236}">
                <a16:creationId xmlns:a16="http://schemas.microsoft.com/office/drawing/2014/main" id="{00000000-0008-0000-0900-000037000000}"/>
              </a:ext>
            </a:extLst>
          </xdr:cNvPr>
          <xdr:cNvGraphicFramePr>
            <a:graphicFrameLocks/>
          </xdr:cNvGraphicFramePr>
        </xdr:nvGraphicFramePr>
        <xdr:xfrm>
          <a:off x="2552700" y="3214685"/>
          <a:ext cx="1080000" cy="108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7" name="Graphic 56" descr="Male profile with solid fill">
            <a:extLst>
              <a:ext uri="{FF2B5EF4-FFF2-40B4-BE49-F238E27FC236}">
                <a16:creationId xmlns:a16="http://schemas.microsoft.com/office/drawing/2014/main" id="{00000000-0008-0000-0900-000039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019300" y="3437325"/>
            <a:ext cx="612000" cy="612000"/>
          </a:xfrm>
          <a:prstGeom prst="rect">
            <a:avLst/>
          </a:prstGeom>
        </xdr:spPr>
      </xdr:pic>
      <xdr:pic>
        <xdr:nvPicPr>
          <xdr:cNvPr id="59" name="Graphic 58" descr="Female Profile with solid fill">
            <a:extLst>
              <a:ext uri="{FF2B5EF4-FFF2-40B4-BE49-F238E27FC236}">
                <a16:creationId xmlns:a16="http://schemas.microsoft.com/office/drawing/2014/main" id="{00000000-0008-0000-0900-00003B00000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131075" y="3437325"/>
            <a:ext cx="612000" cy="612000"/>
          </a:xfrm>
          <a:prstGeom prst="rect">
            <a:avLst/>
          </a:prstGeom>
        </xdr:spPr>
      </xdr:pic>
      <xdr:sp macro="" textlink="Gender!$B$9">
        <xdr:nvSpPr>
          <xdr:cNvPr id="62" name="TextBox 61">
            <a:extLst>
              <a:ext uri="{FF2B5EF4-FFF2-40B4-BE49-F238E27FC236}">
                <a16:creationId xmlns:a16="http://schemas.microsoft.com/office/drawing/2014/main" id="{00000000-0008-0000-0900-00003E000000}"/>
              </a:ext>
            </a:extLst>
          </xdr:cNvPr>
          <xdr:cNvSpPr txBox="1"/>
        </xdr:nvSpPr>
        <xdr:spPr>
          <a:xfrm>
            <a:off x="400050" y="3514724"/>
            <a:ext cx="5048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6A0539-89DE-4F2F-A57E-F96357043B7B}" type="TxLink">
              <a:rPr lang="en-US" sz="1400" b="1" i="0" u="none" strike="noStrike">
                <a:solidFill>
                  <a:srgbClr val="000000"/>
                </a:solidFill>
                <a:latin typeface="Calibri"/>
                <a:cs typeface="Calibri"/>
              </a:rPr>
              <a:pPr algn="ctr"/>
              <a:t>588</a:t>
            </a:fld>
            <a:endParaRPr lang="en-IN" sz="1400" b="1"/>
          </a:p>
        </xdr:txBody>
      </xdr:sp>
      <xdr:sp macro="" textlink="Gender!$B$10">
        <xdr:nvSpPr>
          <xdr:cNvPr id="63" name="TextBox 62">
            <a:extLst>
              <a:ext uri="{FF2B5EF4-FFF2-40B4-BE49-F238E27FC236}">
                <a16:creationId xmlns:a16="http://schemas.microsoft.com/office/drawing/2014/main" id="{00000000-0008-0000-0900-00003F000000}"/>
              </a:ext>
            </a:extLst>
          </xdr:cNvPr>
          <xdr:cNvSpPr txBox="1"/>
        </xdr:nvSpPr>
        <xdr:spPr>
          <a:xfrm>
            <a:off x="2838450" y="3533774"/>
            <a:ext cx="5048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9F7887-F9A6-47F8-91F7-50656D6212EF}" type="TxLink">
              <a:rPr lang="en-US" sz="1400" b="1" i="0" u="none" strike="noStrike">
                <a:solidFill>
                  <a:srgbClr val="000000"/>
                </a:solidFill>
                <a:latin typeface="Calibri"/>
                <a:cs typeface="Calibri"/>
              </a:rPr>
              <a:pPr algn="ctr"/>
              <a:t>882</a:t>
            </a:fld>
            <a:endParaRPr lang="en-IN" sz="1400" b="1" i="0"/>
          </a:p>
        </xdr:txBody>
      </xdr:sp>
    </xdr:grpSp>
    <xdr:clientData/>
  </xdr:twoCellAnchor>
  <xdr:twoCellAnchor>
    <xdr:from>
      <xdr:col>0</xdr:col>
      <xdr:colOff>209550</xdr:colOff>
      <xdr:row>13</xdr:row>
      <xdr:rowOff>66675</xdr:rowOff>
    </xdr:from>
    <xdr:to>
      <xdr:col>5</xdr:col>
      <xdr:colOff>352425</xdr:colOff>
      <xdr:row>14</xdr:row>
      <xdr:rowOff>104775</xdr:rowOff>
    </xdr:to>
    <xdr:sp macro="" textlink="">
      <xdr:nvSpPr>
        <xdr:cNvPr id="34" name="TextBox 33">
          <a:extLst>
            <a:ext uri="{FF2B5EF4-FFF2-40B4-BE49-F238E27FC236}">
              <a16:creationId xmlns:a16="http://schemas.microsoft.com/office/drawing/2014/main" id="{00000000-0008-0000-0900-000022000000}"/>
            </a:ext>
          </a:extLst>
        </xdr:cNvPr>
        <xdr:cNvSpPr txBox="1"/>
      </xdr:nvSpPr>
      <xdr:spPr>
        <a:xfrm>
          <a:off x="209550" y="2543175"/>
          <a:ext cx="31908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latin typeface="+mn-lt"/>
            </a:rPr>
            <a:t>Total Employees by Gender</a:t>
          </a:r>
        </a:p>
      </xdr:txBody>
    </xdr:sp>
    <xdr:clientData/>
  </xdr:twoCellAnchor>
  <xdr:twoCellAnchor editAs="oneCell">
    <xdr:from>
      <xdr:col>2</xdr:col>
      <xdr:colOff>38099</xdr:colOff>
      <xdr:row>14</xdr:row>
      <xdr:rowOff>161924</xdr:rowOff>
    </xdr:from>
    <xdr:to>
      <xdr:col>4</xdr:col>
      <xdr:colOff>304800</xdr:colOff>
      <xdr:row>18</xdr:row>
      <xdr:rowOff>28575</xdr:rowOff>
    </xdr:to>
    <mc:AlternateContent xmlns:mc="http://schemas.openxmlformats.org/markup-compatibility/2006" xmlns:a14="http://schemas.microsoft.com/office/drawing/2010/main">
      <mc:Choice Requires="a14">
        <xdr:graphicFrame macro="">
          <xdr:nvGraphicFramePr>
            <xdr:cNvPr id="53" name="Gender 2">
              <a:extLst>
                <a:ext uri="{FF2B5EF4-FFF2-40B4-BE49-F238E27FC236}">
                  <a16:creationId xmlns:a16="http://schemas.microsoft.com/office/drawing/2014/main" id="{00000000-0008-0000-0900-000035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257299" y="2828924"/>
              <a:ext cx="1362075" cy="6286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152399</xdr:colOff>
      <xdr:row>14</xdr:row>
      <xdr:rowOff>142874</xdr:rowOff>
    </xdr:from>
    <xdr:to>
      <xdr:col>13</xdr:col>
      <xdr:colOff>295274</xdr:colOff>
      <xdr:row>22</xdr:row>
      <xdr:rowOff>38100</xdr:rowOff>
    </xdr:to>
    <xdr:graphicFrame macro="">
      <xdr:nvGraphicFramePr>
        <xdr:cNvPr id="56" name="Chart 55">
          <a:extLst>
            <a:ext uri="{FF2B5EF4-FFF2-40B4-BE49-F238E27FC236}">
              <a16:creationId xmlns:a16="http://schemas.microsoft.com/office/drawing/2014/main" id="{00000000-0008-0000-09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257175</xdr:colOff>
      <xdr:row>13</xdr:row>
      <xdr:rowOff>66675</xdr:rowOff>
    </xdr:from>
    <xdr:to>
      <xdr:col>11</xdr:col>
      <xdr:colOff>400050</xdr:colOff>
      <xdr:row>14</xdr:row>
      <xdr:rowOff>104775</xdr:rowOff>
    </xdr:to>
    <xdr:sp macro="" textlink="">
      <xdr:nvSpPr>
        <xdr:cNvPr id="58" name="TextBox 57">
          <a:extLst>
            <a:ext uri="{FF2B5EF4-FFF2-40B4-BE49-F238E27FC236}">
              <a16:creationId xmlns:a16="http://schemas.microsoft.com/office/drawing/2014/main" id="{00000000-0008-0000-0900-00003A000000}"/>
            </a:ext>
          </a:extLst>
        </xdr:cNvPr>
        <xdr:cNvSpPr txBox="1"/>
      </xdr:nvSpPr>
      <xdr:spPr>
        <a:xfrm>
          <a:off x="3914775" y="2543175"/>
          <a:ext cx="31908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latin typeface="+mn-lt"/>
            </a:rPr>
            <a:t>Education</a:t>
          </a:r>
          <a:r>
            <a:rPr lang="en-IN" sz="1200" b="1" baseline="0">
              <a:solidFill>
                <a:schemeClr val="accent2">
                  <a:lumMod val="50000"/>
                </a:schemeClr>
              </a:solidFill>
              <a:latin typeface="+mn-lt"/>
            </a:rPr>
            <a:t> wise Attrition</a:t>
          </a:r>
          <a:endParaRPr lang="en-IN" sz="1200" b="1">
            <a:solidFill>
              <a:schemeClr val="accent2">
                <a:lumMod val="50000"/>
              </a:schemeClr>
            </a:solidFill>
            <a:latin typeface="+mn-lt"/>
          </a:endParaRPr>
        </a:p>
      </xdr:txBody>
    </xdr:sp>
    <xdr:clientData/>
  </xdr:twoCellAnchor>
  <xdr:twoCellAnchor>
    <xdr:from>
      <xdr:col>13</xdr:col>
      <xdr:colOff>409575</xdr:colOff>
      <xdr:row>14</xdr:row>
      <xdr:rowOff>114299</xdr:rowOff>
    </xdr:from>
    <xdr:to>
      <xdr:col>20</xdr:col>
      <xdr:colOff>161925</xdr:colOff>
      <xdr:row>22</xdr:row>
      <xdr:rowOff>104775</xdr:rowOff>
    </xdr:to>
    <mc:AlternateContent xmlns:mc="http://schemas.openxmlformats.org/markup-compatibility/2006">
      <mc:Choice xmlns:cx1="http://schemas.microsoft.com/office/drawing/2015/9/8/chartex" Requires="cx1">
        <xdr:graphicFrame macro="">
          <xdr:nvGraphicFramePr>
            <xdr:cNvPr id="60" name="Chart 59">
              <a:extLst>
                <a:ext uri="{FF2B5EF4-FFF2-40B4-BE49-F238E27FC236}">
                  <a16:creationId xmlns:a16="http://schemas.microsoft.com/office/drawing/2014/main" id="{00000000-0008-0000-0900-00003C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8334375" y="2781299"/>
              <a:ext cx="4019550" cy="151447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561975</xdr:colOff>
      <xdr:row>13</xdr:row>
      <xdr:rowOff>57150</xdr:rowOff>
    </xdr:from>
    <xdr:to>
      <xdr:col>19</xdr:col>
      <xdr:colOff>95250</xdr:colOff>
      <xdr:row>14</xdr:row>
      <xdr:rowOff>95250</xdr:rowOff>
    </xdr:to>
    <xdr:sp macro="" textlink="">
      <xdr:nvSpPr>
        <xdr:cNvPr id="61" name="TextBox 60">
          <a:extLst>
            <a:ext uri="{FF2B5EF4-FFF2-40B4-BE49-F238E27FC236}">
              <a16:creationId xmlns:a16="http://schemas.microsoft.com/office/drawing/2014/main" id="{00000000-0008-0000-0900-00003D000000}"/>
            </a:ext>
          </a:extLst>
        </xdr:cNvPr>
        <xdr:cNvSpPr txBox="1"/>
      </xdr:nvSpPr>
      <xdr:spPr>
        <a:xfrm>
          <a:off x="8486775" y="2533650"/>
          <a:ext cx="31908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chemeClr val="accent2">
                  <a:lumMod val="50000"/>
                </a:schemeClr>
              </a:solidFill>
              <a:latin typeface="+mn-lt"/>
            </a:rPr>
            <a:t>Attrition by Job Role</a:t>
          </a:r>
          <a:endParaRPr lang="en-IN" sz="1200" b="1">
            <a:solidFill>
              <a:schemeClr val="accent2">
                <a:lumMod val="50000"/>
              </a:schemeClr>
            </a:solidFill>
            <a:latin typeface="+mn-lt"/>
          </a:endParaRPr>
        </a:p>
      </xdr:txBody>
    </xdr:sp>
    <xdr:clientData/>
  </xdr:twoCellAnchor>
  <xdr:twoCellAnchor>
    <xdr:from>
      <xdr:col>0</xdr:col>
      <xdr:colOff>142875</xdr:colOff>
      <xdr:row>24</xdr:row>
      <xdr:rowOff>66674</xdr:rowOff>
    </xdr:from>
    <xdr:to>
      <xdr:col>6</xdr:col>
      <xdr:colOff>0</xdr:colOff>
      <xdr:row>32</xdr:row>
      <xdr:rowOff>0</xdr:rowOff>
    </xdr:to>
    <xdr:graphicFrame macro="">
      <xdr:nvGraphicFramePr>
        <xdr:cNvPr id="65" name="Chart 64">
          <a:extLst>
            <a:ext uri="{FF2B5EF4-FFF2-40B4-BE49-F238E27FC236}">
              <a16:creationId xmlns:a16="http://schemas.microsoft.com/office/drawing/2014/main" id="{00000000-0008-0000-0900-00004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200025</xdr:colOff>
      <xdr:row>22</xdr:row>
      <xdr:rowOff>180975</xdr:rowOff>
    </xdr:from>
    <xdr:to>
      <xdr:col>5</xdr:col>
      <xdr:colOff>342900</xdr:colOff>
      <xdr:row>24</xdr:row>
      <xdr:rowOff>28575</xdr:rowOff>
    </xdr:to>
    <xdr:sp macro="" textlink="">
      <xdr:nvSpPr>
        <xdr:cNvPr id="66" name="TextBox 65">
          <a:extLst>
            <a:ext uri="{FF2B5EF4-FFF2-40B4-BE49-F238E27FC236}">
              <a16:creationId xmlns:a16="http://schemas.microsoft.com/office/drawing/2014/main" id="{00000000-0008-0000-0900-000042000000}"/>
            </a:ext>
          </a:extLst>
        </xdr:cNvPr>
        <xdr:cNvSpPr txBox="1"/>
      </xdr:nvSpPr>
      <xdr:spPr>
        <a:xfrm>
          <a:off x="200025" y="4371975"/>
          <a:ext cx="31908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chemeClr val="accent2">
                  <a:lumMod val="50000"/>
                </a:schemeClr>
              </a:solidFill>
              <a:latin typeface="+mn-lt"/>
            </a:rPr>
            <a:t>Department wise Attrition</a:t>
          </a:r>
          <a:endParaRPr lang="en-IN" sz="1200" b="1">
            <a:solidFill>
              <a:schemeClr val="accent2">
                <a:lumMod val="50000"/>
              </a:schemeClr>
            </a:solidFill>
            <a:latin typeface="+mn-lt"/>
          </a:endParaRPr>
        </a:p>
      </xdr:txBody>
    </xdr:sp>
    <xdr:clientData/>
  </xdr:twoCellAnchor>
  <xdr:twoCellAnchor>
    <xdr:from>
      <xdr:col>6</xdr:col>
      <xdr:colOff>142875</xdr:colOff>
      <xdr:row>24</xdr:row>
      <xdr:rowOff>76199</xdr:rowOff>
    </xdr:from>
    <xdr:to>
      <xdr:col>11</xdr:col>
      <xdr:colOff>314325</xdr:colOff>
      <xdr:row>32</xdr:row>
      <xdr:rowOff>0</xdr:rowOff>
    </xdr:to>
    <xdr:graphicFrame macro="">
      <xdr:nvGraphicFramePr>
        <xdr:cNvPr id="67" name="Chart 66">
          <a:extLst>
            <a:ext uri="{FF2B5EF4-FFF2-40B4-BE49-F238E27FC236}">
              <a16:creationId xmlns:a16="http://schemas.microsoft.com/office/drawing/2014/main" id="{00000000-0008-0000-0900-00004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285750</xdr:colOff>
      <xdr:row>22</xdr:row>
      <xdr:rowOff>180975</xdr:rowOff>
    </xdr:from>
    <xdr:to>
      <xdr:col>11</xdr:col>
      <xdr:colOff>428625</xdr:colOff>
      <xdr:row>24</xdr:row>
      <xdr:rowOff>28575</xdr:rowOff>
    </xdr:to>
    <xdr:sp macro="" textlink="">
      <xdr:nvSpPr>
        <xdr:cNvPr id="68" name="TextBox 67">
          <a:extLst>
            <a:ext uri="{FF2B5EF4-FFF2-40B4-BE49-F238E27FC236}">
              <a16:creationId xmlns:a16="http://schemas.microsoft.com/office/drawing/2014/main" id="{00000000-0008-0000-0900-000044000000}"/>
            </a:ext>
          </a:extLst>
        </xdr:cNvPr>
        <xdr:cNvSpPr txBox="1"/>
      </xdr:nvSpPr>
      <xdr:spPr>
        <a:xfrm>
          <a:off x="3943350" y="4371975"/>
          <a:ext cx="31908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chemeClr val="accent2">
                  <a:lumMod val="50000"/>
                </a:schemeClr>
              </a:solidFill>
              <a:latin typeface="+mn-lt"/>
            </a:rPr>
            <a:t>Attrition by Age Group</a:t>
          </a:r>
          <a:endParaRPr lang="en-IN" sz="1200" b="1">
            <a:solidFill>
              <a:schemeClr val="accent2">
                <a:lumMod val="50000"/>
              </a:schemeClr>
            </a:solidFill>
            <a:latin typeface="+mn-lt"/>
          </a:endParaRPr>
        </a:p>
      </xdr:txBody>
    </xdr:sp>
    <xdr:clientData/>
  </xdr:twoCellAnchor>
  <xdr:twoCellAnchor>
    <xdr:from>
      <xdr:col>11</xdr:col>
      <xdr:colOff>457201</xdr:colOff>
      <xdr:row>24</xdr:row>
      <xdr:rowOff>47624</xdr:rowOff>
    </xdr:from>
    <xdr:to>
      <xdr:col>16</xdr:col>
      <xdr:colOff>1</xdr:colOff>
      <xdr:row>31</xdr:row>
      <xdr:rowOff>180975</xdr:rowOff>
    </xdr:to>
    <mc:AlternateContent xmlns:mc="http://schemas.openxmlformats.org/markup-compatibility/2006">
      <mc:Choice xmlns:cx2="http://schemas.microsoft.com/office/drawing/2015/10/21/chartex" Requires="cx2">
        <xdr:graphicFrame macro="">
          <xdr:nvGraphicFramePr>
            <xdr:cNvPr id="69" name="Chart 68">
              <a:extLst>
                <a:ext uri="{FF2B5EF4-FFF2-40B4-BE49-F238E27FC236}">
                  <a16:creationId xmlns:a16="http://schemas.microsoft.com/office/drawing/2014/main" id="{00000000-0008-0000-0900-00004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7162801" y="4619624"/>
              <a:ext cx="2590800" cy="146685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19050</xdr:colOff>
      <xdr:row>22</xdr:row>
      <xdr:rowOff>171450</xdr:rowOff>
    </xdr:from>
    <xdr:to>
      <xdr:col>17</xdr:col>
      <xdr:colOff>161925</xdr:colOff>
      <xdr:row>24</xdr:row>
      <xdr:rowOff>19050</xdr:rowOff>
    </xdr:to>
    <xdr:sp macro="" textlink="">
      <xdr:nvSpPr>
        <xdr:cNvPr id="70" name="TextBox 69">
          <a:extLst>
            <a:ext uri="{FF2B5EF4-FFF2-40B4-BE49-F238E27FC236}">
              <a16:creationId xmlns:a16="http://schemas.microsoft.com/office/drawing/2014/main" id="{00000000-0008-0000-0900-000046000000}"/>
            </a:ext>
          </a:extLst>
        </xdr:cNvPr>
        <xdr:cNvSpPr txBox="1"/>
      </xdr:nvSpPr>
      <xdr:spPr>
        <a:xfrm>
          <a:off x="7334250" y="4362450"/>
          <a:ext cx="31908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chemeClr val="accent2">
                  <a:lumMod val="50000"/>
                </a:schemeClr>
              </a:solidFill>
              <a:latin typeface="+mn-lt"/>
            </a:rPr>
            <a:t>Attrition by Marital Status</a:t>
          </a:r>
          <a:endParaRPr lang="en-IN" sz="1200" b="1">
            <a:solidFill>
              <a:schemeClr val="accent2">
                <a:lumMod val="50000"/>
              </a:schemeClr>
            </a:solidFill>
            <a:latin typeface="+mn-lt"/>
          </a:endParaRPr>
        </a:p>
      </xdr:txBody>
    </xdr:sp>
    <xdr:clientData/>
  </xdr:twoCellAnchor>
  <xdr:twoCellAnchor editAs="oneCell">
    <xdr:from>
      <xdr:col>16</xdr:col>
      <xdr:colOff>171450</xdr:colOff>
      <xdr:row>24</xdr:row>
      <xdr:rowOff>57150</xdr:rowOff>
    </xdr:from>
    <xdr:to>
      <xdr:col>18</xdr:col>
      <xdr:colOff>409575</xdr:colOff>
      <xdr:row>31</xdr:row>
      <xdr:rowOff>152401</xdr:rowOff>
    </xdr:to>
    <mc:AlternateContent xmlns:mc="http://schemas.openxmlformats.org/markup-compatibility/2006" xmlns:a14="http://schemas.microsoft.com/office/drawing/2010/main">
      <mc:Choice Requires="a14">
        <xdr:graphicFrame macro="">
          <xdr:nvGraphicFramePr>
            <xdr:cNvPr id="73" name="Education Field 3">
              <a:extLst>
                <a:ext uri="{FF2B5EF4-FFF2-40B4-BE49-F238E27FC236}">
                  <a16:creationId xmlns:a16="http://schemas.microsoft.com/office/drawing/2014/main" id="{00000000-0008-0000-0900-00004900000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9925050" y="4781550"/>
              <a:ext cx="1457325" cy="12763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409575</xdr:colOff>
      <xdr:row>24</xdr:row>
      <xdr:rowOff>47625</xdr:rowOff>
    </xdr:from>
    <xdr:to>
      <xdr:col>20</xdr:col>
      <xdr:colOff>152400</xdr:colOff>
      <xdr:row>31</xdr:row>
      <xdr:rowOff>66674</xdr:rowOff>
    </xdr:to>
    <mc:AlternateContent xmlns:mc="http://schemas.openxmlformats.org/markup-compatibility/2006" xmlns:a14="http://schemas.microsoft.com/office/drawing/2010/main">
      <mc:Choice Requires="a14">
        <xdr:graphicFrame macro="">
          <xdr:nvGraphicFramePr>
            <xdr:cNvPr id="75" name="Department 2">
              <a:extLst>
                <a:ext uri="{FF2B5EF4-FFF2-40B4-BE49-F238E27FC236}">
                  <a16:creationId xmlns:a16="http://schemas.microsoft.com/office/drawing/2014/main" id="{00000000-0008-0000-0900-00004B000000}"/>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1382375" y="4772025"/>
              <a:ext cx="962025" cy="12001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171451</xdr:colOff>
      <xdr:row>22</xdr:row>
      <xdr:rowOff>180975</xdr:rowOff>
    </xdr:from>
    <xdr:to>
      <xdr:col>18</xdr:col>
      <xdr:colOff>333375</xdr:colOff>
      <xdr:row>24</xdr:row>
      <xdr:rowOff>19050</xdr:rowOff>
    </xdr:to>
    <xdr:sp macro="" textlink="">
      <xdr:nvSpPr>
        <xdr:cNvPr id="71" name="TextBox 70">
          <a:extLst>
            <a:ext uri="{FF2B5EF4-FFF2-40B4-BE49-F238E27FC236}">
              <a16:creationId xmlns:a16="http://schemas.microsoft.com/office/drawing/2014/main" id="{00000000-0008-0000-0900-000047000000}"/>
            </a:ext>
          </a:extLst>
        </xdr:cNvPr>
        <xdr:cNvSpPr txBox="1"/>
      </xdr:nvSpPr>
      <xdr:spPr>
        <a:xfrm>
          <a:off x="9925051" y="4371975"/>
          <a:ext cx="1381124"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chemeClr val="accent2">
                  <a:lumMod val="50000"/>
                </a:schemeClr>
              </a:solidFill>
              <a:latin typeface="+mn-lt"/>
            </a:rPr>
            <a:t>Education Field</a:t>
          </a:r>
          <a:endParaRPr lang="en-IN" sz="1200" b="1">
            <a:solidFill>
              <a:schemeClr val="accent2">
                <a:lumMod val="50000"/>
              </a:schemeClr>
            </a:solidFill>
            <a:latin typeface="+mn-lt"/>
          </a:endParaRPr>
        </a:p>
      </xdr:txBody>
    </xdr:sp>
    <xdr:clientData/>
  </xdr:twoCellAnchor>
  <xdr:twoCellAnchor>
    <xdr:from>
      <xdr:col>18</xdr:col>
      <xdr:colOff>409576</xdr:colOff>
      <xdr:row>22</xdr:row>
      <xdr:rowOff>161926</xdr:rowOff>
    </xdr:from>
    <xdr:to>
      <xdr:col>20</xdr:col>
      <xdr:colOff>133350</xdr:colOff>
      <xdr:row>24</xdr:row>
      <xdr:rowOff>9526</xdr:rowOff>
    </xdr:to>
    <xdr:sp macro="" textlink="">
      <xdr:nvSpPr>
        <xdr:cNvPr id="72" name="TextBox 71">
          <a:extLst>
            <a:ext uri="{FF2B5EF4-FFF2-40B4-BE49-F238E27FC236}">
              <a16:creationId xmlns:a16="http://schemas.microsoft.com/office/drawing/2014/main" id="{00000000-0008-0000-0900-000048000000}"/>
            </a:ext>
          </a:extLst>
        </xdr:cNvPr>
        <xdr:cNvSpPr txBox="1"/>
      </xdr:nvSpPr>
      <xdr:spPr>
        <a:xfrm>
          <a:off x="11382376" y="4352926"/>
          <a:ext cx="942974"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chemeClr val="accent2">
                  <a:lumMod val="50000"/>
                </a:schemeClr>
              </a:solidFill>
              <a:latin typeface="+mn-lt"/>
            </a:rPr>
            <a:t>Departmet</a:t>
          </a:r>
          <a:endParaRPr lang="en-IN" sz="1200" b="1">
            <a:solidFill>
              <a:schemeClr val="accent2">
                <a:lumMod val="50000"/>
              </a:schemeClr>
            </a:solidFill>
            <a:latin typeface="+mn-lt"/>
          </a:endParaRPr>
        </a:p>
      </xdr:txBody>
    </xdr:sp>
    <xdr:clientData/>
  </xdr:twoCellAnchor>
  <xdr:twoCellAnchor>
    <xdr:from>
      <xdr:col>0</xdr:col>
      <xdr:colOff>76200</xdr:colOff>
      <xdr:row>9</xdr:row>
      <xdr:rowOff>114300</xdr:rowOff>
    </xdr:from>
    <xdr:to>
      <xdr:col>3</xdr:col>
      <xdr:colOff>352425</xdr:colOff>
      <xdr:row>11</xdr:row>
      <xdr:rowOff>19050</xdr:rowOff>
    </xdr:to>
    <xdr:sp macro="" textlink="">
      <xdr:nvSpPr>
        <xdr:cNvPr id="74" name="TextBox 73">
          <a:extLst>
            <a:ext uri="{FF2B5EF4-FFF2-40B4-BE49-F238E27FC236}">
              <a16:creationId xmlns:a16="http://schemas.microsoft.com/office/drawing/2014/main" id="{00000000-0008-0000-0900-00004A000000}"/>
            </a:ext>
          </a:extLst>
        </xdr:cNvPr>
        <xdr:cNvSpPr txBox="1"/>
      </xdr:nvSpPr>
      <xdr:spPr>
        <a:xfrm>
          <a:off x="76200" y="1828800"/>
          <a:ext cx="21050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latin typeface="+mn-lt"/>
            </a:rPr>
            <a:t>Total Employees </a:t>
          </a:r>
        </a:p>
      </xdr:txBody>
    </xdr:sp>
    <xdr:clientData/>
  </xdr:twoCellAnchor>
  <xdr:twoCellAnchor>
    <xdr:from>
      <xdr:col>1</xdr:col>
      <xdr:colOff>228600</xdr:colOff>
      <xdr:row>11</xdr:row>
      <xdr:rowOff>19050</xdr:rowOff>
    </xdr:from>
    <xdr:to>
      <xdr:col>2</xdr:col>
      <xdr:colOff>409575</xdr:colOff>
      <xdr:row>12</xdr:row>
      <xdr:rowOff>114300</xdr:rowOff>
    </xdr:to>
    <xdr:sp macro="" textlink="KPI!A9">
      <xdr:nvSpPr>
        <xdr:cNvPr id="76" name="TextBox 75">
          <a:extLst>
            <a:ext uri="{FF2B5EF4-FFF2-40B4-BE49-F238E27FC236}">
              <a16:creationId xmlns:a16="http://schemas.microsoft.com/office/drawing/2014/main" id="{00000000-0008-0000-0900-00004C000000}"/>
            </a:ext>
          </a:extLst>
        </xdr:cNvPr>
        <xdr:cNvSpPr txBox="1"/>
      </xdr:nvSpPr>
      <xdr:spPr>
        <a:xfrm>
          <a:off x="838200" y="2114550"/>
          <a:ext cx="790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D12458A-4CF6-40E8-8888-EA7833AE3FDD}" type="TxLink">
            <a:rPr lang="en-US" sz="1400" b="1" i="0" u="none" strike="noStrike">
              <a:solidFill>
                <a:srgbClr val="000000"/>
              </a:solidFill>
              <a:latin typeface="Calibri"/>
              <a:cs typeface="Calibri"/>
            </a:rPr>
            <a:pPr algn="l"/>
            <a:t>1470</a:t>
          </a:fld>
          <a:endParaRPr lang="en-IN" sz="1400" b="1">
            <a:solidFill>
              <a:schemeClr val="accent2">
                <a:lumMod val="50000"/>
              </a:schemeClr>
            </a:solidFill>
            <a:latin typeface="+mn-lt"/>
          </a:endParaRPr>
        </a:p>
      </xdr:txBody>
    </xdr:sp>
    <xdr:clientData/>
  </xdr:twoCellAnchor>
  <xdr:twoCellAnchor>
    <xdr:from>
      <xdr:col>4</xdr:col>
      <xdr:colOff>85725</xdr:colOff>
      <xdr:row>9</xdr:row>
      <xdr:rowOff>133350</xdr:rowOff>
    </xdr:from>
    <xdr:to>
      <xdr:col>7</xdr:col>
      <xdr:colOff>57150</xdr:colOff>
      <xdr:row>11</xdr:row>
      <xdr:rowOff>38100</xdr:rowOff>
    </xdr:to>
    <xdr:sp macro="" textlink="">
      <xdr:nvSpPr>
        <xdr:cNvPr id="77" name="TextBox 76">
          <a:extLst>
            <a:ext uri="{FF2B5EF4-FFF2-40B4-BE49-F238E27FC236}">
              <a16:creationId xmlns:a16="http://schemas.microsoft.com/office/drawing/2014/main" id="{00000000-0008-0000-0900-00004D000000}"/>
            </a:ext>
          </a:extLst>
        </xdr:cNvPr>
        <xdr:cNvSpPr txBox="1"/>
      </xdr:nvSpPr>
      <xdr:spPr>
        <a:xfrm>
          <a:off x="2524125" y="1847850"/>
          <a:ext cx="18002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2">
                  <a:lumMod val="50000"/>
                </a:schemeClr>
              </a:solidFill>
              <a:latin typeface="+mn-lt"/>
            </a:rPr>
            <a:t>Attrition</a:t>
          </a:r>
        </a:p>
      </xdr:txBody>
    </xdr:sp>
    <xdr:clientData/>
  </xdr:twoCellAnchor>
  <xdr:twoCellAnchor>
    <xdr:from>
      <xdr:col>8</xdr:col>
      <xdr:colOff>161926</xdr:colOff>
      <xdr:row>9</xdr:row>
      <xdr:rowOff>142875</xdr:rowOff>
    </xdr:from>
    <xdr:to>
      <xdr:col>11</xdr:col>
      <xdr:colOff>314326</xdr:colOff>
      <xdr:row>11</xdr:row>
      <xdr:rowOff>47625</xdr:rowOff>
    </xdr:to>
    <xdr:sp macro="" textlink="">
      <xdr:nvSpPr>
        <xdr:cNvPr id="78" name="TextBox 77">
          <a:extLst>
            <a:ext uri="{FF2B5EF4-FFF2-40B4-BE49-F238E27FC236}">
              <a16:creationId xmlns:a16="http://schemas.microsoft.com/office/drawing/2014/main" id="{00000000-0008-0000-0900-00004E000000}"/>
            </a:ext>
          </a:extLst>
        </xdr:cNvPr>
        <xdr:cNvSpPr txBox="1"/>
      </xdr:nvSpPr>
      <xdr:spPr>
        <a:xfrm>
          <a:off x="5038726" y="1857375"/>
          <a:ext cx="19812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2">
                  <a:lumMod val="50000"/>
                </a:schemeClr>
              </a:solidFill>
              <a:latin typeface="+mn-lt"/>
            </a:rPr>
            <a:t>Active</a:t>
          </a:r>
          <a:r>
            <a:rPr lang="en-IN" sz="1600" b="1" baseline="0">
              <a:solidFill>
                <a:schemeClr val="accent2">
                  <a:lumMod val="50000"/>
                </a:schemeClr>
              </a:solidFill>
              <a:latin typeface="+mn-lt"/>
            </a:rPr>
            <a:t> Employees</a:t>
          </a:r>
          <a:r>
            <a:rPr lang="en-IN" sz="1600" b="1">
              <a:solidFill>
                <a:schemeClr val="accent2">
                  <a:lumMod val="50000"/>
                </a:schemeClr>
              </a:solidFill>
              <a:latin typeface="+mn-lt"/>
            </a:rPr>
            <a:t> </a:t>
          </a:r>
        </a:p>
      </xdr:txBody>
    </xdr:sp>
    <xdr:clientData/>
  </xdr:twoCellAnchor>
  <xdr:twoCellAnchor>
    <xdr:from>
      <xdr:col>12</xdr:col>
      <xdr:colOff>238125</xdr:colOff>
      <xdr:row>9</xdr:row>
      <xdr:rowOff>142875</xdr:rowOff>
    </xdr:from>
    <xdr:to>
      <xdr:col>15</xdr:col>
      <xdr:colOff>514350</xdr:colOff>
      <xdr:row>11</xdr:row>
      <xdr:rowOff>47625</xdr:rowOff>
    </xdr:to>
    <xdr:sp macro="" textlink="">
      <xdr:nvSpPr>
        <xdr:cNvPr id="79" name="TextBox 78">
          <a:extLst>
            <a:ext uri="{FF2B5EF4-FFF2-40B4-BE49-F238E27FC236}">
              <a16:creationId xmlns:a16="http://schemas.microsoft.com/office/drawing/2014/main" id="{00000000-0008-0000-0900-00004F000000}"/>
            </a:ext>
          </a:extLst>
        </xdr:cNvPr>
        <xdr:cNvSpPr txBox="1"/>
      </xdr:nvSpPr>
      <xdr:spPr>
        <a:xfrm>
          <a:off x="7553325" y="1857375"/>
          <a:ext cx="21050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2">
                  <a:lumMod val="50000"/>
                </a:schemeClr>
              </a:solidFill>
              <a:latin typeface="+mn-lt"/>
            </a:rPr>
            <a:t>Attrition</a:t>
          </a:r>
          <a:r>
            <a:rPr lang="en-IN" sz="1600" b="1" baseline="0">
              <a:solidFill>
                <a:schemeClr val="accent2">
                  <a:lumMod val="50000"/>
                </a:schemeClr>
              </a:solidFill>
              <a:latin typeface="+mn-lt"/>
            </a:rPr>
            <a:t> Rate</a:t>
          </a:r>
          <a:endParaRPr lang="en-IN" sz="1600" b="1">
            <a:solidFill>
              <a:schemeClr val="accent2">
                <a:lumMod val="50000"/>
              </a:schemeClr>
            </a:solidFill>
            <a:latin typeface="+mn-lt"/>
          </a:endParaRPr>
        </a:p>
      </xdr:txBody>
    </xdr:sp>
    <xdr:clientData/>
  </xdr:twoCellAnchor>
  <xdr:twoCellAnchor>
    <xdr:from>
      <xdr:col>15</xdr:col>
      <xdr:colOff>600075</xdr:colOff>
      <xdr:row>9</xdr:row>
      <xdr:rowOff>104775</xdr:rowOff>
    </xdr:from>
    <xdr:to>
      <xdr:col>19</xdr:col>
      <xdr:colOff>266700</xdr:colOff>
      <xdr:row>11</xdr:row>
      <xdr:rowOff>9525</xdr:rowOff>
    </xdr:to>
    <xdr:sp macro="" textlink="">
      <xdr:nvSpPr>
        <xdr:cNvPr id="80" name="TextBox 79">
          <a:extLst>
            <a:ext uri="{FF2B5EF4-FFF2-40B4-BE49-F238E27FC236}">
              <a16:creationId xmlns:a16="http://schemas.microsoft.com/office/drawing/2014/main" id="{00000000-0008-0000-0900-000050000000}"/>
            </a:ext>
          </a:extLst>
        </xdr:cNvPr>
        <xdr:cNvSpPr txBox="1"/>
      </xdr:nvSpPr>
      <xdr:spPr>
        <a:xfrm>
          <a:off x="9744075" y="1819275"/>
          <a:ext cx="21050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2">
                  <a:lumMod val="50000"/>
                </a:schemeClr>
              </a:solidFill>
              <a:latin typeface="+mn-lt"/>
            </a:rPr>
            <a:t>Average</a:t>
          </a:r>
          <a:r>
            <a:rPr lang="en-IN" sz="1600" b="1" baseline="0">
              <a:solidFill>
                <a:schemeClr val="accent2">
                  <a:lumMod val="50000"/>
                </a:schemeClr>
              </a:solidFill>
              <a:latin typeface="+mn-lt"/>
            </a:rPr>
            <a:t> Age</a:t>
          </a:r>
          <a:endParaRPr lang="en-IN" sz="1600" b="1">
            <a:solidFill>
              <a:schemeClr val="accent2">
                <a:lumMod val="50000"/>
              </a:schemeClr>
            </a:solidFill>
            <a:latin typeface="+mn-lt"/>
          </a:endParaRPr>
        </a:p>
      </xdr:txBody>
    </xdr:sp>
    <xdr:clientData/>
  </xdr:twoCellAnchor>
  <xdr:twoCellAnchor>
    <xdr:from>
      <xdr:col>5</xdr:col>
      <xdr:colOff>152400</xdr:colOff>
      <xdr:row>11</xdr:row>
      <xdr:rowOff>38100</xdr:rowOff>
    </xdr:from>
    <xdr:to>
      <xdr:col>6</xdr:col>
      <xdr:colOff>333375</xdr:colOff>
      <xdr:row>12</xdr:row>
      <xdr:rowOff>133350</xdr:rowOff>
    </xdr:to>
    <xdr:sp macro="" textlink="KPI!B9">
      <xdr:nvSpPr>
        <xdr:cNvPr id="81" name="TextBox 80">
          <a:extLst>
            <a:ext uri="{FF2B5EF4-FFF2-40B4-BE49-F238E27FC236}">
              <a16:creationId xmlns:a16="http://schemas.microsoft.com/office/drawing/2014/main" id="{00000000-0008-0000-0900-000051000000}"/>
            </a:ext>
          </a:extLst>
        </xdr:cNvPr>
        <xdr:cNvSpPr txBox="1"/>
      </xdr:nvSpPr>
      <xdr:spPr>
        <a:xfrm>
          <a:off x="3200400" y="2133600"/>
          <a:ext cx="790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8316547-61AA-43C9-B164-74C49399F7DC}" type="TxLink">
            <a:rPr lang="en-US" sz="1400" b="1" i="0" u="none" strike="noStrike">
              <a:solidFill>
                <a:srgbClr val="000000"/>
              </a:solidFill>
              <a:latin typeface="Calibri"/>
              <a:cs typeface="Calibri"/>
            </a:rPr>
            <a:pPr algn="ctr"/>
            <a:t>237</a:t>
          </a:fld>
          <a:endParaRPr lang="en-IN" sz="1400" b="1">
            <a:solidFill>
              <a:schemeClr val="accent2">
                <a:lumMod val="50000"/>
              </a:schemeClr>
            </a:solidFill>
            <a:latin typeface="+mn-lt"/>
          </a:endParaRPr>
        </a:p>
      </xdr:txBody>
    </xdr:sp>
    <xdr:clientData/>
  </xdr:twoCellAnchor>
  <xdr:twoCellAnchor>
    <xdr:from>
      <xdr:col>9</xdr:col>
      <xdr:colOff>276225</xdr:colOff>
      <xdr:row>11</xdr:row>
      <xdr:rowOff>28575</xdr:rowOff>
    </xdr:from>
    <xdr:to>
      <xdr:col>10</xdr:col>
      <xdr:colOff>457200</xdr:colOff>
      <xdr:row>12</xdr:row>
      <xdr:rowOff>123825</xdr:rowOff>
    </xdr:to>
    <xdr:sp macro="" textlink="KPI!D9">
      <xdr:nvSpPr>
        <xdr:cNvPr id="82" name="TextBox 81">
          <a:extLst>
            <a:ext uri="{FF2B5EF4-FFF2-40B4-BE49-F238E27FC236}">
              <a16:creationId xmlns:a16="http://schemas.microsoft.com/office/drawing/2014/main" id="{00000000-0008-0000-0900-000052000000}"/>
            </a:ext>
          </a:extLst>
        </xdr:cNvPr>
        <xdr:cNvSpPr txBox="1"/>
      </xdr:nvSpPr>
      <xdr:spPr>
        <a:xfrm>
          <a:off x="5762625" y="2124075"/>
          <a:ext cx="790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4A7D715-60CD-4ABE-A1D8-838E03364DC1}" type="TxLink">
            <a:rPr lang="en-US" sz="1400" b="1" i="0" u="none" strike="noStrike">
              <a:solidFill>
                <a:srgbClr val="000000"/>
              </a:solidFill>
              <a:latin typeface="Calibri"/>
              <a:cs typeface="Calibri"/>
            </a:rPr>
            <a:pPr algn="l"/>
            <a:t>1233</a:t>
          </a:fld>
          <a:endParaRPr lang="en-IN" sz="1400" b="1">
            <a:solidFill>
              <a:schemeClr val="accent2">
                <a:lumMod val="50000"/>
              </a:schemeClr>
            </a:solidFill>
            <a:latin typeface="+mn-lt"/>
          </a:endParaRPr>
        </a:p>
      </xdr:txBody>
    </xdr:sp>
    <xdr:clientData/>
  </xdr:twoCellAnchor>
  <xdr:twoCellAnchor>
    <xdr:from>
      <xdr:col>13</xdr:col>
      <xdr:colOff>342900</xdr:colOff>
      <xdr:row>11</xdr:row>
      <xdr:rowOff>19050</xdr:rowOff>
    </xdr:from>
    <xdr:to>
      <xdr:col>14</xdr:col>
      <xdr:colOff>523875</xdr:colOff>
      <xdr:row>12</xdr:row>
      <xdr:rowOff>114300</xdr:rowOff>
    </xdr:to>
    <xdr:sp macro="" textlink="KPI!E9">
      <xdr:nvSpPr>
        <xdr:cNvPr id="83" name="TextBox 82">
          <a:extLst>
            <a:ext uri="{FF2B5EF4-FFF2-40B4-BE49-F238E27FC236}">
              <a16:creationId xmlns:a16="http://schemas.microsoft.com/office/drawing/2014/main" id="{00000000-0008-0000-0900-000053000000}"/>
            </a:ext>
          </a:extLst>
        </xdr:cNvPr>
        <xdr:cNvSpPr txBox="1"/>
      </xdr:nvSpPr>
      <xdr:spPr>
        <a:xfrm>
          <a:off x="8267700" y="2114550"/>
          <a:ext cx="790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62F86617-AA14-4E60-85EE-A12D61FF97B7}" type="TxLink">
            <a:rPr lang="en-US" sz="1400" b="1" i="0" u="none" strike="noStrike">
              <a:solidFill>
                <a:srgbClr val="000000"/>
              </a:solidFill>
              <a:latin typeface="Calibri"/>
              <a:cs typeface="Calibri"/>
            </a:rPr>
            <a:pPr algn="l"/>
            <a:t>16.12%</a:t>
          </a:fld>
          <a:endParaRPr lang="en-IN" sz="1400" b="1">
            <a:solidFill>
              <a:schemeClr val="accent2">
                <a:lumMod val="50000"/>
              </a:schemeClr>
            </a:solidFill>
            <a:latin typeface="+mn-lt"/>
          </a:endParaRPr>
        </a:p>
      </xdr:txBody>
    </xdr:sp>
    <xdr:clientData/>
  </xdr:twoCellAnchor>
  <xdr:twoCellAnchor>
    <xdr:from>
      <xdr:col>17</xdr:col>
      <xdr:colOff>438150</xdr:colOff>
      <xdr:row>11</xdr:row>
      <xdr:rowOff>19050</xdr:rowOff>
    </xdr:from>
    <xdr:to>
      <xdr:col>19</xdr:col>
      <xdr:colOff>9525</xdr:colOff>
      <xdr:row>12</xdr:row>
      <xdr:rowOff>114300</xdr:rowOff>
    </xdr:to>
    <xdr:sp macro="" textlink="KPI!C9">
      <xdr:nvSpPr>
        <xdr:cNvPr id="84" name="TextBox 83">
          <a:extLst>
            <a:ext uri="{FF2B5EF4-FFF2-40B4-BE49-F238E27FC236}">
              <a16:creationId xmlns:a16="http://schemas.microsoft.com/office/drawing/2014/main" id="{00000000-0008-0000-0900-000054000000}"/>
            </a:ext>
          </a:extLst>
        </xdr:cNvPr>
        <xdr:cNvSpPr txBox="1"/>
      </xdr:nvSpPr>
      <xdr:spPr>
        <a:xfrm>
          <a:off x="10801350" y="2114550"/>
          <a:ext cx="790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2BE74DFA-67F4-4438-B0FB-8523D27D93DD}" type="TxLink">
            <a:rPr lang="en-US" sz="1400" b="1" i="0" u="none" strike="noStrike">
              <a:solidFill>
                <a:srgbClr val="000000"/>
              </a:solidFill>
              <a:latin typeface="Calibri"/>
              <a:cs typeface="Calibri"/>
            </a:rPr>
            <a:pPr algn="l"/>
            <a:t>37</a:t>
          </a:fld>
          <a:endParaRPr lang="en-IN" sz="1400" b="1">
            <a:solidFill>
              <a:schemeClr val="accent2">
                <a:lumMod val="50000"/>
              </a:schemeClr>
            </a:solidFill>
            <a:latin typeface="+mn-lt"/>
          </a:endParaRPr>
        </a:p>
      </xdr:txBody>
    </xdr:sp>
    <xdr:clientData/>
  </xdr:twoCellAnchor>
  <xdr:twoCellAnchor>
    <xdr:from>
      <xdr:col>1</xdr:col>
      <xdr:colOff>342900</xdr:colOff>
      <xdr:row>6</xdr:row>
      <xdr:rowOff>104775</xdr:rowOff>
    </xdr:from>
    <xdr:to>
      <xdr:col>11</xdr:col>
      <xdr:colOff>533400</xdr:colOff>
      <xdr:row>9</xdr:row>
      <xdr:rowOff>38100</xdr:rowOff>
    </xdr:to>
    <xdr:sp macro="" textlink="">
      <xdr:nvSpPr>
        <xdr:cNvPr id="85" name="TextBox 84">
          <a:extLst>
            <a:ext uri="{FF2B5EF4-FFF2-40B4-BE49-F238E27FC236}">
              <a16:creationId xmlns:a16="http://schemas.microsoft.com/office/drawing/2014/main" id="{00000000-0008-0000-0900-000055000000}"/>
            </a:ext>
          </a:extLst>
        </xdr:cNvPr>
        <xdr:cNvSpPr txBox="1"/>
      </xdr:nvSpPr>
      <xdr:spPr>
        <a:xfrm>
          <a:off x="952500" y="1247775"/>
          <a:ext cx="62865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100" b="1">
              <a:solidFill>
                <a:srgbClr val="0070C0"/>
              </a:solidFill>
              <a:latin typeface="+mn-lt"/>
            </a:rPr>
            <a:t>HR</a:t>
          </a:r>
          <a:r>
            <a:rPr lang="en-IN" sz="4100" b="1" baseline="0">
              <a:solidFill>
                <a:srgbClr val="0070C0"/>
              </a:solidFill>
              <a:latin typeface="+mn-lt"/>
            </a:rPr>
            <a:t> ANALYTICS DASHBOARD</a:t>
          </a:r>
          <a:endParaRPr lang="en-IN" sz="4100" b="1">
            <a:solidFill>
              <a:srgbClr val="0070C0"/>
            </a:solidFill>
            <a:latin typeface="+mn-lt"/>
          </a:endParaRPr>
        </a:p>
      </xdr:txBody>
    </xdr:sp>
    <xdr:clientData/>
  </xdr:twoCellAnchor>
  <xdr:oneCellAnchor>
    <xdr:from>
      <xdr:col>0</xdr:col>
      <xdr:colOff>276225</xdr:colOff>
      <xdr:row>6</xdr:row>
      <xdr:rowOff>114299</xdr:rowOff>
    </xdr:from>
    <xdr:ext cx="609600" cy="523875"/>
    <xdr:pic>
      <xdr:nvPicPr>
        <xdr:cNvPr id="86" name="image1.png">
          <a:extLst>
            <a:ext uri="{FF2B5EF4-FFF2-40B4-BE49-F238E27FC236}">
              <a16:creationId xmlns:a16="http://schemas.microsoft.com/office/drawing/2014/main" id="{00000000-0008-0000-0900-000056000000}"/>
            </a:ext>
          </a:extLst>
        </xdr:cNvPr>
        <xdr:cNvPicPr preferRelativeResize="0"/>
      </xdr:nvPicPr>
      <xdr:blipFill>
        <a:blip xmlns:r="http://schemas.openxmlformats.org/officeDocument/2006/relationships" r:embed="rId6" cstate="print"/>
        <a:stretch>
          <a:fillRect/>
        </a:stretch>
      </xdr:blipFill>
      <xdr:spPr>
        <a:xfrm>
          <a:off x="276225" y="1257299"/>
          <a:ext cx="609600" cy="523875"/>
        </a:xfrm>
        <a:prstGeom prst="rect">
          <a:avLst/>
        </a:prstGeom>
        <a:noFill/>
      </xdr:spPr>
    </xdr:pic>
    <xdr:clientData fLocksWithSheet="0"/>
  </xdr:oneCellAnchor>
  <xdr:oneCellAnchor>
    <xdr:from>
      <xdr:col>12</xdr:col>
      <xdr:colOff>9525</xdr:colOff>
      <xdr:row>6</xdr:row>
      <xdr:rowOff>95250</xdr:rowOff>
    </xdr:from>
    <xdr:ext cx="695325" cy="523876"/>
    <xdr:pic>
      <xdr:nvPicPr>
        <xdr:cNvPr id="87" name="image3.png">
          <a:extLst>
            <a:ext uri="{FF2B5EF4-FFF2-40B4-BE49-F238E27FC236}">
              <a16:creationId xmlns:a16="http://schemas.microsoft.com/office/drawing/2014/main" id="{00000000-0008-0000-0900-000057000000}"/>
            </a:ext>
          </a:extLst>
        </xdr:cNvPr>
        <xdr:cNvPicPr preferRelativeResize="0"/>
      </xdr:nvPicPr>
      <xdr:blipFill>
        <a:blip xmlns:r="http://schemas.openxmlformats.org/officeDocument/2006/relationships" r:embed="rId7" cstate="print"/>
        <a:stretch>
          <a:fillRect/>
        </a:stretch>
      </xdr:blipFill>
      <xdr:spPr>
        <a:xfrm>
          <a:off x="7324725" y="1238250"/>
          <a:ext cx="695325" cy="523876"/>
        </a:xfrm>
        <a:prstGeom prst="rect">
          <a:avLst/>
        </a:prstGeom>
        <a:noFill/>
      </xdr:spPr>
    </xdr:pic>
    <xdr:clientData fLocksWithSheet="0"/>
  </xdr:oneCellAnchor>
  <xdr:twoCellAnchor>
    <xdr:from>
      <xdr:col>13</xdr:col>
      <xdr:colOff>104776</xdr:colOff>
      <xdr:row>6</xdr:row>
      <xdr:rowOff>66675</xdr:rowOff>
    </xdr:from>
    <xdr:to>
      <xdr:col>15</xdr:col>
      <xdr:colOff>314325</xdr:colOff>
      <xdr:row>9</xdr:row>
      <xdr:rowOff>85725</xdr:rowOff>
    </xdr:to>
    <xdr:sp macro="" textlink="">
      <xdr:nvSpPr>
        <xdr:cNvPr id="88" name="TextBox 87">
          <a:extLst>
            <a:ext uri="{FF2B5EF4-FFF2-40B4-BE49-F238E27FC236}">
              <a16:creationId xmlns:a16="http://schemas.microsoft.com/office/drawing/2014/main" id="{00000000-0008-0000-0900-000058000000}"/>
            </a:ext>
          </a:extLst>
        </xdr:cNvPr>
        <xdr:cNvSpPr txBox="1"/>
      </xdr:nvSpPr>
      <xdr:spPr>
        <a:xfrm>
          <a:off x="8029576" y="1209675"/>
          <a:ext cx="1428749"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2">
                  <a:lumMod val="50000"/>
                </a:schemeClr>
              </a:solidFill>
              <a:latin typeface="+mn-lt"/>
            </a:rPr>
            <a:t>Job</a:t>
          </a:r>
          <a:r>
            <a:rPr lang="en-IN" sz="1400" b="1" baseline="0">
              <a:solidFill>
                <a:schemeClr val="accent2">
                  <a:lumMod val="50000"/>
                </a:schemeClr>
              </a:solidFill>
              <a:latin typeface="+mn-lt"/>
            </a:rPr>
            <a:t> Satisfaction Rating</a:t>
          </a:r>
          <a:endParaRPr lang="en-IN" sz="1400" b="1">
            <a:solidFill>
              <a:schemeClr val="accent2">
                <a:lumMod val="50000"/>
              </a:schemeClr>
            </a:solidFill>
            <a:latin typeface="+mn-lt"/>
          </a:endParaRPr>
        </a:p>
      </xdr:txBody>
    </xdr:sp>
    <xdr:clientData/>
  </xdr:twoCellAnchor>
  <xdr:twoCellAnchor>
    <xdr:from>
      <xdr:col>15</xdr:col>
      <xdr:colOff>180975</xdr:colOff>
      <xdr:row>6</xdr:row>
      <xdr:rowOff>104775</xdr:rowOff>
    </xdr:from>
    <xdr:to>
      <xdr:col>16</xdr:col>
      <xdr:colOff>390525</xdr:colOff>
      <xdr:row>9</xdr:row>
      <xdr:rowOff>66676</xdr:rowOff>
    </xdr:to>
    <xdr:graphicFrame macro="">
      <xdr:nvGraphicFramePr>
        <xdr:cNvPr id="90" name="Chart 89">
          <a:extLst>
            <a:ext uri="{FF2B5EF4-FFF2-40B4-BE49-F238E27FC236}">
              <a16:creationId xmlns:a16="http://schemas.microsoft.com/office/drawing/2014/main" id="{00000000-0008-0000-0900-00005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15</xdr:col>
      <xdr:colOff>342900</xdr:colOff>
      <xdr:row>7</xdr:row>
      <xdr:rowOff>19049</xdr:rowOff>
    </xdr:from>
    <xdr:to>
      <xdr:col>16</xdr:col>
      <xdr:colOff>133350</xdr:colOff>
      <xdr:row>8</xdr:row>
      <xdr:rowOff>123824</xdr:rowOff>
    </xdr:to>
    <xdr:sp macro="" textlink="Rating!$B$7">
      <xdr:nvSpPr>
        <xdr:cNvPr id="91" name="TextBox 90">
          <a:extLst>
            <a:ext uri="{FF2B5EF4-FFF2-40B4-BE49-F238E27FC236}">
              <a16:creationId xmlns:a16="http://schemas.microsoft.com/office/drawing/2014/main" id="{00000000-0008-0000-0900-00005B000000}"/>
            </a:ext>
          </a:extLst>
        </xdr:cNvPr>
        <xdr:cNvSpPr txBox="1"/>
      </xdr:nvSpPr>
      <xdr:spPr>
        <a:xfrm>
          <a:off x="9486900" y="1352549"/>
          <a:ext cx="4000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C05E16-CE21-4DF1-B068-C2233BAD7C4F}" type="TxLink">
            <a:rPr lang="en-US" sz="1100" b="1" i="0" u="none" strike="noStrike">
              <a:solidFill>
                <a:srgbClr val="000000"/>
              </a:solidFill>
              <a:latin typeface="Calibri"/>
              <a:cs typeface="Calibri"/>
            </a:rPr>
            <a:pPr algn="ctr"/>
            <a:t>2.6</a:t>
          </a:fld>
          <a:endParaRPr lang="en-IN" sz="1400" b="1">
            <a:solidFill>
              <a:schemeClr val="accent2">
                <a:lumMod val="50000"/>
              </a:schemeClr>
            </a:solidFill>
            <a:latin typeface="+mn-lt"/>
          </a:endParaRPr>
        </a:p>
      </xdr:txBody>
    </xdr:sp>
    <xdr:clientData/>
  </xdr:twoCellAnchor>
  <xdr:twoCellAnchor>
    <xdr:from>
      <xdr:col>16</xdr:col>
      <xdr:colOff>76200</xdr:colOff>
      <xdr:row>5</xdr:row>
      <xdr:rowOff>180975</xdr:rowOff>
    </xdr:from>
    <xdr:to>
      <xdr:col>20</xdr:col>
      <xdr:colOff>161925</xdr:colOff>
      <xdr:row>9</xdr:row>
      <xdr:rowOff>180975</xdr:rowOff>
    </xdr:to>
    <xdr:graphicFrame macro="">
      <xdr:nvGraphicFramePr>
        <xdr:cNvPr id="92" name="Chart 91">
          <a:extLst>
            <a:ext uri="{FF2B5EF4-FFF2-40B4-BE49-F238E27FC236}">
              <a16:creationId xmlns:a16="http://schemas.microsoft.com/office/drawing/2014/main" id="{00000000-0008-0000-0900-00005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16</xdr:col>
      <xdr:colOff>209550</xdr:colOff>
      <xdr:row>6</xdr:row>
      <xdr:rowOff>123825</xdr:rowOff>
    </xdr:from>
    <xdr:to>
      <xdr:col>20</xdr:col>
      <xdr:colOff>9525</xdr:colOff>
      <xdr:row>9</xdr:row>
      <xdr:rowOff>28575</xdr:rowOff>
    </xdr:to>
    <xdr:sp macro="" textlink="">
      <xdr:nvSpPr>
        <xdr:cNvPr id="89" name="Freeform: Shape 88">
          <a:extLst>
            <a:ext uri="{FF2B5EF4-FFF2-40B4-BE49-F238E27FC236}">
              <a16:creationId xmlns:a16="http://schemas.microsoft.com/office/drawing/2014/main" id="{00000000-0008-0000-0900-000059000000}"/>
            </a:ext>
          </a:extLst>
        </xdr:cNvPr>
        <xdr:cNvSpPr/>
      </xdr:nvSpPr>
      <xdr:spPr>
        <a:xfrm>
          <a:off x="9963150" y="1266825"/>
          <a:ext cx="2238375" cy="476250"/>
        </a:xfrm>
        <a:custGeom>
          <a:avLst/>
          <a:gdLst>
            <a:gd name="connsiteX0" fmla="*/ 2214712 w 2487557"/>
            <a:gd name="connsiteY0" fmla="*/ 371803 h 486697"/>
            <a:gd name="connsiteX1" fmla="*/ 2383338 w 2487557"/>
            <a:gd name="connsiteY1" fmla="*/ 486697 h 486697"/>
            <a:gd name="connsiteX2" fmla="*/ 2046087 w 2487557"/>
            <a:gd name="connsiteY2" fmla="*/ 486697 h 486697"/>
            <a:gd name="connsiteX3" fmla="*/ 1567423 w 2487557"/>
            <a:gd name="connsiteY3" fmla="*/ 371802 h 486697"/>
            <a:gd name="connsiteX4" fmla="*/ 1736050 w 2487557"/>
            <a:gd name="connsiteY4" fmla="*/ 486697 h 486697"/>
            <a:gd name="connsiteX5" fmla="*/ 1398796 w 2487557"/>
            <a:gd name="connsiteY5" fmla="*/ 486697 h 486697"/>
            <a:gd name="connsiteX6" fmla="*/ 920134 w 2487557"/>
            <a:gd name="connsiteY6" fmla="*/ 371802 h 486697"/>
            <a:gd name="connsiteX7" fmla="*/ 1088761 w 2487557"/>
            <a:gd name="connsiteY7" fmla="*/ 486697 h 486697"/>
            <a:gd name="connsiteX8" fmla="*/ 751507 w 2487557"/>
            <a:gd name="connsiteY8" fmla="*/ 486697 h 486697"/>
            <a:gd name="connsiteX9" fmla="*/ 0 w 2487557"/>
            <a:gd name="connsiteY9" fmla="*/ 0 h 486697"/>
            <a:gd name="connsiteX10" fmla="*/ 272845 w 2487557"/>
            <a:gd name="connsiteY10" fmla="*/ 0 h 486697"/>
            <a:gd name="connsiteX11" fmla="*/ 208436 w 2487557"/>
            <a:gd name="connsiteY11" fmla="*/ 185903 h 486697"/>
            <a:gd name="connsiteX12" fmla="*/ 1 w 2487557"/>
            <a:gd name="connsiteY12" fmla="*/ 185901 h 486697"/>
            <a:gd name="connsiteX13" fmla="*/ 168629 w 2487557"/>
            <a:gd name="connsiteY13" fmla="*/ 300794 h 486697"/>
            <a:gd name="connsiteX14" fmla="*/ 104218 w 2487557"/>
            <a:gd name="connsiteY14" fmla="*/ 486696 h 486697"/>
            <a:gd name="connsiteX15" fmla="*/ 272845 w 2487557"/>
            <a:gd name="connsiteY15" fmla="*/ 371801 h 486697"/>
            <a:gd name="connsiteX16" fmla="*/ 441472 w 2487557"/>
            <a:gd name="connsiteY16" fmla="*/ 486696 h 486697"/>
            <a:gd name="connsiteX17" fmla="*/ 377061 w 2487557"/>
            <a:gd name="connsiteY17" fmla="*/ 300794 h 486697"/>
            <a:gd name="connsiteX18" fmla="*/ 545689 w 2487557"/>
            <a:gd name="connsiteY18" fmla="*/ 185901 h 486697"/>
            <a:gd name="connsiteX19" fmla="*/ 337254 w 2487557"/>
            <a:gd name="connsiteY19" fmla="*/ 185903 h 486697"/>
            <a:gd name="connsiteX20" fmla="*/ 272845 w 2487557"/>
            <a:gd name="connsiteY20" fmla="*/ 0 h 486697"/>
            <a:gd name="connsiteX21" fmla="*/ 2487557 w 2487557"/>
            <a:gd name="connsiteY21" fmla="*/ 0 h 486697"/>
            <a:gd name="connsiteX22" fmla="*/ 2487557 w 2487557"/>
            <a:gd name="connsiteY22" fmla="*/ 486697 h 486697"/>
            <a:gd name="connsiteX23" fmla="*/ 2383339 w 2487557"/>
            <a:gd name="connsiteY23" fmla="*/ 486697 h 486697"/>
            <a:gd name="connsiteX24" fmla="*/ 2318928 w 2487557"/>
            <a:gd name="connsiteY24" fmla="*/ 300796 h 486697"/>
            <a:gd name="connsiteX25" fmla="*/ 2487556 w 2487557"/>
            <a:gd name="connsiteY25" fmla="*/ 185903 h 486697"/>
            <a:gd name="connsiteX26" fmla="*/ 2279121 w 2487557"/>
            <a:gd name="connsiteY26" fmla="*/ 185905 h 486697"/>
            <a:gd name="connsiteX27" fmla="*/ 2214712 w 2487557"/>
            <a:gd name="connsiteY27" fmla="*/ 2 h 486697"/>
            <a:gd name="connsiteX28" fmla="*/ 2150303 w 2487557"/>
            <a:gd name="connsiteY28" fmla="*/ 185905 h 486697"/>
            <a:gd name="connsiteX29" fmla="*/ 1941868 w 2487557"/>
            <a:gd name="connsiteY29" fmla="*/ 185903 h 486697"/>
            <a:gd name="connsiteX30" fmla="*/ 2110496 w 2487557"/>
            <a:gd name="connsiteY30" fmla="*/ 300796 h 486697"/>
            <a:gd name="connsiteX31" fmla="*/ 2046085 w 2487557"/>
            <a:gd name="connsiteY31" fmla="*/ 486697 h 486697"/>
            <a:gd name="connsiteX32" fmla="*/ 1736050 w 2487557"/>
            <a:gd name="connsiteY32" fmla="*/ 486697 h 486697"/>
            <a:gd name="connsiteX33" fmla="*/ 1671639 w 2487557"/>
            <a:gd name="connsiteY33" fmla="*/ 300795 h 486697"/>
            <a:gd name="connsiteX34" fmla="*/ 1840267 w 2487557"/>
            <a:gd name="connsiteY34" fmla="*/ 185902 h 486697"/>
            <a:gd name="connsiteX35" fmla="*/ 1631832 w 2487557"/>
            <a:gd name="connsiteY35" fmla="*/ 185904 h 486697"/>
            <a:gd name="connsiteX36" fmla="*/ 1567423 w 2487557"/>
            <a:gd name="connsiteY36" fmla="*/ 1 h 486697"/>
            <a:gd name="connsiteX37" fmla="*/ 1503014 w 2487557"/>
            <a:gd name="connsiteY37" fmla="*/ 185904 h 486697"/>
            <a:gd name="connsiteX38" fmla="*/ 1294579 w 2487557"/>
            <a:gd name="connsiteY38" fmla="*/ 185902 h 486697"/>
            <a:gd name="connsiteX39" fmla="*/ 1463207 w 2487557"/>
            <a:gd name="connsiteY39" fmla="*/ 300795 h 486697"/>
            <a:gd name="connsiteX40" fmla="*/ 1398796 w 2487557"/>
            <a:gd name="connsiteY40" fmla="*/ 486697 h 486697"/>
            <a:gd name="connsiteX41" fmla="*/ 1088761 w 2487557"/>
            <a:gd name="connsiteY41" fmla="*/ 486697 h 486697"/>
            <a:gd name="connsiteX42" fmla="*/ 1024350 w 2487557"/>
            <a:gd name="connsiteY42" fmla="*/ 300795 h 486697"/>
            <a:gd name="connsiteX43" fmla="*/ 1192978 w 2487557"/>
            <a:gd name="connsiteY43" fmla="*/ 185902 h 486697"/>
            <a:gd name="connsiteX44" fmla="*/ 984543 w 2487557"/>
            <a:gd name="connsiteY44" fmla="*/ 185904 h 486697"/>
            <a:gd name="connsiteX45" fmla="*/ 920134 w 2487557"/>
            <a:gd name="connsiteY45" fmla="*/ 1 h 486697"/>
            <a:gd name="connsiteX46" fmla="*/ 855725 w 2487557"/>
            <a:gd name="connsiteY46" fmla="*/ 185904 h 486697"/>
            <a:gd name="connsiteX47" fmla="*/ 647290 w 2487557"/>
            <a:gd name="connsiteY47" fmla="*/ 185902 h 486697"/>
            <a:gd name="connsiteX48" fmla="*/ 815918 w 2487557"/>
            <a:gd name="connsiteY48" fmla="*/ 300795 h 486697"/>
            <a:gd name="connsiteX49" fmla="*/ 751507 w 2487557"/>
            <a:gd name="connsiteY49" fmla="*/ 486697 h 486697"/>
            <a:gd name="connsiteX50" fmla="*/ 0 w 2487557"/>
            <a:gd name="connsiteY50" fmla="*/ 486697 h 48669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Lst>
          <a:rect l="l" t="t" r="r" b="b"/>
          <a:pathLst>
            <a:path w="2487557" h="486697">
              <a:moveTo>
                <a:pt x="2214712" y="371803"/>
              </a:moveTo>
              <a:lnTo>
                <a:pt x="2383338" y="486697"/>
              </a:lnTo>
              <a:lnTo>
                <a:pt x="2046087" y="486697"/>
              </a:lnTo>
              <a:close/>
              <a:moveTo>
                <a:pt x="1567423" y="371802"/>
              </a:moveTo>
              <a:lnTo>
                <a:pt x="1736050" y="486697"/>
              </a:lnTo>
              <a:lnTo>
                <a:pt x="1398796" y="486697"/>
              </a:lnTo>
              <a:close/>
              <a:moveTo>
                <a:pt x="920134" y="371802"/>
              </a:moveTo>
              <a:lnTo>
                <a:pt x="1088761" y="486697"/>
              </a:lnTo>
              <a:lnTo>
                <a:pt x="751507" y="486697"/>
              </a:lnTo>
              <a:close/>
              <a:moveTo>
                <a:pt x="0" y="0"/>
              </a:moveTo>
              <a:lnTo>
                <a:pt x="272845" y="0"/>
              </a:lnTo>
              <a:lnTo>
                <a:pt x="208436" y="185903"/>
              </a:lnTo>
              <a:lnTo>
                <a:pt x="1" y="185901"/>
              </a:lnTo>
              <a:lnTo>
                <a:pt x="168629" y="300794"/>
              </a:lnTo>
              <a:lnTo>
                <a:pt x="104218" y="486696"/>
              </a:lnTo>
              <a:lnTo>
                <a:pt x="272845" y="371801"/>
              </a:lnTo>
              <a:lnTo>
                <a:pt x="441472" y="486696"/>
              </a:lnTo>
              <a:lnTo>
                <a:pt x="377061" y="300794"/>
              </a:lnTo>
              <a:lnTo>
                <a:pt x="545689" y="185901"/>
              </a:lnTo>
              <a:lnTo>
                <a:pt x="337254" y="185903"/>
              </a:lnTo>
              <a:lnTo>
                <a:pt x="272845" y="0"/>
              </a:lnTo>
              <a:lnTo>
                <a:pt x="2487557" y="0"/>
              </a:lnTo>
              <a:lnTo>
                <a:pt x="2487557" y="486697"/>
              </a:lnTo>
              <a:lnTo>
                <a:pt x="2383339" y="486697"/>
              </a:lnTo>
              <a:lnTo>
                <a:pt x="2318928" y="300796"/>
              </a:lnTo>
              <a:lnTo>
                <a:pt x="2487556" y="185903"/>
              </a:lnTo>
              <a:lnTo>
                <a:pt x="2279121" y="185905"/>
              </a:lnTo>
              <a:lnTo>
                <a:pt x="2214712" y="2"/>
              </a:lnTo>
              <a:lnTo>
                <a:pt x="2150303" y="185905"/>
              </a:lnTo>
              <a:lnTo>
                <a:pt x="1941868" y="185903"/>
              </a:lnTo>
              <a:lnTo>
                <a:pt x="2110496" y="300796"/>
              </a:lnTo>
              <a:lnTo>
                <a:pt x="2046085" y="486697"/>
              </a:lnTo>
              <a:lnTo>
                <a:pt x="1736050" y="486697"/>
              </a:lnTo>
              <a:lnTo>
                <a:pt x="1671639" y="300795"/>
              </a:lnTo>
              <a:lnTo>
                <a:pt x="1840267" y="185902"/>
              </a:lnTo>
              <a:lnTo>
                <a:pt x="1631832" y="185904"/>
              </a:lnTo>
              <a:lnTo>
                <a:pt x="1567423" y="1"/>
              </a:lnTo>
              <a:lnTo>
                <a:pt x="1503014" y="185904"/>
              </a:lnTo>
              <a:lnTo>
                <a:pt x="1294579" y="185902"/>
              </a:lnTo>
              <a:lnTo>
                <a:pt x="1463207" y="300795"/>
              </a:lnTo>
              <a:lnTo>
                <a:pt x="1398796" y="486697"/>
              </a:lnTo>
              <a:lnTo>
                <a:pt x="1088761" y="486697"/>
              </a:lnTo>
              <a:lnTo>
                <a:pt x="1024350" y="300795"/>
              </a:lnTo>
              <a:lnTo>
                <a:pt x="1192978" y="185902"/>
              </a:lnTo>
              <a:lnTo>
                <a:pt x="984543" y="185904"/>
              </a:lnTo>
              <a:lnTo>
                <a:pt x="920134" y="1"/>
              </a:lnTo>
              <a:lnTo>
                <a:pt x="855725" y="185904"/>
              </a:lnTo>
              <a:lnTo>
                <a:pt x="647290" y="185902"/>
              </a:lnTo>
              <a:lnTo>
                <a:pt x="815918" y="300795"/>
              </a:lnTo>
              <a:lnTo>
                <a:pt x="751507" y="486697"/>
              </a:lnTo>
              <a:lnTo>
                <a:pt x="0" y="486697"/>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oneCellAnchor>
    <xdr:from>
      <xdr:col>3</xdr:col>
      <xdr:colOff>171450</xdr:colOff>
      <xdr:row>9</xdr:row>
      <xdr:rowOff>161925</xdr:rowOff>
    </xdr:from>
    <xdr:ext cx="476250" cy="533400"/>
    <xdr:pic>
      <xdr:nvPicPr>
        <xdr:cNvPr id="93" name="image4.png">
          <a:extLst>
            <a:ext uri="{FF2B5EF4-FFF2-40B4-BE49-F238E27FC236}">
              <a16:creationId xmlns:a16="http://schemas.microsoft.com/office/drawing/2014/main" id="{90FBB422-D80D-4B7A-84A7-5E7C3708A8DC}"/>
            </a:ext>
          </a:extLst>
        </xdr:cNvPr>
        <xdr:cNvPicPr preferRelativeResize="0"/>
      </xdr:nvPicPr>
      <xdr:blipFill>
        <a:blip xmlns:r="http://schemas.openxmlformats.org/officeDocument/2006/relationships" r:embed="rId1" cstate="print"/>
        <a:stretch>
          <a:fillRect/>
        </a:stretch>
      </xdr:blipFill>
      <xdr:spPr>
        <a:xfrm>
          <a:off x="2000250" y="1876425"/>
          <a:ext cx="476250" cy="533400"/>
        </a:xfrm>
        <a:prstGeom prst="rect">
          <a:avLst/>
        </a:prstGeom>
        <a:noFill/>
      </xdr:spPr>
    </xdr:pic>
    <xdr:clientData fLocksWithSheet="0"/>
  </xdr:oneCellAnchor>
  <xdr:oneCellAnchor>
    <xdr:from>
      <xdr:col>7</xdr:col>
      <xdr:colOff>66674</xdr:colOff>
      <xdr:row>9</xdr:row>
      <xdr:rowOff>171448</xdr:rowOff>
    </xdr:from>
    <xdr:ext cx="638175" cy="590552"/>
    <xdr:pic>
      <xdr:nvPicPr>
        <xdr:cNvPr id="94" name="image7.png">
          <a:extLst>
            <a:ext uri="{FF2B5EF4-FFF2-40B4-BE49-F238E27FC236}">
              <a16:creationId xmlns:a16="http://schemas.microsoft.com/office/drawing/2014/main" id="{797D8253-B3A7-4E0A-9F3A-B6E747320112}"/>
            </a:ext>
          </a:extLst>
        </xdr:cNvPr>
        <xdr:cNvPicPr preferRelativeResize="0"/>
      </xdr:nvPicPr>
      <xdr:blipFill>
        <a:blip xmlns:r="http://schemas.openxmlformats.org/officeDocument/2006/relationships" r:embed="rId5" cstate="print"/>
        <a:stretch>
          <a:fillRect/>
        </a:stretch>
      </xdr:blipFill>
      <xdr:spPr>
        <a:xfrm>
          <a:off x="4333874" y="1885948"/>
          <a:ext cx="638175" cy="590552"/>
        </a:xfrm>
        <a:prstGeom prst="rect">
          <a:avLst/>
        </a:prstGeom>
        <a:noFill/>
      </xdr:spPr>
    </xdr:pic>
    <xdr:clientData fLocksWithSheet="0"/>
  </xdr:oneCellAnchor>
  <xdr:oneCellAnchor>
    <xdr:from>
      <xdr:col>11</xdr:col>
      <xdr:colOff>152400</xdr:colOff>
      <xdr:row>10</xdr:row>
      <xdr:rowOff>38100</xdr:rowOff>
    </xdr:from>
    <xdr:ext cx="552449" cy="419099"/>
    <xdr:pic>
      <xdr:nvPicPr>
        <xdr:cNvPr id="95" name="image5.png">
          <a:extLst>
            <a:ext uri="{FF2B5EF4-FFF2-40B4-BE49-F238E27FC236}">
              <a16:creationId xmlns:a16="http://schemas.microsoft.com/office/drawing/2014/main" id="{EE464C45-E2B3-4163-902E-F5C9BFA92702}"/>
            </a:ext>
          </a:extLst>
        </xdr:cNvPr>
        <xdr:cNvPicPr preferRelativeResize="0"/>
      </xdr:nvPicPr>
      <xdr:blipFill>
        <a:blip xmlns:r="http://schemas.openxmlformats.org/officeDocument/2006/relationships" r:embed="rId2" cstate="print"/>
        <a:stretch>
          <a:fillRect/>
        </a:stretch>
      </xdr:blipFill>
      <xdr:spPr>
        <a:xfrm>
          <a:off x="6858000" y="1943100"/>
          <a:ext cx="552449" cy="419099"/>
        </a:xfrm>
        <a:prstGeom prst="rect">
          <a:avLst/>
        </a:prstGeom>
        <a:noFill/>
      </xdr:spPr>
    </xdr:pic>
    <xdr:clientData fLocksWithSheet="0"/>
  </xdr:oneCellAnchor>
  <xdr:oneCellAnchor>
    <xdr:from>
      <xdr:col>15</xdr:col>
      <xdr:colOff>142875</xdr:colOff>
      <xdr:row>10</xdr:row>
      <xdr:rowOff>9524</xdr:rowOff>
    </xdr:from>
    <xdr:ext cx="514350" cy="447676"/>
    <xdr:pic>
      <xdr:nvPicPr>
        <xdr:cNvPr id="96" name="image2.png">
          <a:extLst>
            <a:ext uri="{FF2B5EF4-FFF2-40B4-BE49-F238E27FC236}">
              <a16:creationId xmlns:a16="http://schemas.microsoft.com/office/drawing/2014/main" id="{C6E7D7EE-E76E-4160-9743-34C160D4AEAD}"/>
            </a:ext>
          </a:extLst>
        </xdr:cNvPr>
        <xdr:cNvPicPr preferRelativeResize="0"/>
      </xdr:nvPicPr>
      <xdr:blipFill>
        <a:blip xmlns:r="http://schemas.openxmlformats.org/officeDocument/2006/relationships" r:embed="rId3" cstate="print"/>
        <a:stretch>
          <a:fillRect/>
        </a:stretch>
      </xdr:blipFill>
      <xdr:spPr>
        <a:xfrm>
          <a:off x="9286875" y="1914524"/>
          <a:ext cx="514350" cy="447676"/>
        </a:xfrm>
        <a:prstGeom prst="rect">
          <a:avLst/>
        </a:prstGeom>
        <a:noFill/>
      </xdr:spPr>
    </xdr:pic>
    <xdr:clientData fLocksWithSheet="0"/>
  </xdr:oneCellAnchor>
  <xdr:oneCellAnchor>
    <xdr:from>
      <xdr:col>19</xdr:col>
      <xdr:colOff>142875</xdr:colOff>
      <xdr:row>10</xdr:row>
      <xdr:rowOff>19050</xdr:rowOff>
    </xdr:from>
    <xdr:ext cx="523875" cy="485775"/>
    <xdr:pic>
      <xdr:nvPicPr>
        <xdr:cNvPr id="97" name="image6.png">
          <a:extLst>
            <a:ext uri="{FF2B5EF4-FFF2-40B4-BE49-F238E27FC236}">
              <a16:creationId xmlns:a16="http://schemas.microsoft.com/office/drawing/2014/main" id="{7AE1FE07-DE06-4EE3-B230-19A29E3CFD01}"/>
            </a:ext>
          </a:extLst>
        </xdr:cNvPr>
        <xdr:cNvPicPr preferRelativeResize="0"/>
      </xdr:nvPicPr>
      <xdr:blipFill>
        <a:blip xmlns:r="http://schemas.openxmlformats.org/officeDocument/2006/relationships" r:embed="rId4" cstate="print"/>
        <a:stretch>
          <a:fillRect/>
        </a:stretch>
      </xdr:blipFill>
      <xdr:spPr>
        <a:xfrm>
          <a:off x="11725275" y="1924050"/>
          <a:ext cx="523875" cy="48577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4</xdr:col>
      <xdr:colOff>123824</xdr:colOff>
      <xdr:row>4</xdr:row>
      <xdr:rowOff>142874</xdr:rowOff>
    </xdr:from>
    <xdr:to>
      <xdr:col>5</xdr:col>
      <xdr:colOff>571499</xdr:colOff>
      <xdr:row>8</xdr:row>
      <xdr:rowOff>157161</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523875</xdr:colOff>
      <xdr:row>1</xdr:row>
      <xdr:rowOff>19051</xdr:rowOff>
    </xdr:from>
    <xdr:to>
      <xdr:col>9</xdr:col>
      <xdr:colOff>523875</xdr:colOff>
      <xdr:row>6</xdr:row>
      <xdr:rowOff>171451</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248275" y="209551"/>
              <a:ext cx="1828800" cy="1104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1647824</xdr:colOff>
      <xdr:row>12</xdr:row>
      <xdr:rowOff>47625</xdr:rowOff>
    </xdr:from>
    <xdr:to>
      <xdr:col>5</xdr:col>
      <xdr:colOff>19050</xdr:colOff>
      <xdr:row>17</xdr:row>
      <xdr:rowOff>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200025</xdr:colOff>
      <xdr:row>4</xdr:row>
      <xdr:rowOff>0</xdr:rowOff>
    </xdr:from>
    <xdr:to>
      <xdr:col>13</xdr:col>
      <xdr:colOff>200025</xdr:colOff>
      <xdr:row>17</xdr:row>
      <xdr:rowOff>47625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362825" y="7620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76200</xdr:colOff>
      <xdr:row>4</xdr:row>
      <xdr:rowOff>171450</xdr:rowOff>
    </xdr:from>
    <xdr:to>
      <xdr:col>14</xdr:col>
      <xdr:colOff>76200</xdr:colOff>
      <xdr:row>18</xdr:row>
      <xdr:rowOff>28575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039100" y="933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476250</xdr:colOff>
      <xdr:row>4</xdr:row>
      <xdr:rowOff>161925</xdr:rowOff>
    </xdr:from>
    <xdr:to>
      <xdr:col>10</xdr:col>
      <xdr:colOff>476250</xdr:colOff>
      <xdr:row>18</xdr:row>
      <xdr:rowOff>19050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000750" y="9239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295275</xdr:colOff>
      <xdr:row>13</xdr:row>
      <xdr:rowOff>114299</xdr:rowOff>
    </xdr:from>
    <xdr:to>
      <xdr:col>7</xdr:col>
      <xdr:colOff>295275</xdr:colOff>
      <xdr:row>20</xdr:row>
      <xdr:rowOff>128586</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266700</xdr:colOff>
      <xdr:row>5</xdr:row>
      <xdr:rowOff>109537</xdr:rowOff>
    </xdr:from>
    <xdr:to>
      <xdr:col>10</xdr:col>
      <xdr:colOff>571500</xdr:colOff>
      <xdr:row>19</xdr:row>
      <xdr:rowOff>185737</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381000</xdr:colOff>
      <xdr:row>1</xdr:row>
      <xdr:rowOff>28575</xdr:rowOff>
    </xdr:from>
    <xdr:to>
      <xdr:col>12</xdr:col>
      <xdr:colOff>476250</xdr:colOff>
      <xdr:row>17</xdr:row>
      <xdr:rowOff>76199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486650" y="219075"/>
              <a:ext cx="3752850" cy="309562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9525</xdr:colOff>
      <xdr:row>1</xdr:row>
      <xdr:rowOff>128587</xdr:rowOff>
    </xdr:from>
    <xdr:to>
      <xdr:col>10</xdr:col>
      <xdr:colOff>314325</xdr:colOff>
      <xdr:row>16</xdr:row>
      <xdr:rowOff>14287</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238125</xdr:colOff>
      <xdr:row>0</xdr:row>
      <xdr:rowOff>185737</xdr:rowOff>
    </xdr:from>
    <xdr:to>
      <xdr:col>9</xdr:col>
      <xdr:colOff>542925</xdr:colOff>
      <xdr:row>15</xdr:row>
      <xdr:rowOff>71437</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381000</xdr:colOff>
      <xdr:row>3</xdr:row>
      <xdr:rowOff>133350</xdr:rowOff>
    </xdr:from>
    <xdr:to>
      <xdr:col>17</xdr:col>
      <xdr:colOff>381000</xdr:colOff>
      <xdr:row>16</xdr:row>
      <xdr:rowOff>180975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163175" y="7048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123825</xdr:colOff>
      <xdr:row>3</xdr:row>
      <xdr:rowOff>114300</xdr:rowOff>
    </xdr:from>
    <xdr:to>
      <xdr:col>14</xdr:col>
      <xdr:colOff>123825</xdr:colOff>
      <xdr:row>16</xdr:row>
      <xdr:rowOff>161925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077200" y="685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342900</xdr:colOff>
      <xdr:row>2</xdr:row>
      <xdr:rowOff>61912</xdr:rowOff>
    </xdr:from>
    <xdr:to>
      <xdr:col>13</xdr:col>
      <xdr:colOff>38100</xdr:colOff>
      <xdr:row>16</xdr:row>
      <xdr:rowOff>138112</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295900" y="442912"/>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r" refreshedDate="45694.520123148148" createdVersion="8" refreshedVersion="8" minRefreshableVersion="3" recordCount="1470" xr:uid="{F0F829AC-1F34-47BE-AF5A-755A38FE7504}">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832179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60E976-FD1D-4F45-A4A7-30EA3A8AE8F3}"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B408F5-3547-4A07-B214-AD89905275A9}"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2A720E-89DC-45E5-A337-B15C20F3A0FF}"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742E50-D4E8-4EAA-A792-22ACC4FF03E6}"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EB3A50-9020-48A8-A288-6F51846FC85F}"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2"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 chart="2"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965BD98-4927-4E13-8DB8-3B5C5DBA7DAE}"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B505366-0AC2-489C-9CD6-BC662DC1B9E5}"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98E2FE4-6A62-4121-8AD1-F65BAAF2720C}"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1"/>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D85D6B5-6655-4FA1-92F6-6A44B7C6C33D}" sourceName="Gender">
  <pivotTables>
    <pivotTable tabId="4" name="Rating"/>
    <pivotTable tabId="5" name="Gender"/>
    <pivotTable tabId="2" name="KPI"/>
    <pivotTable tabId="9" name="Attrition by Age Group"/>
    <pivotTable tabId="7" name="Attrition by Job"/>
    <pivotTable tabId="8" name="Dept Wise Attrition"/>
    <pivotTable tabId="6" name="Education by Attrition"/>
    <pivotTable tabId="10" name="Marital Status"/>
  </pivotTables>
  <data>
    <tabular pivotCacheId="68321792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192CD88-8826-4006-8AA4-EBC646D5ED74}" sourceName="Department">
  <pivotTables>
    <pivotTable tabId="9" name="Attrition by Age Group"/>
    <pivotTable tabId="7" name="Attrition by Job"/>
    <pivotTable tabId="8" name="Dept Wise Attrition"/>
    <pivotTable tabId="6" name="Education by Attrition"/>
    <pivotTable tabId="5" name="Gender"/>
    <pivotTable tabId="2" name="KPI"/>
    <pivotTable tabId="10" name="Marital Status"/>
    <pivotTable tabId="4" name="Rating"/>
  </pivotTables>
  <data>
    <tabular pivotCacheId="68321792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B5050A3-5344-4350-9F8A-ABAB0759D6EE}" sourceName="Education Field">
  <pivotTables>
    <pivotTable tabId="9" name="Attrition by Age Group"/>
    <pivotTable tabId="7" name="Attrition by Job"/>
    <pivotTable tabId="8" name="Dept Wise Attrition"/>
    <pivotTable tabId="6" name="Education by Attrition"/>
    <pivotTable tabId="5" name="Gender"/>
    <pivotTable tabId="2" name="KPI"/>
    <pivotTable tabId="10" name="Marital Status"/>
    <pivotTable tabId="4" name="Rating"/>
  </pivotTables>
  <data>
    <tabular pivotCacheId="68321792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C4899E8-64ED-45D1-8513-0108503C90C0}" cache="Slicer_Gender" caption="Gender" columnCount="2" style="Slicer" rowHeight="241300"/>
  <slicer name="Department 2" xr10:uid="{CC15CEAA-8F8E-4FE4-8B4E-46A03A9EF6AC}" cache="Slicer_Department" style="Slicer" rowHeight="241300"/>
  <slicer name="Education Field 3" xr10:uid="{7BD2FAC5-A8D1-4381-BF7A-0D4013B887EF}" cache="Slicer_Education_Field2" style="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680E23B-8489-462F-8185-DE50BD1F2ED0}" cache="Slicer_Gender" caption="Gender" rowHeight="241300"/>
  <slicer name="Education Field" xr10:uid="{37948EC0-26DE-448A-9E4C-F718CD891575}" cache="Slicer_Education_Field2" caption="Education Fiel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C8020DE-A75B-41B1-B1E5-CA6EE19F1398}" cache="Slicer_Gender" caption="Gender" rowHeight="241300"/>
  <slicer name="Education Field 1" xr10:uid="{AF278A12-C1FC-4DFC-BA1C-C493A675B6D1}" cache="Slicer_Education_Field2"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2F49333-D547-4D7F-992E-E6A0764E0452}" cache="Slicer_Department" caption="Department" rowHeight="241300"/>
  <slicer name="Education Field 2" xr10:uid="{C26A7A9E-5CE8-41CA-81CA-EA16AAB1DD95}" cache="Slicer_Education_Field2" caption="Education Fiel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0B364D-03E0-4DE5-B035-23FAC4B473DA}" name="Table_1" displayName="Table_1" ref="A1:AR1471" headerRowDxfId="0">
  <autoFilter ref="A1:AR1471" xr:uid="{580B364D-03E0-4DE5-B035-23FAC4B473DA}"/>
  <tableColumns count="44">
    <tableColumn id="1" xr3:uid="{998585E8-940F-4C2A-A21A-73C779A676F8}" name="Attrition"/>
    <tableColumn id="2" xr3:uid="{76AB8FA2-C46D-4A57-9686-AFA34B2B56CD}" name="Business Travel"/>
    <tableColumn id="3" xr3:uid="{72F07EDD-E88E-4781-85BE-05A060A3C7A9}" name="CF_age band"/>
    <tableColumn id="4" xr3:uid="{EA573908-B7FE-4167-A82E-49D18309418C}" name="CF_attrition label"/>
    <tableColumn id="5" xr3:uid="{905175CF-4FC1-4AF4-9029-BA35BEC97355}" name="Department"/>
    <tableColumn id="6" xr3:uid="{58559467-CDE6-40F2-9F35-749F4D0DD279}" name="Education Field"/>
    <tableColumn id="7" xr3:uid="{CC3C0A8D-A059-4305-B481-DDA7A1F35D26}" name="emp no"/>
    <tableColumn id="8" xr3:uid="{F6DADFBA-D089-484F-AE29-7E921317DF51}" name="Employee Number"/>
    <tableColumn id="9" xr3:uid="{170A7EBA-22B3-4F7B-84EE-66D51F87DCFC}" name="Gender"/>
    <tableColumn id="10" xr3:uid="{8B630255-FB66-4FD8-8371-67A39732E441}" name="Job Role"/>
    <tableColumn id="11" xr3:uid="{6E02C03E-9AEE-420E-A7F1-98868C0E20DB}" name="Marital Status"/>
    <tableColumn id="12" xr3:uid="{EBAF99B6-1447-496F-87E1-4F3938D2CEC2}" name="Over Time"/>
    <tableColumn id="13" xr3:uid="{276DA0AA-FE05-4FAE-B923-3FE23CD367AF}" name="Over18"/>
    <tableColumn id="14" xr3:uid="{AF74C796-25F3-4EC8-9F73-14905D3DCC98}" name="Training Times Last Year"/>
    <tableColumn id="15" xr3:uid="{DF7BF4E0-28C4-4135-B320-46BA894F8424}" name="-2"/>
    <tableColumn id="16" xr3:uid="{8BD0BD9B-0650-4B0C-B6B6-627BC82ECDDB}" name="0"/>
    <tableColumn id="17" xr3:uid="{B351D66F-2CBD-46A5-AB3F-93D6985EF50C}" name="Age"/>
    <tableColumn id="18" xr3:uid="{3898EC4E-5AB1-4395-9FAC-1A45B3D74C7F}" name="CF_attrition count"/>
    <tableColumn id="19" xr3:uid="{0B552B3F-39AA-45B4-9332-EBB838C46D96}" name="CF_attrition counts"/>
    <tableColumn id="20" xr3:uid="{A52966C6-50F5-4190-865F-22C40C330470}" name="CF_attrition rate"/>
    <tableColumn id="21" xr3:uid="{B3DCC8F3-8C4E-454B-A371-5941EEDA34C3}" name="CF_current Employee"/>
    <tableColumn id="22" xr3:uid="{BD32A112-A9CC-4D3E-B860-00CA4FFB76CA}" name="Daily Rate"/>
    <tableColumn id="23" xr3:uid="{025495B9-51D4-4026-9AAF-B8AD2AB84BC1}" name="Distance From Home"/>
    <tableColumn id="24" xr3:uid="{EF5690B1-4577-458D-A89D-1BE1B47B1203}" name="Education"/>
    <tableColumn id="25" xr3:uid="{C921D200-B3EF-409C-8131-295971BE45BA}" name="Employee Count"/>
    <tableColumn id="26" xr3:uid="{B8EB3473-38AE-4B64-9E3A-F8F7F5D1C64C}" name="Environment Satisfaction"/>
    <tableColumn id="27" xr3:uid="{75516A30-86EA-44AD-A642-EB341299A7FB}" name="Hourly Rate"/>
    <tableColumn id="28" xr3:uid="{B88DD53A-CFC3-413C-A903-B45FE3AD338C}" name="Job Involvement"/>
    <tableColumn id="29" xr3:uid="{460E70AB-F21E-4189-B732-A00726176AF4}" name="Job Level"/>
    <tableColumn id="30" xr3:uid="{C85CD782-E3B2-4310-9047-1AA09AB670B6}" name="Job Satisfaction"/>
    <tableColumn id="31" xr3:uid="{9729DEC3-3E3B-4DBC-B947-653C8A7C1687}" name="Monthly Income"/>
    <tableColumn id="32" xr3:uid="{2453CB13-1909-4167-8BA6-1B99677F6D23}" name="Monthly Rate"/>
    <tableColumn id="33" xr3:uid="{E0DC023D-06D9-4DC4-944C-3081AABE80C5}" name="Num Companies Worked"/>
    <tableColumn id="34" xr3:uid="{997923AB-43C8-4580-BA18-E64CFB1A5AAC}" name="Percent Salary Hike"/>
    <tableColumn id="35" xr3:uid="{D0F00B98-0C73-4771-A5A0-5F40407AE4DD}" name="Performance Rating"/>
    <tableColumn id="36" xr3:uid="{08A78474-8253-455A-89DA-95BF1A717072}" name="Relationship Satisfaction"/>
    <tableColumn id="37" xr3:uid="{8AB9C215-5291-4FCB-A44C-3688E7343A8E}" name="Standard Hours"/>
    <tableColumn id="38" xr3:uid="{C921B02D-F3F2-4885-A73C-0C3F84A73EAD}" name="Stock Option Level"/>
    <tableColumn id="39" xr3:uid="{B5676710-E45B-4115-BB9A-E53E036E3C71}" name="Total Working Years"/>
    <tableColumn id="40" xr3:uid="{933B0B99-A96F-4159-B1C4-0B88E512E298}" name="Work Life Balance"/>
    <tableColumn id="41" xr3:uid="{3037C079-B56E-4AFB-8810-525F71210698}" name="Years At Company"/>
    <tableColumn id="42" xr3:uid="{EEAA60CC-903D-43D0-886F-C65430E6F2FC}" name="Years In Current Role"/>
    <tableColumn id="43" xr3:uid="{934B6676-51CD-42DD-A10D-FE23B49CF513}" name="Years Since Last Promotion"/>
    <tableColumn id="44" xr3:uid="{CD3A3C3C-EBE0-4B8D-8753-76CDE9962938}"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80156-D888-4503-B4C5-4AF1C7A40769}">
  <dimension ref="A1"/>
  <sheetViews>
    <sheetView showGridLines="0" tabSelected="1" topLeftCell="A7" workbookViewId="0">
      <selection activeCell="U23" sqref="U23"/>
    </sheetView>
  </sheetViews>
  <sheetFormatPr defaultRowHeight="15" x14ac:dyDescent="0.25"/>
  <cols>
    <col min="1" max="16384" width="9.14062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7B080-23A6-4180-BCF3-6397756B1070}">
  <dimension ref="A3:C8"/>
  <sheetViews>
    <sheetView workbookViewId="0">
      <selection activeCell="C8" sqref="C8"/>
    </sheetView>
  </sheetViews>
  <sheetFormatPr defaultRowHeight="15" x14ac:dyDescent="0.25"/>
  <cols>
    <col min="1" max="1" width="25.140625" bestFit="1" customWidth="1"/>
  </cols>
  <sheetData>
    <row r="3" spans="1:3" x14ac:dyDescent="0.25">
      <c r="A3" t="s">
        <v>1562</v>
      </c>
    </row>
    <row r="4" spans="1:3" x14ac:dyDescent="0.25">
      <c r="A4" s="8">
        <v>2.6265306122448981</v>
      </c>
    </row>
    <row r="7" spans="1:3" x14ac:dyDescent="0.25">
      <c r="A7" t="s">
        <v>1563</v>
      </c>
      <c r="B7" s="8">
        <f>GETPIVOTDATA("Job Satisfaction",$A$3)</f>
        <v>2.6265306122448981</v>
      </c>
      <c r="C7">
        <f>B7/4</f>
        <v>0.65663265306122454</v>
      </c>
    </row>
    <row r="8" spans="1:3" x14ac:dyDescent="0.25">
      <c r="A8" t="s">
        <v>1564</v>
      </c>
      <c r="B8" s="8">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C8965-DD6C-4E58-BD74-B397AFA7E64D}">
  <dimension ref="A3:C14"/>
  <sheetViews>
    <sheetView workbookViewId="0">
      <selection activeCell="A13" sqref="A13:C14"/>
    </sheetView>
  </sheetViews>
  <sheetFormatPr defaultRowHeight="15" x14ac:dyDescent="0.25"/>
  <cols>
    <col min="1" max="1" width="13.140625" bestFit="1" customWidth="1"/>
    <col min="2" max="2" width="24" bestFit="1" customWidth="1"/>
  </cols>
  <sheetData>
    <row r="3" spans="1:3" x14ac:dyDescent="0.25">
      <c r="A3" s="9" t="s">
        <v>1565</v>
      </c>
      <c r="B3" t="s">
        <v>1567</v>
      </c>
    </row>
    <row r="4" spans="1:3" x14ac:dyDescent="0.25">
      <c r="A4" s="10" t="s">
        <v>51</v>
      </c>
      <c r="B4" s="4">
        <v>588</v>
      </c>
    </row>
    <row r="5" spans="1:3" x14ac:dyDescent="0.25">
      <c r="A5" s="10" t="s">
        <v>62</v>
      </c>
      <c r="B5" s="4">
        <v>882</v>
      </c>
    </row>
    <row r="6" spans="1:3" x14ac:dyDescent="0.25">
      <c r="A6" s="10" t="s">
        <v>1566</v>
      </c>
      <c r="B6" s="4">
        <v>1470</v>
      </c>
    </row>
    <row r="9" spans="1:3" x14ac:dyDescent="0.25">
      <c r="A9" s="10" t="s">
        <v>51</v>
      </c>
      <c r="B9">
        <f>IFERROR(GETPIVOTDATA("Employee Count",$A$3,"Gender","Female"),0)</f>
        <v>588</v>
      </c>
      <c r="C9" s="11">
        <f>IFERROR(B9/($B$9+$B$10),0)</f>
        <v>0.4</v>
      </c>
    </row>
    <row r="10" spans="1:3" x14ac:dyDescent="0.25">
      <c r="A10" s="10" t="s">
        <v>62</v>
      </c>
      <c r="B10">
        <f>IFERROR(GETPIVOTDATA("Employee Count",$A$3,"Gender","Male"),0)</f>
        <v>882</v>
      </c>
      <c r="C10" s="11">
        <f>IFERROR(B10/($B$9+$B$10),0)</f>
        <v>0.6</v>
      </c>
    </row>
    <row r="13" spans="1:3" x14ac:dyDescent="0.25">
      <c r="C13" s="11"/>
    </row>
    <row r="14" spans="1:3" x14ac:dyDescent="0.25">
      <c r="C14" s="1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2846B-F40F-4DF0-8CA2-E11951E618A5}">
  <dimension ref="A3:B9"/>
  <sheetViews>
    <sheetView workbookViewId="0">
      <selection activeCell="K3" sqref="K3"/>
    </sheetView>
  </sheetViews>
  <sheetFormatPr defaultRowHeight="15" x14ac:dyDescent="0.25"/>
  <cols>
    <col min="1" max="1" width="17.42578125" bestFit="1" customWidth="1"/>
    <col min="2" max="2" width="23.85546875" bestFit="1" customWidth="1"/>
  </cols>
  <sheetData>
    <row r="3" spans="1:2" x14ac:dyDescent="0.25">
      <c r="A3" s="9" t="s">
        <v>1565</v>
      </c>
      <c r="B3" t="s">
        <v>1555</v>
      </c>
    </row>
    <row r="4" spans="1:2" x14ac:dyDescent="0.25">
      <c r="A4" s="10" t="s">
        <v>134</v>
      </c>
      <c r="B4" s="4">
        <v>5</v>
      </c>
    </row>
    <row r="5" spans="1:2" x14ac:dyDescent="0.25">
      <c r="A5" s="10" t="s">
        <v>65</v>
      </c>
      <c r="B5" s="4">
        <v>31</v>
      </c>
    </row>
    <row r="6" spans="1:2" x14ac:dyDescent="0.25">
      <c r="A6" s="10" t="s">
        <v>55</v>
      </c>
      <c r="B6" s="4">
        <v>44</v>
      </c>
    </row>
    <row r="7" spans="1:2" x14ac:dyDescent="0.25">
      <c r="A7" s="10" t="s">
        <v>71</v>
      </c>
      <c r="B7" s="4">
        <v>58</v>
      </c>
    </row>
    <row r="8" spans="1:2" x14ac:dyDescent="0.25">
      <c r="A8" s="10" t="s">
        <v>77</v>
      </c>
      <c r="B8" s="4">
        <v>99</v>
      </c>
    </row>
    <row r="9" spans="1:2" x14ac:dyDescent="0.25">
      <c r="A9" s="10" t="s">
        <v>1566</v>
      </c>
      <c r="B9" s="4">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FC51C-FEC6-4A1C-A967-671A8D581BE9}">
  <dimension ref="A3:F13"/>
  <sheetViews>
    <sheetView workbookViewId="0">
      <selection activeCell="F15" sqref="F15"/>
    </sheetView>
  </sheetViews>
  <sheetFormatPr defaultRowHeight="15" x14ac:dyDescent="0.25"/>
  <cols>
    <col min="1" max="1" width="25" bestFit="1" customWidth="1"/>
    <col min="2" max="2" width="23.85546875" bestFit="1" customWidth="1"/>
    <col min="5" max="5" width="25" bestFit="1" customWidth="1"/>
    <col min="6" max="6" width="14.42578125" bestFit="1" customWidth="1"/>
  </cols>
  <sheetData>
    <row r="3" spans="1:6" x14ac:dyDescent="0.25">
      <c r="A3" s="9" t="s">
        <v>1565</v>
      </c>
      <c r="B3" t="s">
        <v>1555</v>
      </c>
      <c r="E3" t="s">
        <v>9</v>
      </c>
      <c r="F3" t="s">
        <v>1558</v>
      </c>
    </row>
    <row r="4" spans="1:6" x14ac:dyDescent="0.25">
      <c r="A4" s="10" t="s">
        <v>83</v>
      </c>
      <c r="B4" s="4">
        <v>9</v>
      </c>
      <c r="E4" t="str">
        <f>A4</f>
        <v>Healthcare Representative</v>
      </c>
      <c r="F4">
        <f>GETPIVOTDATA("CF_attrition count",$A$3,"Job Role",A4)</f>
        <v>9</v>
      </c>
    </row>
    <row r="5" spans="1:6" x14ac:dyDescent="0.25">
      <c r="A5" s="10" t="s">
        <v>163</v>
      </c>
      <c r="B5" s="4">
        <v>12</v>
      </c>
      <c r="E5" t="str">
        <f t="shared" ref="E5:E12" si="0">A5</f>
        <v>Human Resources</v>
      </c>
      <c r="F5">
        <f t="shared" ref="F5:F12" si="1">GETPIVOTDATA("CF_attrition count",$A$3,"Job Role",A5)</f>
        <v>12</v>
      </c>
    </row>
    <row r="6" spans="1:6" x14ac:dyDescent="0.25">
      <c r="A6" s="10" t="s">
        <v>68</v>
      </c>
      <c r="B6" s="4">
        <v>62</v>
      </c>
      <c r="E6" t="str">
        <f t="shared" si="0"/>
        <v>Laboratory Technician</v>
      </c>
      <c r="F6">
        <f t="shared" si="1"/>
        <v>62</v>
      </c>
    </row>
    <row r="7" spans="1:6" x14ac:dyDescent="0.25">
      <c r="A7" s="10" t="s">
        <v>95</v>
      </c>
      <c r="B7" s="4">
        <v>5</v>
      </c>
      <c r="E7" t="str">
        <f t="shared" si="0"/>
        <v>Manager</v>
      </c>
      <c r="F7">
        <f t="shared" si="1"/>
        <v>5</v>
      </c>
    </row>
    <row r="8" spans="1:6" x14ac:dyDescent="0.25">
      <c r="A8" s="10" t="s">
        <v>81</v>
      </c>
      <c r="B8" s="4">
        <v>10</v>
      </c>
      <c r="E8" t="str">
        <f t="shared" si="0"/>
        <v>Manufacturing Director</v>
      </c>
      <c r="F8">
        <f t="shared" si="1"/>
        <v>10</v>
      </c>
    </row>
    <row r="9" spans="1:6" x14ac:dyDescent="0.25">
      <c r="A9" s="10" t="s">
        <v>101</v>
      </c>
      <c r="B9" s="4">
        <v>2</v>
      </c>
      <c r="E9" t="str">
        <f t="shared" si="0"/>
        <v>Research Director</v>
      </c>
      <c r="F9">
        <f t="shared" si="1"/>
        <v>2</v>
      </c>
    </row>
    <row r="10" spans="1:6" x14ac:dyDescent="0.25">
      <c r="A10" s="10" t="s">
        <v>63</v>
      </c>
      <c r="B10" s="4">
        <v>47</v>
      </c>
      <c r="E10" t="str">
        <f t="shared" si="0"/>
        <v>Research Scientist</v>
      </c>
      <c r="F10">
        <f t="shared" si="1"/>
        <v>47</v>
      </c>
    </row>
    <row r="11" spans="1:6" x14ac:dyDescent="0.25">
      <c r="A11" s="10" t="s">
        <v>52</v>
      </c>
      <c r="B11" s="4">
        <v>57</v>
      </c>
      <c r="E11" t="str">
        <f t="shared" si="0"/>
        <v>Sales Executive</v>
      </c>
      <c r="F11">
        <f t="shared" si="1"/>
        <v>57</v>
      </c>
    </row>
    <row r="12" spans="1:6" x14ac:dyDescent="0.25">
      <c r="A12" s="10" t="s">
        <v>99</v>
      </c>
      <c r="B12" s="4">
        <v>33</v>
      </c>
      <c r="E12" t="str">
        <f t="shared" si="0"/>
        <v>Sales Representative</v>
      </c>
      <c r="F12">
        <f t="shared" si="1"/>
        <v>33</v>
      </c>
    </row>
    <row r="13" spans="1:6" x14ac:dyDescent="0.25">
      <c r="A13" s="10" t="s">
        <v>1566</v>
      </c>
      <c r="B13"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CE3B2-F8AE-4830-AE3B-E56D3D7E08C3}">
  <dimension ref="A3:B7"/>
  <sheetViews>
    <sheetView workbookViewId="0">
      <selection activeCell="A4" sqref="A4:B6"/>
    </sheetView>
  </sheetViews>
  <sheetFormatPr defaultRowHeight="15" x14ac:dyDescent="0.25"/>
  <cols>
    <col min="1" max="1" width="13.140625" bestFit="1" customWidth="1"/>
    <col min="2" max="2" width="23.85546875" bestFit="1" customWidth="1"/>
  </cols>
  <sheetData>
    <row r="3" spans="1:2" x14ac:dyDescent="0.25">
      <c r="A3" s="9" t="s">
        <v>1565</v>
      </c>
      <c r="B3" t="s">
        <v>1555</v>
      </c>
    </row>
    <row r="4" spans="1:2" x14ac:dyDescent="0.25">
      <c r="A4" s="10" t="s">
        <v>161</v>
      </c>
      <c r="B4" s="12">
        <v>5.0632911392405063E-2</v>
      </c>
    </row>
    <row r="5" spans="1:2" x14ac:dyDescent="0.25">
      <c r="A5" s="10" t="s">
        <v>60</v>
      </c>
      <c r="B5" s="12">
        <v>0.56118143459915615</v>
      </c>
    </row>
    <row r="6" spans="1:2" x14ac:dyDescent="0.25">
      <c r="A6" s="10" t="s">
        <v>48</v>
      </c>
      <c r="B6" s="12">
        <v>0.3881856540084388</v>
      </c>
    </row>
    <row r="7" spans="1:2" x14ac:dyDescent="0.25">
      <c r="A7" s="10" t="s">
        <v>1566</v>
      </c>
      <c r="B7" s="12">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06E2-F230-4811-AD67-0488C13883AE}">
  <dimension ref="A3:B9"/>
  <sheetViews>
    <sheetView workbookViewId="0">
      <selection activeCell="K19" sqref="K19"/>
    </sheetView>
  </sheetViews>
  <sheetFormatPr defaultRowHeight="15" x14ac:dyDescent="0.25"/>
  <cols>
    <col min="1" max="1" width="13.140625" bestFit="1" customWidth="1"/>
    <col min="2" max="2" width="23.85546875" bestFit="1" customWidth="1"/>
  </cols>
  <sheetData>
    <row r="3" spans="1:2" x14ac:dyDescent="0.25">
      <c r="A3" s="9" t="s">
        <v>1565</v>
      </c>
      <c r="B3" t="s">
        <v>1555</v>
      </c>
    </row>
    <row r="4" spans="1:2" x14ac:dyDescent="0.25">
      <c r="A4" s="10" t="s">
        <v>69</v>
      </c>
      <c r="B4" s="4">
        <v>112</v>
      </c>
    </row>
    <row r="5" spans="1:2" x14ac:dyDescent="0.25">
      <c r="A5" s="10" t="s">
        <v>46</v>
      </c>
      <c r="B5" s="4">
        <v>51</v>
      </c>
    </row>
    <row r="6" spans="1:2" x14ac:dyDescent="0.25">
      <c r="A6" s="10" t="s">
        <v>92</v>
      </c>
      <c r="B6" s="4">
        <v>38</v>
      </c>
    </row>
    <row r="7" spans="1:2" x14ac:dyDescent="0.25">
      <c r="A7" s="10" t="s">
        <v>58</v>
      </c>
      <c r="B7" s="4">
        <v>25</v>
      </c>
    </row>
    <row r="8" spans="1:2" x14ac:dyDescent="0.25">
      <c r="A8" s="10" t="s">
        <v>75</v>
      </c>
      <c r="B8" s="4">
        <v>11</v>
      </c>
    </row>
    <row r="9" spans="1:2" x14ac:dyDescent="0.25">
      <c r="A9" s="10" t="s">
        <v>1566</v>
      </c>
      <c r="B9"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7AFA9-1AFE-4C02-BBB3-AA1CE090FD89}">
  <dimension ref="A3:E7"/>
  <sheetViews>
    <sheetView workbookViewId="0">
      <selection activeCell="B5" sqref="B5"/>
    </sheetView>
  </sheetViews>
  <sheetFormatPr defaultRowHeight="15" x14ac:dyDescent="0.25"/>
  <cols>
    <col min="1" max="1" width="13.140625" bestFit="1" customWidth="1"/>
    <col min="2" max="3" width="16.7109375" bestFit="1" customWidth="1"/>
    <col min="4" max="4" width="13.28515625" bestFit="1" customWidth="1"/>
    <col min="5" max="5" width="14.42578125" bestFit="1" customWidth="1"/>
  </cols>
  <sheetData>
    <row r="3" spans="1:5" x14ac:dyDescent="0.25">
      <c r="A3" s="9" t="s">
        <v>1565</v>
      </c>
      <c r="B3" t="s">
        <v>1568</v>
      </c>
      <c r="D3" t="s">
        <v>10</v>
      </c>
      <c r="E3" t="s">
        <v>1558</v>
      </c>
    </row>
    <row r="4" spans="1:5" x14ac:dyDescent="0.25">
      <c r="A4" s="10" t="s">
        <v>79</v>
      </c>
      <c r="B4" s="4">
        <v>327</v>
      </c>
      <c r="D4" t="str">
        <f>A4</f>
        <v>Divorced</v>
      </c>
      <c r="E4">
        <f>GETPIVOTDATA("Attrition",$A$3,"Marital Status",A4)</f>
        <v>327</v>
      </c>
    </row>
    <row r="5" spans="1:5" x14ac:dyDescent="0.25">
      <c r="A5" s="10" t="s">
        <v>53</v>
      </c>
      <c r="B5" s="4">
        <v>470</v>
      </c>
      <c r="D5" t="str">
        <f t="shared" ref="D5:D6" si="0">A5</f>
        <v>Single</v>
      </c>
      <c r="E5">
        <f t="shared" ref="E5:E6" si="1">GETPIVOTDATA("Attrition",$A$3,"Marital Status",A5)</f>
        <v>470</v>
      </c>
    </row>
    <row r="6" spans="1:5" x14ac:dyDescent="0.25">
      <c r="A6" s="10" t="s">
        <v>64</v>
      </c>
      <c r="B6" s="4">
        <v>673</v>
      </c>
      <c r="D6" t="str">
        <f t="shared" si="0"/>
        <v>Married</v>
      </c>
      <c r="E6">
        <f t="shared" si="1"/>
        <v>673</v>
      </c>
    </row>
    <row r="7" spans="1:5" x14ac:dyDescent="0.25">
      <c r="A7" s="10" t="s">
        <v>1566</v>
      </c>
      <c r="B7" s="4">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9" workbookViewId="0">
      <selection activeCell="I15" sqref="I15"/>
    </sheetView>
  </sheetViews>
  <sheetFormatPr defaultRowHeight="15" x14ac:dyDescent="0.25"/>
  <cols>
    <col min="2" max="2" width="18" bestFit="1" customWidth="1"/>
    <col min="3" max="3" width="15.42578125" bestFit="1" customWidth="1"/>
    <col min="19" max="19" width="21.140625" bestFit="1" customWidth="1"/>
    <col min="43" max="43" width="26.5703125" bestFit="1" customWidth="1"/>
    <col min="44" max="44" width="24.85546875" bestFit="1" customWidth="1"/>
  </cols>
  <sheetData>
    <row r="1" spans="1:44" s="3" customFormat="1" ht="15.7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ht="15.75"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BA1E3-D4A5-4EF9-A616-8055416FF54B}">
  <dimension ref="A3:E9"/>
  <sheetViews>
    <sheetView workbookViewId="0">
      <selection activeCell="C9" sqref="C9"/>
    </sheetView>
  </sheetViews>
  <sheetFormatPr defaultRowHeight="15" x14ac:dyDescent="0.25"/>
  <cols>
    <col min="1" max="1" width="26.140625" bestFit="1" customWidth="1"/>
    <col min="2" max="2" width="23.85546875" bestFit="1" customWidth="1"/>
    <col min="3" max="3" width="14.5703125" bestFit="1" customWidth="1"/>
    <col min="4" max="4" width="17" bestFit="1" customWidth="1"/>
    <col min="5" max="5" width="13.140625" bestFit="1" customWidth="1"/>
  </cols>
  <sheetData>
    <row r="3" spans="1:5" x14ac:dyDescent="0.25">
      <c r="A3" t="s">
        <v>1554</v>
      </c>
      <c r="B3" t="s">
        <v>1555</v>
      </c>
      <c r="C3" t="s">
        <v>1556</v>
      </c>
    </row>
    <row r="4" spans="1:5" x14ac:dyDescent="0.25">
      <c r="A4" s="4">
        <v>1470</v>
      </c>
      <c r="B4" s="4">
        <v>237</v>
      </c>
      <c r="C4" s="4">
        <v>36.923809523809524</v>
      </c>
    </row>
    <row r="8" spans="1:5" x14ac:dyDescent="0.25">
      <c r="A8" t="s">
        <v>1557</v>
      </c>
      <c r="B8" t="s">
        <v>1558</v>
      </c>
      <c r="C8" t="s">
        <v>1559</v>
      </c>
      <c r="D8" t="s">
        <v>1561</v>
      </c>
      <c r="E8" t="s">
        <v>1560</v>
      </c>
    </row>
    <row r="9" spans="1:5" x14ac:dyDescent="0.25">
      <c r="A9">
        <f>GETPIVOTDATA("Count of Employee Number",$A$3)</f>
        <v>1470</v>
      </c>
      <c r="B9">
        <f>GETPIVOTDATA("Sum of CF_attrition count",$A$3)</f>
        <v>237</v>
      </c>
      <c r="C9" s="6">
        <f>GETPIVOTDATA("Average of Age",$A$3)</f>
        <v>36.923809523809524</v>
      </c>
      <c r="D9">
        <f>A9-B9</f>
        <v>1233</v>
      </c>
      <c r="E9" s="5">
        <f>B9/A9</f>
        <v>0.16122448979591836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Rating</vt:lpstr>
      <vt:lpstr>Gender</vt:lpstr>
      <vt:lpstr>Education by Attrition</vt:lpstr>
      <vt:lpstr>Attrition by Job</vt:lpstr>
      <vt:lpstr>Dept Wise Attrition</vt:lpstr>
      <vt:lpstr>Attrition by Age Group</vt:lpstr>
      <vt:lpstr>Marital Status</vt:lpstr>
      <vt:lpstr>Data</vt:lpstr>
      <vt:lpstr>KPI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usr</dc:creator>
  <cp:lastModifiedBy>Yarasu Tarun Kumar</cp:lastModifiedBy>
  <dcterms:created xsi:type="dcterms:W3CDTF">2015-06-05T18:17:20Z</dcterms:created>
  <dcterms:modified xsi:type="dcterms:W3CDTF">2025-03-22T06:54:10Z</dcterms:modified>
</cp:coreProperties>
</file>