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BigO/Desktop/"/>
    </mc:Choice>
  </mc:AlternateContent>
  <bookViews>
    <workbookView xWindow="3580" yWindow="440" windowWidth="25520" windowHeight="1556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0" i="1" l="1"/>
  <c r="G30" i="1"/>
  <c r="E25" i="1"/>
  <c r="H27" i="1"/>
  <c r="D25" i="1"/>
  <c r="D27" i="1"/>
  <c r="H26" i="1"/>
  <c r="H25" i="1"/>
  <c r="D26" i="1"/>
  <c r="B17" i="1"/>
  <c r="B18" i="1"/>
  <c r="B19" i="1"/>
  <c r="B20" i="1"/>
  <c r="B15" i="1"/>
  <c r="B14" i="1"/>
  <c r="B11" i="1"/>
  <c r="B13" i="1"/>
  <c r="B12" i="1"/>
  <c r="H8" i="1"/>
  <c r="C8" i="1"/>
  <c r="F8" i="1"/>
  <c r="D8" i="1"/>
  <c r="E8" i="1"/>
  <c r="G8" i="1"/>
  <c r="B8" i="1"/>
</calcChain>
</file>

<file path=xl/sharedStrings.xml><?xml version="1.0" encoding="utf-8"?>
<sst xmlns="http://schemas.openxmlformats.org/spreadsheetml/2006/main" count="32" uniqueCount="26">
  <si>
    <t>Resistor 2</t>
  </si>
  <si>
    <t>Resistance</t>
  </si>
  <si>
    <t>Voltage</t>
  </si>
  <si>
    <t>Current</t>
  </si>
  <si>
    <t>Average</t>
  </si>
  <si>
    <t>Resistor 3</t>
  </si>
  <si>
    <t>Battery</t>
  </si>
  <si>
    <t>Ref</t>
  </si>
  <si>
    <t>V</t>
  </si>
  <si>
    <t>I</t>
  </si>
  <si>
    <t>R</t>
  </si>
  <si>
    <t>Vef</t>
  </si>
  <si>
    <t>verror</t>
  </si>
  <si>
    <t>vefferror</t>
  </si>
  <si>
    <t>rerror</t>
  </si>
  <si>
    <t>ierror</t>
  </si>
  <si>
    <t>T</t>
  </si>
  <si>
    <t>immediatley</t>
  </si>
  <si>
    <t>after</t>
  </si>
  <si>
    <t>Cool</t>
  </si>
  <si>
    <t>hot</t>
  </si>
  <si>
    <t>cool</t>
  </si>
  <si>
    <t xml:space="preserve">beginning </t>
  </si>
  <si>
    <t>end</t>
  </si>
  <si>
    <t>n/a</t>
  </si>
  <si>
    <t>delta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</si>
</sst>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00000E+00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Times New Ro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1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abSelected="1" topLeftCell="D15" workbookViewId="0">
      <selection activeCell="H33" sqref="H33"/>
    </sheetView>
  </sheetViews>
  <sheetFormatPr baseColWidth="10" defaultRowHeight="16" x14ac:dyDescent="0.2"/>
  <cols>
    <col min="1" max="1" width="10.83203125" style="1"/>
    <col min="2" max="3" width="37" style="1" bestFit="1" customWidth="1"/>
    <col min="4" max="4" width="36.6640625" style="1" bestFit="1" customWidth="1"/>
    <col min="5" max="5" width="37" style="1" bestFit="1" customWidth="1"/>
    <col min="6" max="7" width="36.6640625" style="1" bestFit="1" customWidth="1"/>
    <col min="8" max="8" width="37" style="1" bestFit="1" customWidth="1"/>
    <col min="9" max="16384" width="10.83203125" style="1"/>
  </cols>
  <sheetData>
    <row r="1" spans="1:8" x14ac:dyDescent="0.2">
      <c r="B1" s="5" t="s">
        <v>0</v>
      </c>
      <c r="C1" s="5"/>
      <c r="D1" s="5"/>
      <c r="E1" s="5" t="s">
        <v>5</v>
      </c>
      <c r="F1" s="5"/>
      <c r="G1" s="5"/>
      <c r="H1" s="1" t="s">
        <v>6</v>
      </c>
    </row>
    <row r="2" spans="1:8" x14ac:dyDescent="0.2">
      <c r="B2" s="1" t="s">
        <v>1</v>
      </c>
      <c r="C2" s="1" t="s">
        <v>2</v>
      </c>
      <c r="D2" s="1" t="s">
        <v>3</v>
      </c>
      <c r="E2" s="1" t="s">
        <v>1</v>
      </c>
      <c r="F2" s="1" t="s">
        <v>2</v>
      </c>
      <c r="G2" s="1" t="s">
        <v>3</v>
      </c>
      <c r="H2" s="1" t="s">
        <v>2</v>
      </c>
    </row>
    <row r="3" spans="1:8" x14ac:dyDescent="0.2">
      <c r="A3" s="1">
        <v>1</v>
      </c>
      <c r="B3" s="3">
        <v>10513.381799999899</v>
      </c>
      <c r="C3" s="4">
        <v>3.1083954999999901</v>
      </c>
      <c r="D3" s="4">
        <v>2.95599999999999E-4</v>
      </c>
      <c r="E3" s="4">
        <v>91.038970899999896</v>
      </c>
      <c r="F3" s="4">
        <v>2.7107599999999898E-2</v>
      </c>
      <c r="G3" s="4">
        <v>2.95599999999999E-4</v>
      </c>
      <c r="H3" s="4">
        <v>3.1353487000000002</v>
      </c>
    </row>
    <row r="4" spans="1:8" x14ac:dyDescent="0.2">
      <c r="A4" s="1">
        <v>2</v>
      </c>
      <c r="B4" s="3">
        <v>10513.393599999899</v>
      </c>
      <c r="C4" s="4">
        <v>3.1083883999999902</v>
      </c>
      <c r="D4" s="4">
        <v>2.95599999999999E-4</v>
      </c>
      <c r="E4" s="4">
        <v>91.037216099999895</v>
      </c>
      <c r="F4" s="4">
        <v>2.7108E-2</v>
      </c>
      <c r="G4" s="4">
        <v>2.95599999999999E-4</v>
      </c>
      <c r="H4" s="4">
        <v>3.1353670999999901</v>
      </c>
    </row>
    <row r="5" spans="1:8" x14ac:dyDescent="0.2">
      <c r="A5" s="1">
        <v>3</v>
      </c>
      <c r="B5" s="3">
        <v>10513.4102</v>
      </c>
      <c r="C5" s="4">
        <v>3.1083734000000001</v>
      </c>
      <c r="D5" s="4">
        <v>2.95599999999999E-4</v>
      </c>
      <c r="E5" s="4">
        <v>91.037269499999894</v>
      </c>
      <c r="F5" s="4">
        <v>2.7109299999999899E-2</v>
      </c>
      <c r="G5" s="4">
        <v>2.95599999999999E-4</v>
      </c>
      <c r="H5" s="4">
        <v>3.1353632999999901</v>
      </c>
    </row>
    <row r="6" spans="1:8" x14ac:dyDescent="0.2">
      <c r="A6" s="1">
        <v>4</v>
      </c>
      <c r="B6" s="3">
        <v>10513.5244</v>
      </c>
      <c r="C6" s="4">
        <v>3.10840529999999</v>
      </c>
      <c r="D6" s="4">
        <v>2.95599999999999E-4</v>
      </c>
      <c r="E6" s="4">
        <v>91.038307099999898</v>
      </c>
      <c r="F6" s="4">
        <v>2.7109600000000001E-2</v>
      </c>
      <c r="G6" s="4">
        <v>2.95599999999999E-4</v>
      </c>
      <c r="H6" s="4">
        <v>3.1352940999999901</v>
      </c>
    </row>
    <row r="7" spans="1:8" x14ac:dyDescent="0.2">
      <c r="A7" s="1">
        <v>5</v>
      </c>
      <c r="B7" s="3">
        <v>10513.3690999999</v>
      </c>
      <c r="C7" s="4">
        <v>3.10841669999999</v>
      </c>
      <c r="D7" s="4">
        <v>2.95599999999999E-4</v>
      </c>
      <c r="E7" s="4">
        <v>91.038986199999897</v>
      </c>
      <c r="F7" s="4">
        <v>2.7108099999999899E-2</v>
      </c>
      <c r="G7" s="4">
        <v>2.95599999999999E-4</v>
      </c>
      <c r="H7" s="4">
        <v>3.1353208999999902</v>
      </c>
    </row>
    <row r="8" spans="1:8" x14ac:dyDescent="0.2">
      <c r="A8" s="1" t="s">
        <v>4</v>
      </c>
      <c r="B8" s="4">
        <f>AVERAGE(B3:B7)</f>
        <v>10513.41581999994</v>
      </c>
      <c r="C8" s="4">
        <f>AVERAGE(C3:C7)</f>
        <v>3.1083958599999919</v>
      </c>
      <c r="D8" s="4">
        <f t="shared" ref="D8:H8" si="0">AVERAGE(D3:D7)</f>
        <v>2.95599999999999E-4</v>
      </c>
      <c r="E8" s="4">
        <f t="shared" si="0"/>
        <v>91.038149959999885</v>
      </c>
      <c r="F8" s="4">
        <f>AVERAGE(F3:F7)</f>
        <v>2.7108519999999935E-2</v>
      </c>
      <c r="G8" s="4">
        <f t="shared" si="0"/>
        <v>2.95599999999999E-4</v>
      </c>
      <c r="H8" s="4">
        <f t="shared" si="0"/>
        <v>3.1353388199999928</v>
      </c>
    </row>
    <row r="9" spans="1:8" x14ac:dyDescent="0.2">
      <c r="B9" s="4">
        <v>10513.4158199999</v>
      </c>
      <c r="C9" s="4">
        <v>3.1083958599999901</v>
      </c>
      <c r="D9" s="4">
        <v>2.95599999999999E-4</v>
      </c>
      <c r="E9" s="4">
        <v>91.038149959999899</v>
      </c>
      <c r="F9" s="4">
        <v>2.71085199999999E-2</v>
      </c>
      <c r="G9" s="4">
        <v>2.95599999999999E-4</v>
      </c>
      <c r="H9" s="4">
        <v>3.1353388199999901</v>
      </c>
    </row>
    <row r="10" spans="1:8" x14ac:dyDescent="0.2">
      <c r="C10" s="4"/>
      <c r="D10" s="4"/>
      <c r="E10" s="4"/>
      <c r="F10" s="4"/>
      <c r="G10" s="4"/>
      <c r="H10" s="4"/>
    </row>
    <row r="11" spans="1:8" x14ac:dyDescent="0.2">
      <c r="A11" s="1" t="s">
        <v>7</v>
      </c>
      <c r="B11" s="4">
        <f>B9+E9</f>
        <v>10604.453969959901</v>
      </c>
      <c r="C11" s="4">
        <v>10604.453969959901</v>
      </c>
      <c r="D11" s="4"/>
      <c r="E11" s="4"/>
      <c r="F11" s="4"/>
      <c r="G11" s="4"/>
      <c r="H11" s="4"/>
    </row>
    <row r="12" spans="1:8" x14ac:dyDescent="0.2">
      <c r="A12" s="1" t="s">
        <v>8</v>
      </c>
      <c r="B12" s="4">
        <f>B11*D9</f>
        <v>3.1346765935201359</v>
      </c>
      <c r="C12" s="4">
        <v>3.1346765935201399</v>
      </c>
      <c r="D12" s="4"/>
      <c r="E12" s="4"/>
      <c r="F12" s="4"/>
      <c r="G12" s="4"/>
      <c r="H12" s="4"/>
    </row>
    <row r="13" spans="1:8" x14ac:dyDescent="0.2">
      <c r="A13" s="1" t="s">
        <v>9</v>
      </c>
      <c r="B13" s="4">
        <f>H9/B11</f>
        <v>2.9566244795646427E-4</v>
      </c>
      <c r="C13" s="4">
        <v>2.95662447956464E-4</v>
      </c>
      <c r="D13" s="4"/>
      <c r="E13" s="4"/>
      <c r="F13" s="4"/>
      <c r="G13" s="4"/>
      <c r="H13" s="4"/>
    </row>
    <row r="14" spans="1:8" x14ac:dyDescent="0.2">
      <c r="A14" s="1" t="s">
        <v>10</v>
      </c>
      <c r="B14" s="4">
        <f>H9/G9</f>
        <v>10606.694248985117</v>
      </c>
      <c r="C14" s="4">
        <v>10606.694248985101</v>
      </c>
      <c r="D14" s="4"/>
      <c r="E14" s="4"/>
      <c r="F14" s="4"/>
      <c r="G14" s="4"/>
      <c r="H14" s="4"/>
    </row>
    <row r="15" spans="1:8" x14ac:dyDescent="0.2">
      <c r="A15" s="1" t="s">
        <v>11</v>
      </c>
      <c r="B15" s="4">
        <f>C9+F9</f>
        <v>3.1355043799999902</v>
      </c>
      <c r="C15" s="4">
        <v>3.1355043799999902</v>
      </c>
    </row>
    <row r="17" spans="1:8" x14ac:dyDescent="0.2">
      <c r="A17" s="1" t="s">
        <v>12</v>
      </c>
      <c r="B17" s="4">
        <f>100*ABS(H9-C12)/C12</f>
        <v>2.1125831009778547E-2</v>
      </c>
      <c r="C17" s="4">
        <v>2.1125831009778499E-2</v>
      </c>
    </row>
    <row r="18" spans="1:8" x14ac:dyDescent="0.2">
      <c r="A18" s="1" t="s">
        <v>13</v>
      </c>
      <c r="B18" s="4">
        <f>100*ABS(C15-C12)/C12</f>
        <v>2.6407396589537498E-2</v>
      </c>
      <c r="C18" s="4">
        <v>2.6407396589537498E-2</v>
      </c>
    </row>
    <row r="19" spans="1:8" x14ac:dyDescent="0.2">
      <c r="A19" s="1" t="s">
        <v>14</v>
      </c>
      <c r="B19" s="4">
        <f>ABS(C11-C14)/C14*100</f>
        <v>2.1121368945034743E-2</v>
      </c>
      <c r="C19" s="4">
        <v>2.1121368945034701E-2</v>
      </c>
    </row>
    <row r="20" spans="1:8" x14ac:dyDescent="0.2">
      <c r="A20" s="1" t="s">
        <v>15</v>
      </c>
      <c r="B20" s="4">
        <f>ABS(D9-C13)/C13*100</f>
        <v>2.1121368945100128E-2</v>
      </c>
      <c r="C20" s="4">
        <v>2.1121368934100101E-2</v>
      </c>
    </row>
    <row r="23" spans="1:8" x14ac:dyDescent="0.2">
      <c r="B23" s="5" t="s">
        <v>17</v>
      </c>
      <c r="C23" s="5"/>
      <c r="F23" s="5" t="s">
        <v>18</v>
      </c>
      <c r="G23" s="5"/>
    </row>
    <row r="24" spans="1:8" x14ac:dyDescent="0.2">
      <c r="A24" s="2"/>
      <c r="B24" s="2" t="s">
        <v>19</v>
      </c>
      <c r="C24" s="1" t="s">
        <v>20</v>
      </c>
      <c r="D24" s="1" t="s">
        <v>16</v>
      </c>
      <c r="F24" s="1" t="s">
        <v>21</v>
      </c>
      <c r="G24" s="1" t="s">
        <v>20</v>
      </c>
    </row>
    <row r="25" spans="1:8" x14ac:dyDescent="0.2">
      <c r="A25" s="1" t="s">
        <v>22</v>
      </c>
      <c r="B25" s="1">
        <v>116000</v>
      </c>
      <c r="C25" s="1">
        <v>1730</v>
      </c>
      <c r="D25" s="1">
        <f>1/((0.00006763187)+(0.0003921273)*LN(C25)+(-0.0000004325024)*(LN(C25))^3)</f>
        <v>355.61572428752771</v>
      </c>
      <c r="E25" s="2">
        <f>1/((0.00006763187)+(0.0003921273)*LN(B25)+(-0.0000004325024)*(LN(B25))^3)</f>
        <v>252.87613009041871</v>
      </c>
      <c r="F25" s="1">
        <v>11600</v>
      </c>
      <c r="G25" s="1">
        <v>1250</v>
      </c>
      <c r="H25" s="2">
        <f>1/((0.00006763187)+(0.0003921273)*LN(G25)+(-0.0000004325024)*(LN(G25))^3)</f>
        <v>369.40925094689055</v>
      </c>
    </row>
    <row r="26" spans="1:8" x14ac:dyDescent="0.2">
      <c r="A26" s="1" t="s">
        <v>23</v>
      </c>
      <c r="B26" s="1" t="s">
        <v>24</v>
      </c>
      <c r="C26" s="1">
        <v>5370</v>
      </c>
      <c r="D26" s="2">
        <f>1/((0.00006763187)+(0.0003921273)*LN(C26)+(-0.0000004325024)*(LN(C26))^3)</f>
        <v>316.31073333556145</v>
      </c>
      <c r="E26" s="1">
        <v>252.87613010000001</v>
      </c>
      <c r="F26" s="1" t="s">
        <v>24</v>
      </c>
      <c r="G26" s="1">
        <v>3960</v>
      </c>
      <c r="H26" s="2">
        <f>1/((0.00006763187)+(0.0003921273)*LN(G26)+(-0.0000004325024)*(LN(G26))^3)</f>
        <v>325.71779381207216</v>
      </c>
    </row>
    <row r="27" spans="1:8" x14ac:dyDescent="0.2">
      <c r="C27" s="1" t="s">
        <v>25</v>
      </c>
      <c r="D27" s="1">
        <f>D26-D25</f>
        <v>-39.304990951966261</v>
      </c>
      <c r="H27" s="2">
        <f>H26-H25</f>
        <v>-43.691457134818393</v>
      </c>
    </row>
    <row r="29" spans="1:8" x14ac:dyDescent="0.2">
      <c r="D29" s="1">
        <v>355.61572430000001</v>
      </c>
    </row>
    <row r="30" spans="1:8" x14ac:dyDescent="0.2">
      <c r="D30" s="1">
        <v>316.31073329999998</v>
      </c>
      <c r="F30" s="1">
        <f>355.2-316.3</f>
        <v>38.899999999999977</v>
      </c>
      <c r="G30" s="1">
        <f>369.4-325.7</f>
        <v>43.699999999999989</v>
      </c>
      <c r="H30" s="1">
        <v>369.40925090000002</v>
      </c>
    </row>
    <row r="31" spans="1:8" x14ac:dyDescent="0.2">
      <c r="D31" s="1">
        <v>-39.304990949999997</v>
      </c>
      <c r="H31" s="1">
        <v>325.71779379999998</v>
      </c>
    </row>
    <row r="32" spans="1:8" x14ac:dyDescent="0.2">
      <c r="H32" s="1">
        <v>-43.691457130000003</v>
      </c>
    </row>
  </sheetData>
  <mergeCells count="4">
    <mergeCell ref="E1:G1"/>
    <mergeCell ref="B1:D1"/>
    <mergeCell ref="B23:C23"/>
    <mergeCell ref="F23:G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2017-09-24T12:41:49Z</dcterms:created>
  <dcterms:modified xsi:type="dcterms:W3CDTF">2017-09-24T19:37:29Z</dcterms:modified>
</cp:coreProperties>
</file>