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thon_Files\Working_Records\"/>
    </mc:Choice>
  </mc:AlternateContent>
  <xr:revisionPtr revIDLastSave="0" documentId="13_ncr:1_{5D78D990-3382-42CB-9C76-AD893581AE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cords" sheetId="1" r:id="rId1"/>
    <sheet name="Sample" sheetId="9" r:id="rId2"/>
    <sheet name="Hoja1" sheetId="8" state="hidden" r:id="rId3"/>
  </sheets>
  <definedNames>
    <definedName name="Record">Records[]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6" i="9" l="1"/>
  <c r="F986" i="9"/>
  <c r="E987" i="9"/>
  <c r="F987" i="9"/>
  <c r="E988" i="9"/>
  <c r="F988" i="9"/>
  <c r="E989" i="9"/>
  <c r="F989" i="9"/>
  <c r="K533" i="1"/>
  <c r="K534" i="1"/>
  <c r="K535" i="1"/>
  <c r="E983" i="9"/>
  <c r="F983" i="9"/>
  <c r="E984" i="9"/>
  <c r="F984" i="9"/>
  <c r="E985" i="9"/>
  <c r="F985" i="9"/>
  <c r="E981" i="9"/>
  <c r="F981" i="9"/>
  <c r="E982" i="9"/>
  <c r="F982" i="9"/>
  <c r="K532" i="1"/>
  <c r="E980" i="9"/>
  <c r="F980" i="9"/>
  <c r="E977" i="9"/>
  <c r="F977" i="9"/>
  <c r="E978" i="9"/>
  <c r="F978" i="9"/>
  <c r="E979" i="9"/>
  <c r="F979" i="9"/>
  <c r="E976" i="9"/>
  <c r="F976" i="9"/>
  <c r="E993" i="9"/>
  <c r="F993" i="9"/>
  <c r="E994" i="9"/>
  <c r="F994" i="9"/>
  <c r="E973" i="9"/>
  <c r="F973" i="9"/>
  <c r="E974" i="9"/>
  <c r="F974" i="9"/>
  <c r="E975" i="9"/>
  <c r="F975" i="9"/>
  <c r="G536" i="1"/>
  <c r="K529" i="1"/>
  <c r="K530" i="1"/>
  <c r="K528" i="1"/>
  <c r="K527" i="1"/>
  <c r="E990" i="9"/>
  <c r="F990" i="9"/>
  <c r="E995" i="9"/>
  <c r="F995" i="9"/>
  <c r="E1004" i="9"/>
  <c r="F1004" i="9"/>
  <c r="E1000" i="9"/>
  <c r="F1000" i="9"/>
  <c r="E996" i="9"/>
  <c r="F996" i="9"/>
  <c r="E997" i="9"/>
  <c r="F997" i="9"/>
  <c r="E998" i="9"/>
  <c r="F998" i="9"/>
  <c r="E999" i="9"/>
  <c r="F999" i="9"/>
  <c r="E1001" i="9"/>
  <c r="F1001" i="9"/>
  <c r="E1002" i="9"/>
  <c r="F1002" i="9"/>
  <c r="E1003" i="9"/>
  <c r="F1003" i="9"/>
  <c r="E969" i="9"/>
  <c r="F969" i="9"/>
  <c r="E968" i="9"/>
  <c r="F968" i="9"/>
  <c r="E991" i="9"/>
  <c r="F991" i="9"/>
  <c r="E967" i="9"/>
  <c r="F967" i="9"/>
  <c r="E965" i="9"/>
  <c r="F965" i="9"/>
  <c r="E966" i="9"/>
  <c r="F966" i="9"/>
  <c r="F910" i="9"/>
  <c r="E910" i="9"/>
  <c r="F912" i="9"/>
  <c r="E912" i="9"/>
  <c r="F914" i="9"/>
  <c r="E914" i="9"/>
  <c r="E915" i="9"/>
  <c r="F915" i="9"/>
  <c r="E913" i="9"/>
  <c r="F913" i="9"/>
  <c r="E911" i="9"/>
  <c r="F911" i="9"/>
  <c r="F964" i="9"/>
  <c r="E964" i="9"/>
  <c r="K524" i="1"/>
  <c r="F962" i="9"/>
  <c r="F963" i="9"/>
  <c r="F970" i="9"/>
  <c r="F972" i="9"/>
  <c r="F971" i="9"/>
  <c r="F992" i="9"/>
  <c r="F961" i="9"/>
  <c r="E961" i="9"/>
  <c r="E962" i="9"/>
  <c r="E963" i="9"/>
  <c r="E970" i="9"/>
  <c r="E972" i="9"/>
  <c r="E971" i="9"/>
  <c r="E992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K522" i="1"/>
  <c r="K526" i="1"/>
  <c r="K521" i="1"/>
  <c r="K520" i="1"/>
  <c r="K523" i="1"/>
  <c r="K531" i="1"/>
  <c r="K525" i="1"/>
  <c r="D1005" i="9"/>
  <c r="C1005" i="9"/>
  <c r="K519" i="1"/>
  <c r="K518" i="1"/>
  <c r="K509" i="1"/>
  <c r="K510" i="1"/>
  <c r="K511" i="1"/>
  <c r="K512" i="1"/>
  <c r="K513" i="1"/>
  <c r="K514" i="1"/>
  <c r="K515" i="1"/>
  <c r="K516" i="1"/>
  <c r="K517" i="1"/>
  <c r="K506" i="1"/>
  <c r="K508" i="1"/>
  <c r="K507" i="1"/>
  <c r="K503" i="1"/>
  <c r="K504" i="1"/>
  <c r="K505" i="1"/>
  <c r="K502" i="1"/>
  <c r="K501" i="1"/>
  <c r="K499" i="1"/>
  <c r="K500" i="1"/>
  <c r="K498" i="1"/>
  <c r="K496" i="1"/>
  <c r="K497" i="1"/>
  <c r="K495" i="1"/>
  <c r="K494" i="1"/>
  <c r="K492" i="1"/>
  <c r="K493" i="1"/>
  <c r="K491" i="1"/>
  <c r="K490" i="1"/>
  <c r="K484" i="1"/>
  <c r="K485" i="1"/>
  <c r="K486" i="1"/>
  <c r="K487" i="1"/>
  <c r="K488" i="1"/>
  <c r="K489" i="1"/>
  <c r="K480" i="1"/>
  <c r="K482" i="1"/>
  <c r="K483" i="1"/>
  <c r="K479" i="1"/>
  <c r="K481" i="1"/>
  <c r="K478" i="1"/>
  <c r="K477" i="1"/>
  <c r="K475" i="1"/>
  <c r="K470" i="1"/>
  <c r="K471" i="1"/>
  <c r="K472" i="1"/>
  <c r="K473" i="1"/>
  <c r="K474" i="1"/>
  <c r="K476" i="1"/>
  <c r="K468" i="1"/>
  <c r="K469" i="1"/>
  <c r="K467" i="1"/>
  <c r="H536" i="1"/>
  <c r="I536" i="1"/>
  <c r="L536" i="1"/>
  <c r="K466" i="1"/>
  <c r="K465" i="1"/>
  <c r="K463" i="1"/>
  <c r="K464" i="1"/>
  <c r="K462" i="1"/>
  <c r="K461" i="1"/>
  <c r="K460" i="1"/>
  <c r="K458" i="1"/>
  <c r="K456" i="1"/>
  <c r="K457" i="1"/>
  <c r="K455" i="1"/>
  <c r="K453" i="1"/>
  <c r="K450" i="1"/>
  <c r="K452" i="1"/>
  <c r="K459" i="1"/>
  <c r="K454" i="1"/>
  <c r="K451" i="1"/>
  <c r="K447" i="1"/>
  <c r="K448" i="1"/>
  <c r="K449" i="1"/>
  <c r="K446" i="1"/>
  <c r="K445" i="1"/>
  <c r="K443" i="1"/>
  <c r="K442" i="1"/>
  <c r="K441" i="1"/>
  <c r="K439" i="1"/>
  <c r="K438" i="1"/>
  <c r="K440" i="1"/>
  <c r="K444" i="1"/>
  <c r="E1005" i="9" l="1"/>
  <c r="K436" i="1"/>
  <c r="K435" i="1"/>
  <c r="K437" i="1"/>
  <c r="K432" i="1"/>
  <c r="K433" i="1"/>
  <c r="K434" i="1"/>
  <c r="K431" i="1"/>
  <c r="K430" i="1"/>
  <c r="K429" i="1"/>
  <c r="K428" i="1"/>
  <c r="K406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0" i="1"/>
  <c r="K407" i="1"/>
  <c r="K413" i="1"/>
  <c r="K409" i="1"/>
  <c r="K408" i="1"/>
  <c r="K411" i="1"/>
  <c r="K403" i="1"/>
  <c r="K404" i="1"/>
  <c r="K402" i="1"/>
  <c r="K399" i="1"/>
  <c r="K401" i="1"/>
  <c r="K405" i="1"/>
  <c r="K400" i="1"/>
  <c r="K398" i="1"/>
  <c r="K397" i="1"/>
  <c r="K396" i="1"/>
  <c r="K395" i="1"/>
  <c r="K394" i="1"/>
  <c r="K393" i="1"/>
  <c r="K412" i="1"/>
  <c r="K392" i="1"/>
  <c r="K389" i="1"/>
  <c r="K390" i="1"/>
  <c r="K391" i="1"/>
  <c r="K386" i="1"/>
  <c r="K387" i="1"/>
  <c r="K388" i="1"/>
  <c r="K385" i="1"/>
  <c r="K384" i="1"/>
  <c r="K383" i="1"/>
  <c r="K381" i="1"/>
  <c r="K382" i="1"/>
  <c r="K380" i="1"/>
  <c r="K378" i="1"/>
  <c r="K376" i="1" l="1"/>
  <c r="K379" i="1"/>
  <c r="K377" i="1"/>
  <c r="K375" i="1"/>
  <c r="K372" i="1"/>
  <c r="K374" i="1"/>
  <c r="K373" i="1"/>
  <c r="K370" i="1"/>
  <c r="K369" i="1"/>
  <c r="K366" i="1"/>
  <c r="K367" i="1"/>
  <c r="K368" i="1"/>
  <c r="K365" i="1"/>
  <c r="K361" i="1"/>
  <c r="K362" i="1"/>
  <c r="K360" i="1"/>
  <c r="K359" i="1"/>
  <c r="K371" i="1"/>
  <c r="K358" i="1"/>
  <c r="K363" i="1"/>
  <c r="K364" i="1"/>
  <c r="K355" i="1"/>
  <c r="K354" i="1"/>
  <c r="K356" i="1"/>
  <c r="K357" i="1"/>
  <c r="K353" i="1"/>
  <c r="K352" i="1"/>
  <c r="K351" i="1"/>
  <c r="K349" i="1"/>
  <c r="K347" i="1"/>
  <c r="K348" i="1"/>
  <c r="K346" i="1"/>
  <c r="K350" i="1"/>
  <c r="K344" i="1"/>
  <c r="K343" i="1"/>
  <c r="K345" i="1"/>
  <c r="K336" i="1"/>
  <c r="K339" i="1"/>
  <c r="K335" i="1"/>
  <c r="K340" i="1"/>
  <c r="K341" i="1"/>
  <c r="K342" i="1"/>
  <c r="K331" i="1"/>
  <c r="K334" i="1"/>
  <c r="K330" i="1"/>
  <c r="K332" i="1"/>
  <c r="K333" i="1"/>
  <c r="K337" i="1"/>
  <c r="K338" i="1"/>
  <c r="K327" i="1"/>
  <c r="K326" i="1"/>
  <c r="K329" i="1"/>
  <c r="K325" i="1"/>
  <c r="K328" i="1"/>
  <c r="K324" i="1"/>
  <c r="K322" i="1"/>
  <c r="K323" i="1"/>
  <c r="K320" i="1"/>
  <c r="K319" i="1"/>
  <c r="K318" i="1"/>
  <c r="K314" i="1"/>
  <c r="K315" i="1"/>
  <c r="K316" i="1"/>
  <c r="K317" i="1"/>
  <c r="K321" i="1"/>
  <c r="K312" i="1"/>
  <c r="K313" i="1"/>
  <c r="K308" i="1"/>
  <c r="K304" i="1"/>
  <c r="K303" i="1"/>
  <c r="K302" i="1"/>
  <c r="K309" i="1"/>
  <c r="K311" i="1"/>
  <c r="K310" i="1"/>
  <c r="K306" i="1"/>
  <c r="K301" i="1"/>
  <c r="K300" i="1"/>
  <c r="K305" i="1"/>
  <c r="K298" i="1"/>
  <c r="K299" i="1"/>
  <c r="K294" i="1"/>
  <c r="K291" i="1"/>
  <c r="K307" i="1"/>
  <c r="K297" i="1"/>
  <c r="K293" i="1"/>
  <c r="K292" i="1"/>
  <c r="K290" i="1"/>
  <c r="K287" i="1"/>
  <c r="K296" i="1"/>
  <c r="K289" i="1"/>
  <c r="K288" i="1"/>
  <c r="K284" i="1"/>
  <c r="K286" i="1"/>
  <c r="K295" i="1"/>
  <c r="K282" i="1"/>
  <c r="K285" i="1"/>
  <c r="K283" i="1"/>
  <c r="K279" i="1"/>
  <c r="K278" i="1"/>
  <c r="K281" i="1"/>
  <c r="K277" i="1"/>
  <c r="K280" i="1"/>
  <c r="K276" i="1"/>
  <c r="K275" i="1"/>
  <c r="K274" i="1"/>
  <c r="K272" i="1"/>
  <c r="K273" i="1"/>
  <c r="K259" i="1"/>
  <c r="K270" i="1"/>
  <c r="K268" i="1"/>
  <c r="K271" i="1"/>
  <c r="K267" i="1"/>
  <c r="K266" i="1"/>
  <c r="K264" i="1"/>
  <c r="K262" i="1"/>
  <c r="K269" i="1"/>
  <c r="K265" i="1"/>
  <c r="K261" i="1"/>
  <c r="K260" i="1"/>
  <c r="K253" i="1"/>
  <c r="K257" i="1"/>
  <c r="K256" i="1"/>
  <c r="K252" i="1"/>
  <c r="K254" i="1"/>
  <c r="K251" i="1"/>
  <c r="K255" i="1"/>
  <c r="K263" i="1"/>
  <c r="K246" i="1"/>
  <c r="K249" i="1"/>
  <c r="K258" i="1"/>
  <c r="K250" i="1"/>
  <c r="K248" i="1"/>
  <c r="K247" i="1"/>
  <c r="K243" i="1"/>
  <c r="K242" i="1"/>
  <c r="K244" i="1"/>
  <c r="K240" i="1"/>
  <c r="K241" i="1"/>
  <c r="K245" i="1"/>
  <c r="K239" i="1"/>
  <c r="K238" i="1"/>
  <c r="K236" i="1"/>
  <c r="K235" i="1"/>
  <c r="K233" i="1"/>
  <c r="K234" i="1"/>
  <c r="K232" i="1"/>
  <c r="K231" i="1"/>
  <c r="K229" i="1"/>
  <c r="K228" i="1"/>
  <c r="K225" i="1"/>
  <c r="K224" i="1"/>
  <c r="K223" i="1"/>
  <c r="K226" i="1"/>
  <c r="K237" i="1"/>
  <c r="K220" i="1"/>
  <c r="K219" i="1"/>
  <c r="K221" i="1"/>
  <c r="K222" i="1"/>
  <c r="K227" i="1"/>
  <c r="K230" i="1"/>
  <c r="K217" i="1"/>
  <c r="K218" i="1"/>
  <c r="K216" i="1"/>
  <c r="K215" i="1"/>
  <c r="K214" i="1"/>
  <c r="K212" i="1"/>
  <c r="K213" i="1"/>
  <c r="K211" i="1"/>
  <c r="K208" i="1" l="1"/>
  <c r="K206" i="1" l="1"/>
  <c r="K205" i="1" l="1"/>
  <c r="K201" i="1" l="1"/>
  <c r="K203" i="1"/>
  <c r="K200" i="1"/>
  <c r="K204" i="1" l="1"/>
  <c r="K207" i="1" l="1"/>
  <c r="K202" i="1" l="1"/>
  <c r="K199" i="1"/>
  <c r="K198" i="1"/>
  <c r="K197" i="1" l="1"/>
  <c r="K210" i="1"/>
  <c r="K195" i="1" l="1"/>
  <c r="K194" i="1"/>
  <c r="K196" i="1" l="1"/>
  <c r="K193" i="1" l="1"/>
  <c r="K192" i="1" l="1"/>
  <c r="K191" i="1" l="1"/>
  <c r="K190" i="1" l="1"/>
  <c r="K209" i="1" l="1"/>
  <c r="K189" i="1" l="1"/>
  <c r="K188" i="1"/>
  <c r="K187" i="1" l="1"/>
  <c r="K161" i="1" l="1"/>
  <c r="K186" i="1" l="1"/>
  <c r="K181" i="1" l="1"/>
  <c r="K180" i="1" l="1"/>
  <c r="K183" i="1" l="1"/>
  <c r="K178" i="1" l="1"/>
  <c r="K182" i="1"/>
  <c r="K177" i="1" l="1"/>
  <c r="K173" i="1" l="1"/>
  <c r="K184" i="1" l="1"/>
  <c r="K175" i="1"/>
  <c r="K170" i="1" l="1"/>
  <c r="K174" i="1"/>
  <c r="K179" i="1" l="1"/>
  <c r="K171" i="1" l="1"/>
  <c r="K169" i="1"/>
  <c r="K168" i="1" l="1"/>
  <c r="K176" i="1"/>
  <c r="K167" i="1"/>
  <c r="K166" i="1"/>
  <c r="K165" i="1" l="1"/>
  <c r="K172" i="1" l="1"/>
  <c r="K164" i="1" l="1"/>
  <c r="K185" i="1" l="1"/>
  <c r="K163" i="1"/>
  <c r="K162" i="1" l="1"/>
  <c r="K160" i="1" l="1"/>
  <c r="K159" i="1" l="1"/>
  <c r="K158" i="1" l="1"/>
  <c r="K157" i="1" l="1"/>
  <c r="K156" i="1"/>
  <c r="K155" i="1"/>
  <c r="K152" i="1" l="1"/>
  <c r="K151" i="1" l="1"/>
  <c r="K150" i="1" l="1"/>
  <c r="K149" i="1" l="1"/>
  <c r="K148" i="1" l="1"/>
  <c r="K147" i="1"/>
  <c r="K146" i="1" l="1"/>
  <c r="K145" i="1" l="1"/>
  <c r="K144" i="1"/>
  <c r="K143" i="1" l="1"/>
  <c r="K142" i="1"/>
  <c r="K140" i="1" l="1"/>
  <c r="K141" i="1" l="1"/>
  <c r="K139" i="1"/>
  <c r="K138" i="1" l="1"/>
  <c r="K137" i="1" l="1"/>
  <c r="K136" i="1" l="1"/>
  <c r="K135" i="1" l="1"/>
  <c r="K154" i="1"/>
  <c r="K132" i="1" l="1"/>
  <c r="K131" i="1" l="1"/>
  <c r="K130" i="1" l="1"/>
  <c r="K129" i="1"/>
  <c r="K134" i="1" l="1"/>
  <c r="K153" i="1" l="1"/>
  <c r="K128" i="1" l="1"/>
  <c r="K126" i="1" l="1"/>
  <c r="K123" i="1" l="1"/>
  <c r="K124" i="1"/>
  <c r="K122" i="1" l="1"/>
  <c r="K125" i="1" l="1"/>
  <c r="K127" i="1" l="1"/>
  <c r="K133" i="1" l="1"/>
  <c r="K120" i="1"/>
  <c r="K121" i="1"/>
  <c r="K119" i="1"/>
  <c r="K115" i="1" l="1"/>
  <c r="K118" i="1"/>
  <c r="K117" i="1"/>
  <c r="K113" i="1"/>
  <c r="K112" i="1" l="1"/>
  <c r="K111" i="1" l="1"/>
  <c r="K116" i="1" l="1"/>
  <c r="K114" i="1"/>
  <c r="K110" i="1" l="1"/>
  <c r="K109" i="1"/>
  <c r="K108" i="1" l="1"/>
  <c r="K107" i="1"/>
  <c r="K106" i="1"/>
  <c r="K96" i="1" l="1"/>
  <c r="K101" i="1"/>
  <c r="K92" i="1"/>
  <c r="K100" i="1"/>
  <c r="K95" i="1"/>
  <c r="K97" i="1"/>
  <c r="K93" i="1"/>
  <c r="K102" i="1"/>
  <c r="K91" i="1"/>
  <c r="K89" i="1"/>
  <c r="K105" i="1"/>
  <c r="K104" i="1"/>
  <c r="K103" i="1"/>
  <c r="K99" i="1"/>
  <c r="K98" i="1"/>
  <c r="K94" i="1"/>
  <c r="K90" i="1"/>
  <c r="K88" i="1" l="1"/>
  <c r="K85" i="1" l="1"/>
  <c r="K87" i="1" l="1"/>
  <c r="K83" i="1" l="1"/>
  <c r="K82" i="1" l="1"/>
  <c r="K84" i="1" l="1"/>
  <c r="K81" i="1" l="1"/>
  <c r="K86" i="1" l="1"/>
  <c r="K79" i="1" l="1"/>
  <c r="K78" i="1" l="1"/>
  <c r="K77" i="1" l="1"/>
  <c r="K76" i="1" l="1"/>
  <c r="K71" i="1"/>
  <c r="K72" i="1"/>
  <c r="K70" i="1" l="1"/>
  <c r="K73" i="1"/>
  <c r="K69" i="1" l="1"/>
  <c r="K75" i="1" l="1"/>
  <c r="K68" i="1"/>
  <c r="K66" i="1" l="1"/>
  <c r="K65" i="1" l="1"/>
  <c r="K74" i="1" l="1"/>
  <c r="K63" i="1" l="1"/>
  <c r="K67" i="1" l="1"/>
  <c r="K64" i="1"/>
  <c r="K80" i="1"/>
  <c r="K62" i="1"/>
  <c r="K42" i="1" l="1"/>
  <c r="K61" i="1"/>
  <c r="K59" i="1"/>
  <c r="K60" i="1"/>
  <c r="K58" i="1" l="1"/>
  <c r="K57" i="1" l="1"/>
  <c r="K56" i="1" l="1"/>
  <c r="K55" i="1" l="1"/>
  <c r="K54" i="1" l="1"/>
  <c r="K53" i="1" l="1"/>
  <c r="K52" i="1"/>
  <c r="K51" i="1" l="1"/>
  <c r="K50" i="1" l="1"/>
  <c r="K47" i="1" l="1"/>
  <c r="K49" i="1"/>
  <c r="K48" i="1"/>
  <c r="K46" i="1" l="1"/>
  <c r="K45" i="1" l="1"/>
  <c r="K44" i="1"/>
  <c r="K43" i="1" l="1"/>
  <c r="K41" i="1" l="1"/>
  <c r="K40" i="1" l="1"/>
  <c r="K39" i="1"/>
  <c r="K38" i="1"/>
  <c r="K34" i="1" l="1"/>
  <c r="K35" i="1" l="1"/>
  <c r="K36" i="1"/>
  <c r="K37" i="1"/>
  <c r="K33" i="1" l="1"/>
  <c r="K31" i="1" l="1"/>
  <c r="K32" i="1" l="1"/>
  <c r="K30" i="1" l="1"/>
  <c r="K29" i="1" l="1"/>
  <c r="K28" i="1" l="1"/>
  <c r="K27" i="1" l="1"/>
  <c r="K26" i="1" l="1"/>
  <c r="K25" i="1"/>
  <c r="K24" i="1" l="1"/>
  <c r="K23" i="1" l="1"/>
  <c r="K21" i="1" l="1"/>
  <c r="K20" i="1" l="1"/>
  <c r="K18" i="1" l="1"/>
  <c r="K19" i="1"/>
  <c r="K14" i="1"/>
  <c r="K22" i="1"/>
  <c r="K17" i="1" l="1"/>
  <c r="K16" i="1"/>
  <c r="K15" i="1" l="1"/>
  <c r="K13" i="1" l="1"/>
  <c r="K11" i="1" l="1"/>
  <c r="K9" i="1" l="1"/>
  <c r="K2" i="1" l="1"/>
  <c r="K3" i="1"/>
  <c r="K12" i="1"/>
  <c r="K4" i="1"/>
  <c r="K6" i="1"/>
  <c r="K7" i="1"/>
  <c r="K8" i="1"/>
  <c r="K10" i="1"/>
  <c r="K5" i="1"/>
  <c r="K536" i="1" l="1"/>
</calcChain>
</file>

<file path=xl/sharedStrings.xml><?xml version="1.0" encoding="utf-8"?>
<sst xmlns="http://schemas.openxmlformats.org/spreadsheetml/2006/main" count="8631" uniqueCount="557">
  <si>
    <t>Agent</t>
  </si>
  <si>
    <t>Payment Method</t>
  </si>
  <si>
    <t>Client</t>
  </si>
  <si>
    <t>Date</t>
  </si>
  <si>
    <t>Description</t>
  </si>
  <si>
    <t>Midterm</t>
  </si>
  <si>
    <t>Wendy</t>
  </si>
  <si>
    <t>Subject</t>
  </si>
  <si>
    <t>Materials Science</t>
  </si>
  <si>
    <t>Institution</t>
  </si>
  <si>
    <t>CUC</t>
  </si>
  <si>
    <t>UA</t>
  </si>
  <si>
    <t>Statics</t>
  </si>
  <si>
    <t>Independent</t>
  </si>
  <si>
    <t>Nequi</t>
  </si>
  <si>
    <t>Credit</t>
  </si>
  <si>
    <t>Cash</t>
  </si>
  <si>
    <t>Total</t>
  </si>
  <si>
    <t>Balance</t>
  </si>
  <si>
    <t>Tutoring</t>
  </si>
  <si>
    <t>UN</t>
  </si>
  <si>
    <t>Mathestro</t>
  </si>
  <si>
    <t>Assignment</t>
  </si>
  <si>
    <t>Laurys</t>
  </si>
  <si>
    <t>Project</t>
  </si>
  <si>
    <t>Mechanics of Materials</t>
  </si>
  <si>
    <t>Quiz</t>
  </si>
  <si>
    <t>EVA</t>
  </si>
  <si>
    <t>Joshua</t>
  </si>
  <si>
    <t>English</t>
  </si>
  <si>
    <t>Esteban Prada</t>
  </si>
  <si>
    <t>Statistics</t>
  </si>
  <si>
    <t>Yuley</t>
  </si>
  <si>
    <t>Mauricio Torres</t>
  </si>
  <si>
    <t>Physics II</t>
  </si>
  <si>
    <t>Yuliana</t>
  </si>
  <si>
    <t>Earnings</t>
  </si>
  <si>
    <t xml:space="preserve"> Argel</t>
  </si>
  <si>
    <t>Andrea</t>
  </si>
  <si>
    <t>Camila</t>
  </si>
  <si>
    <t>UAN</t>
  </si>
  <si>
    <t>DaviPlata</t>
  </si>
  <si>
    <t>Yenifer</t>
  </si>
  <si>
    <t>María Margarita</t>
  </si>
  <si>
    <t>Luis Salgado</t>
  </si>
  <si>
    <t>Fabio</t>
  </si>
  <si>
    <t>—</t>
  </si>
  <si>
    <t>Yessica</t>
  </si>
  <si>
    <t xml:space="preserve">Wendy </t>
  </si>
  <si>
    <t>Sergio</t>
  </si>
  <si>
    <t>Chellsy</t>
  </si>
  <si>
    <t>Jonathan Rodríguez</t>
  </si>
  <si>
    <t>UNAD</t>
  </si>
  <si>
    <t>Calculus II</t>
  </si>
  <si>
    <t>Mechanical Design</t>
  </si>
  <si>
    <t>El Genium</t>
  </si>
  <si>
    <t xml:space="preserve">Physics I </t>
  </si>
  <si>
    <t>IETTSB</t>
  </si>
  <si>
    <t>Biology</t>
  </si>
  <si>
    <t>Jesús</t>
  </si>
  <si>
    <t>ECAES</t>
  </si>
  <si>
    <t>Andrés</t>
  </si>
  <si>
    <t>Sergio Molina</t>
  </si>
  <si>
    <t>Argel</t>
  </si>
  <si>
    <t>Carlos Moyano</t>
  </si>
  <si>
    <t>US</t>
  </si>
  <si>
    <t xml:space="preserve">Midterm </t>
  </si>
  <si>
    <t>Gabriel Martínez</t>
  </si>
  <si>
    <t>Bancolombia</t>
  </si>
  <si>
    <t>Jefry Rodríguez</t>
  </si>
  <si>
    <t>ITSA</t>
  </si>
  <si>
    <t>Vic</t>
  </si>
  <si>
    <t>Jorge Meza</t>
  </si>
  <si>
    <t>Antonio</t>
  </si>
  <si>
    <t>María Camila</t>
  </si>
  <si>
    <t>Rafael Tamara</t>
  </si>
  <si>
    <t>Alex</t>
  </si>
  <si>
    <t>Juan Carlos</t>
  </si>
  <si>
    <t>Calculus III</t>
  </si>
  <si>
    <t>Mario Di Filippo</t>
  </si>
  <si>
    <t>Haniel</t>
  </si>
  <si>
    <t>Wendy Gantiva</t>
  </si>
  <si>
    <t>Juan Macías</t>
  </si>
  <si>
    <t>Lidia Cantillo</t>
  </si>
  <si>
    <t>Yuneis</t>
  </si>
  <si>
    <t>Melany</t>
  </si>
  <si>
    <t>Kevin Reales</t>
  </si>
  <si>
    <t>Supplementary</t>
  </si>
  <si>
    <t>ITM</t>
  </si>
  <si>
    <t>Jenny</t>
  </si>
  <si>
    <t>Algebra</t>
  </si>
  <si>
    <t>Jose De Oro</t>
  </si>
  <si>
    <t>PGC</t>
  </si>
  <si>
    <t>Breissy Quijano</t>
  </si>
  <si>
    <t>Sebastian</t>
  </si>
  <si>
    <t>Course</t>
  </si>
  <si>
    <t>PCA</t>
  </si>
  <si>
    <t>Miguel</t>
  </si>
  <si>
    <t>Differential Equations</t>
  </si>
  <si>
    <t>Brayam Borja</t>
  </si>
  <si>
    <t>Thermodynamics</t>
  </si>
  <si>
    <t xml:space="preserve"> </t>
  </si>
  <si>
    <t>Karina Truyol</t>
  </si>
  <si>
    <t>Melany Fajardo</t>
  </si>
  <si>
    <t>Andres</t>
  </si>
  <si>
    <t>USB</t>
  </si>
  <si>
    <t>Laura Garay</t>
  </si>
  <si>
    <t>Jocelyn Barrios</t>
  </si>
  <si>
    <t>EIJG</t>
  </si>
  <si>
    <t>PJIC</t>
  </si>
  <si>
    <t>Hydraulics</t>
  </si>
  <si>
    <t>Pedro</t>
  </si>
  <si>
    <t>UQ</t>
  </si>
  <si>
    <t>Vanessa</t>
  </si>
  <si>
    <t>Efecty</t>
  </si>
  <si>
    <t>Physics</t>
  </si>
  <si>
    <t>UM</t>
  </si>
  <si>
    <t>Lucas Galeano</t>
  </si>
  <si>
    <t>Jeison</t>
  </si>
  <si>
    <t>Jhon Serrano</t>
  </si>
  <si>
    <t>Calculus I</t>
  </si>
  <si>
    <t>UMIN</t>
  </si>
  <si>
    <t>Jose Durán</t>
  </si>
  <si>
    <t>Ángel</t>
  </si>
  <si>
    <t>Status</t>
  </si>
  <si>
    <t>Complete</t>
  </si>
  <si>
    <t>Miderm</t>
  </si>
  <si>
    <t>Programming</t>
  </si>
  <si>
    <t>Johan David</t>
  </si>
  <si>
    <t>Rafael Ramirez</t>
  </si>
  <si>
    <t>Parcial Estática</t>
  </si>
  <si>
    <t>María Lucía</t>
  </si>
  <si>
    <t>Nataly</t>
  </si>
  <si>
    <t>Manufacturing</t>
  </si>
  <si>
    <t>UFPS</t>
  </si>
  <si>
    <t>Fluid Mechanics</t>
  </si>
  <si>
    <t>Juan Velazquez</t>
  </si>
  <si>
    <t>Kevin</t>
  </si>
  <si>
    <t>Operations Research</t>
  </si>
  <si>
    <t>Sara Suesca</t>
  </si>
  <si>
    <t>Daniela</t>
  </si>
  <si>
    <t>Julian Wilches</t>
  </si>
  <si>
    <t>María Isabel</t>
  </si>
  <si>
    <t>José Durán</t>
  </si>
  <si>
    <t>Alexander Ortega</t>
  </si>
  <si>
    <t>Amazon Prime</t>
  </si>
  <si>
    <t xml:space="preserve">Youtube Premium </t>
  </si>
  <si>
    <t>Deivis</t>
  </si>
  <si>
    <t>Jassam</t>
  </si>
  <si>
    <t>José</t>
  </si>
  <si>
    <t>Mateo</t>
  </si>
  <si>
    <t>Carlos Molinares</t>
  </si>
  <si>
    <t>Jeyson</t>
  </si>
  <si>
    <t>Manuel Varela</t>
  </si>
  <si>
    <t>Andrés Acosta</t>
  </si>
  <si>
    <t>RapiProfe</t>
  </si>
  <si>
    <t>Osman Loaiza</t>
  </si>
  <si>
    <t>Jose Daniel</t>
  </si>
  <si>
    <t>Andres Acosta</t>
  </si>
  <si>
    <t>Internet Hogar - Claro</t>
  </si>
  <si>
    <t>Gafas</t>
  </si>
  <si>
    <t>Chaquetas</t>
  </si>
  <si>
    <t>Arreglo Cabello Mamá</t>
  </si>
  <si>
    <t>Month</t>
  </si>
  <si>
    <t>Amount</t>
  </si>
  <si>
    <t>Salud/Pensión/ARL</t>
  </si>
  <si>
    <t>Buso Polar</t>
  </si>
  <si>
    <t>Cerveza</t>
  </si>
  <si>
    <t>Prestamo</t>
  </si>
  <si>
    <t>Estuche Celular</t>
  </si>
  <si>
    <t>Nevados</t>
  </si>
  <si>
    <t>Taxi</t>
  </si>
  <si>
    <t>Transmetro</t>
  </si>
  <si>
    <t>Ahijado</t>
  </si>
  <si>
    <t xml:space="preserve">Harry </t>
  </si>
  <si>
    <t>Carro Yune</t>
  </si>
  <si>
    <t>Jugo Hit</t>
  </si>
  <si>
    <t>Almuerzo</t>
  </si>
  <si>
    <t>In Driver</t>
  </si>
  <si>
    <t>Stiven  Arjona</t>
  </si>
  <si>
    <t>Jean Carlos</t>
  </si>
  <si>
    <t>Control</t>
  </si>
  <si>
    <t>Monitor</t>
  </si>
  <si>
    <t>Klismann</t>
  </si>
  <si>
    <t xml:space="preserve"> Materials Science</t>
  </si>
  <si>
    <t>Internet Móvil - Claro</t>
  </si>
  <si>
    <t>Regalo Vanina</t>
  </si>
  <si>
    <t>Zapatos</t>
  </si>
  <si>
    <t>Mr Bono</t>
  </si>
  <si>
    <t>UAC</t>
  </si>
  <si>
    <t>Regalo Vanessa</t>
  </si>
  <si>
    <t>Prestamo Tía Judith</t>
  </si>
  <si>
    <t>Fiesta Pamela</t>
  </si>
  <si>
    <t>Salida Ajedrez</t>
  </si>
  <si>
    <t>McFlury</t>
  </si>
  <si>
    <t>Regalo Ojeda</t>
  </si>
  <si>
    <t>Audífonos</t>
  </si>
  <si>
    <t>NovaVenta</t>
  </si>
  <si>
    <t>Camilo</t>
  </si>
  <si>
    <t>Motilada</t>
  </si>
  <si>
    <t>Smirnoff</t>
  </si>
  <si>
    <t>Juan Valdez</t>
  </si>
  <si>
    <t>Bus</t>
  </si>
  <si>
    <t>Cumple Miguel</t>
  </si>
  <si>
    <t>Adrenaline</t>
  </si>
  <si>
    <t>Prestamo Papá</t>
  </si>
  <si>
    <t>Salida Alain</t>
  </si>
  <si>
    <t>Prestamo Tía Isbeiry</t>
  </si>
  <si>
    <t>Regalo Daniella</t>
  </si>
  <si>
    <t>Malteada Ricardo</t>
  </si>
  <si>
    <t>Malteadas</t>
  </si>
  <si>
    <t>Salida Bean Burger</t>
  </si>
  <si>
    <t>Prestamo/Regalo Mamá</t>
  </si>
  <si>
    <t>Salida Moratto</t>
  </si>
  <si>
    <t>Patacones</t>
  </si>
  <si>
    <t>Malteada Moratto</t>
  </si>
  <si>
    <t>Malteadas Katlen</t>
  </si>
  <si>
    <t>Malteadas Ricardo</t>
  </si>
  <si>
    <t>Medias Largas</t>
  </si>
  <si>
    <t>Medias Cortas</t>
  </si>
  <si>
    <t>Vaso Grande</t>
  </si>
  <si>
    <t>Refractaria</t>
  </si>
  <si>
    <t>Pañuelos</t>
  </si>
  <si>
    <t>Arreglo Ventilador</t>
  </si>
  <si>
    <t>Valeria</t>
  </si>
  <si>
    <t>Coca-Cola</t>
  </si>
  <si>
    <t>Barra Chocolate</t>
  </si>
  <si>
    <t>Tintos</t>
  </si>
  <si>
    <t>Detodito</t>
  </si>
  <si>
    <t>Speed Max</t>
  </si>
  <si>
    <t>Galletas</t>
  </si>
  <si>
    <t>Doritos</t>
  </si>
  <si>
    <t>Agua con gas</t>
  </si>
  <si>
    <t>Malteada</t>
  </si>
  <si>
    <t>Pizza</t>
  </si>
  <si>
    <t>Fiesta Casa</t>
  </si>
  <si>
    <t>Perros Calientes</t>
  </si>
  <si>
    <t>Maquillaje Kellys</t>
  </si>
  <si>
    <t>Alvaro</t>
  </si>
  <si>
    <t>Coronas</t>
  </si>
  <si>
    <t>Torneo Ajedrez</t>
  </si>
  <si>
    <t>Arepa</t>
  </si>
  <si>
    <t>Arepa/perro</t>
  </si>
  <si>
    <t>Tinto</t>
  </si>
  <si>
    <t>Regalo Tío Jorge</t>
  </si>
  <si>
    <t>Regalo Mamá</t>
  </si>
  <si>
    <t>Sprite</t>
  </si>
  <si>
    <t>Quatro</t>
  </si>
  <si>
    <t>Club Colombia</t>
  </si>
  <si>
    <t>Keilly</t>
  </si>
  <si>
    <t>Daniel Quintero</t>
  </si>
  <si>
    <t>Veggie Burger</t>
  </si>
  <si>
    <t>Vitamina B12</t>
  </si>
  <si>
    <t>Perfume José</t>
  </si>
  <si>
    <t>Agua</t>
  </si>
  <si>
    <t>Motocarro</t>
  </si>
  <si>
    <t>Salida</t>
  </si>
  <si>
    <t>Regalo Marla</t>
  </si>
  <si>
    <t>Pedido Katlen</t>
  </si>
  <si>
    <t>Regalo Tía Chiqui</t>
  </si>
  <si>
    <t>Deditos</t>
  </si>
  <si>
    <t>Jugo de Naranja</t>
  </si>
  <si>
    <t>Boxer</t>
  </si>
  <si>
    <t>Jaime Villarreal</t>
  </si>
  <si>
    <t>Salida Kellys</t>
  </si>
  <si>
    <t>Physics I</t>
  </si>
  <si>
    <t>KAIAK URBE</t>
  </si>
  <si>
    <t>Netflix</t>
  </si>
  <si>
    <t>Moratto</t>
  </si>
  <si>
    <t>UCEVA</t>
  </si>
  <si>
    <t>Fría</t>
  </si>
  <si>
    <t>Arepa Asada</t>
  </si>
  <si>
    <t>Bean Burger</t>
  </si>
  <si>
    <t>Mariachi</t>
  </si>
  <si>
    <t>Grupo de Millo</t>
  </si>
  <si>
    <t>Frías</t>
  </si>
  <si>
    <t>frías</t>
  </si>
  <si>
    <t>Physics III</t>
  </si>
  <si>
    <t>Carricoche</t>
  </si>
  <si>
    <t>Beyond Burger</t>
  </si>
  <si>
    <t>Salvator's</t>
  </si>
  <si>
    <t>Perro Caliente</t>
  </si>
  <si>
    <t>Regalo Jack</t>
  </si>
  <si>
    <t>Recarga José</t>
  </si>
  <si>
    <t>Alejandro Angulo</t>
  </si>
  <si>
    <t>Regalo Santi</t>
  </si>
  <si>
    <t>Regalo Abu</t>
  </si>
  <si>
    <t>Regalo Melissa</t>
  </si>
  <si>
    <t>Regalo Esmeralda</t>
  </si>
  <si>
    <t>Libretas</t>
  </si>
  <si>
    <t>MB</t>
  </si>
  <si>
    <t>Pony</t>
  </si>
  <si>
    <t>Type</t>
  </si>
  <si>
    <t>Food</t>
  </si>
  <si>
    <t>Transport</t>
  </si>
  <si>
    <t>Other</t>
  </si>
  <si>
    <t>Debt</t>
  </si>
  <si>
    <t>Liquor</t>
  </si>
  <si>
    <t>Gift</t>
  </si>
  <si>
    <t>Bill</t>
  </si>
  <si>
    <t>Moto</t>
  </si>
  <si>
    <t>Galleta</t>
  </si>
  <si>
    <t>Recarga Mamá</t>
  </si>
  <si>
    <t>Physcis</t>
  </si>
  <si>
    <t>Waffle</t>
  </si>
  <si>
    <t>XtremePark</t>
  </si>
  <si>
    <t>Rapero</t>
  </si>
  <si>
    <t>Coronitas</t>
  </si>
  <si>
    <t>Salchipapa</t>
  </si>
  <si>
    <t>Galleta sin Gluten</t>
  </si>
  <si>
    <t>Trident</t>
  </si>
  <si>
    <t>Recarga Melissa</t>
  </si>
  <si>
    <t>Cargador</t>
  </si>
  <si>
    <t>Indriver</t>
  </si>
  <si>
    <t>Portacomida</t>
  </si>
  <si>
    <t>Salsa Teriyaki</t>
  </si>
  <si>
    <t>Salsa Mostaneza</t>
  </si>
  <si>
    <t>Del amor y otros demonios</t>
  </si>
  <si>
    <t>Book</t>
  </si>
  <si>
    <t>Pan de hamburguesa</t>
  </si>
  <si>
    <t>papita Chongo</t>
  </si>
  <si>
    <t>Limonada</t>
  </si>
  <si>
    <t>Arena de Gatos</t>
  </si>
  <si>
    <t>Olímpica</t>
  </si>
  <si>
    <t>Camisa</t>
  </si>
  <si>
    <t>Clothing</t>
  </si>
  <si>
    <t>McFlurry</t>
  </si>
  <si>
    <t>Matrícula Profesional</t>
  </si>
  <si>
    <t>Pizza Martinique</t>
  </si>
  <si>
    <t>Corona</t>
  </si>
  <si>
    <t>Jugo Mandarina</t>
  </si>
  <si>
    <t>Coctel Vanina</t>
  </si>
  <si>
    <t>Miguel Penaloza</t>
  </si>
  <si>
    <t>Correa</t>
  </si>
  <si>
    <t>Billetera</t>
  </si>
  <si>
    <t>Crop top</t>
  </si>
  <si>
    <t>Arepa de Huevo</t>
  </si>
  <si>
    <t>InDriver Kellys</t>
  </si>
  <si>
    <t>InDriver</t>
  </si>
  <si>
    <t>Juego Peluche</t>
  </si>
  <si>
    <t>Ayuda</t>
  </si>
  <si>
    <t>Carro VIVA</t>
  </si>
  <si>
    <t>Botella de agua</t>
  </si>
  <si>
    <t>Monterojo</t>
  </si>
  <si>
    <t>Crepes &amp; Waffles</t>
  </si>
  <si>
    <t>Royal Films</t>
  </si>
  <si>
    <t>Combo Cine</t>
  </si>
  <si>
    <t>Halloween</t>
  </si>
  <si>
    <t>Jugo Maracuyá</t>
  </si>
  <si>
    <t>Regalo Paya</t>
  </si>
  <si>
    <t>UNIMIN</t>
  </si>
  <si>
    <t>Arreglo Casa</t>
  </si>
  <si>
    <t>Stellas</t>
  </si>
  <si>
    <t>Il Forno</t>
  </si>
  <si>
    <t>Jesús Agámez</t>
  </si>
  <si>
    <t>Chemistry</t>
  </si>
  <si>
    <t>José Pacheco</t>
  </si>
  <si>
    <t>Nacith</t>
  </si>
  <si>
    <t>Leche de Almendras</t>
  </si>
  <si>
    <t>Aguardiente</t>
  </si>
  <si>
    <t>Jennifer</t>
  </si>
  <si>
    <t>Regalo Valery</t>
  </si>
  <si>
    <t>Recarga</t>
  </si>
  <si>
    <t>Gases del Caribe</t>
  </si>
  <si>
    <t>Triple AAA</t>
  </si>
  <si>
    <t>Regalo Ana</t>
  </si>
  <si>
    <t>Fiesta Halloween</t>
  </si>
  <si>
    <t>Compra</t>
  </si>
  <si>
    <t>Rifa Edgar</t>
  </si>
  <si>
    <t>Vacuna Gatos</t>
  </si>
  <si>
    <t>Malteades</t>
  </si>
  <si>
    <t>Boletas</t>
  </si>
  <si>
    <t>Crispetas</t>
  </si>
  <si>
    <t>Manguitos</t>
  </si>
  <si>
    <t>Domicilio</t>
  </si>
  <si>
    <t>Merienda</t>
  </si>
  <si>
    <t>Halls</t>
  </si>
  <si>
    <t>Regalo Valeria</t>
  </si>
  <si>
    <t>Fritos</t>
  </si>
  <si>
    <t>Regalo Pamela</t>
  </si>
  <si>
    <t>Helado Santiago</t>
  </si>
  <si>
    <t>Tuti Fruti</t>
  </si>
  <si>
    <t>Chaqueta</t>
  </si>
  <si>
    <t>Camisa Polo</t>
  </si>
  <si>
    <t>Body Melissa</t>
  </si>
  <si>
    <t>Yaremis</t>
  </si>
  <si>
    <t>Regalo Kellys</t>
  </si>
  <si>
    <t>Gatorade</t>
  </si>
  <si>
    <t>Red Label</t>
  </si>
  <si>
    <t>In Driver Melissa</t>
  </si>
  <si>
    <t>Mecatos</t>
  </si>
  <si>
    <t>Patacón</t>
  </si>
  <si>
    <t>Entrada Piscina</t>
  </si>
  <si>
    <t>Gaseosa</t>
  </si>
  <si>
    <t>UST</t>
  </si>
  <si>
    <t xml:space="preserve"> Independent</t>
  </si>
  <si>
    <t>Boxers</t>
  </si>
  <si>
    <t>Zuleima Eguis</t>
  </si>
  <si>
    <t>Samuel Marimon</t>
  </si>
  <si>
    <t>Copago</t>
  </si>
  <si>
    <t>Chocolate Melissa</t>
  </si>
  <si>
    <t>Material Cuarto</t>
  </si>
  <si>
    <t>Country</t>
  </si>
  <si>
    <t>Decoración</t>
  </si>
  <si>
    <t>Mani</t>
  </si>
  <si>
    <t>Éxito</t>
  </si>
  <si>
    <t>Carro Funerario</t>
  </si>
  <si>
    <t>Regalo Tías</t>
  </si>
  <si>
    <t>Pantaletas Tía</t>
  </si>
  <si>
    <t>Body Mamá</t>
  </si>
  <si>
    <t>Medias</t>
  </si>
  <si>
    <t>Skala</t>
  </si>
  <si>
    <t>Lapiz</t>
  </si>
  <si>
    <t>Sacapuntas</t>
  </si>
  <si>
    <t>Regla</t>
  </si>
  <si>
    <t>FNA</t>
  </si>
  <si>
    <t>Farmacia</t>
  </si>
  <si>
    <t>Lápiz Dibujo</t>
  </si>
  <si>
    <t>Jugo Corozo</t>
  </si>
  <si>
    <t>Lima</t>
  </si>
  <si>
    <t>Marco</t>
  </si>
  <si>
    <t>Bolsa Regalo</t>
  </si>
  <si>
    <t>Crema</t>
  </si>
  <si>
    <t>Reservación</t>
  </si>
  <si>
    <t>Chess.com</t>
  </si>
  <si>
    <t>Carnet FIDE</t>
  </si>
  <si>
    <t>PCFK</t>
  </si>
  <si>
    <t>Vuelo BAQ-MED</t>
  </si>
  <si>
    <t>Incripción Torneo</t>
  </si>
  <si>
    <t>Prestamo Jhonatan</t>
  </si>
  <si>
    <t>Prestamo Kellys</t>
  </si>
  <si>
    <t>Regalo Leo</t>
  </si>
  <si>
    <t>Air-e</t>
  </si>
  <si>
    <t>Salida Melissa</t>
  </si>
  <si>
    <t>Cover</t>
  </si>
  <si>
    <t>Cena</t>
  </si>
  <si>
    <t>Pudín</t>
  </si>
  <si>
    <t>Panocha</t>
  </si>
  <si>
    <t>Sandwich</t>
  </si>
  <si>
    <t>Pan</t>
  </si>
  <si>
    <t>Burget</t>
  </si>
  <si>
    <t>Starbucks</t>
  </si>
  <si>
    <t>Deuda Tigo</t>
  </si>
  <si>
    <t>Drawing</t>
  </si>
  <si>
    <t>Mc Flurry</t>
  </si>
  <si>
    <t>Camisas Fiesta Luchinchi</t>
  </si>
  <si>
    <t>Máquina de Afeitar</t>
  </si>
  <si>
    <t>Inversión Turbitos</t>
  </si>
  <si>
    <t>Investment</t>
  </si>
  <si>
    <t>Recarga Tío Jorge</t>
  </si>
  <si>
    <t>Chocolate</t>
  </si>
  <si>
    <t>Rifa Marly</t>
  </si>
  <si>
    <t>Rosas</t>
  </si>
  <si>
    <t>Postre</t>
  </si>
  <si>
    <t>Trago Fiesta Kellys</t>
  </si>
  <si>
    <t>Salsa Rosada</t>
  </si>
  <si>
    <t>Papas Francesas</t>
  </si>
  <si>
    <t>Arequipe</t>
  </si>
  <si>
    <t>Leche Condensada</t>
  </si>
  <si>
    <t>Fresas Congeladas</t>
  </si>
  <si>
    <t>Helado de Vainilla</t>
  </si>
  <si>
    <t>Paleta Fresa</t>
  </si>
  <si>
    <t>Leche Deslactosada</t>
  </si>
  <si>
    <t>Oreo</t>
  </si>
  <si>
    <t>Salsa de Piña</t>
  </si>
  <si>
    <t>Celular Mamá</t>
  </si>
  <si>
    <t>Pantaloneta</t>
  </si>
  <si>
    <t>Bermuda</t>
  </si>
  <si>
    <t>McDonald's</t>
  </si>
  <si>
    <t>Andina</t>
  </si>
  <si>
    <t>Black &amp; white</t>
  </si>
  <si>
    <t>Flor</t>
  </si>
  <si>
    <t>Almojabana</t>
  </si>
  <si>
    <t>Chancletas</t>
  </si>
  <si>
    <t>Recordatorio</t>
  </si>
  <si>
    <t>El Ricón Educativo</t>
  </si>
  <si>
    <t>Chucherias</t>
  </si>
  <si>
    <t>Hamburguesa</t>
  </si>
  <si>
    <t>Robert Mejía</t>
  </si>
  <si>
    <t>Regalo Tía Luzmarina</t>
  </si>
  <si>
    <t>Comida Picnic</t>
  </si>
  <si>
    <t>Jugo Del Valle</t>
  </si>
  <si>
    <t>Café Oma</t>
  </si>
  <si>
    <t>Claveles</t>
  </si>
  <si>
    <t>Panochas</t>
  </si>
  <si>
    <t>LiquidPaper</t>
  </si>
  <si>
    <t>Libreta de Dibujo</t>
  </si>
  <si>
    <t>Nachos BBC</t>
  </si>
  <si>
    <t>Cerveza BBC</t>
  </si>
  <si>
    <t>Propina/Impuesto BBC</t>
  </si>
  <si>
    <t>Forro Valery</t>
  </si>
  <si>
    <t>Comida Perros Calientes</t>
  </si>
  <si>
    <t>Arepas</t>
  </si>
  <si>
    <t>Verduras</t>
  </si>
  <si>
    <t>Trago Fiesta Lilyed</t>
  </si>
  <si>
    <t>Bolso Mamá</t>
  </si>
  <si>
    <t>Bus Usiacuri</t>
  </si>
  <si>
    <t>Chococono</t>
  </si>
  <si>
    <t>Comida Cine</t>
  </si>
  <si>
    <t>Ribai</t>
  </si>
  <si>
    <t>Jugo</t>
  </si>
  <si>
    <t>Steve Turbito</t>
  </si>
  <si>
    <t>Mr Full</t>
  </si>
  <si>
    <t>Ultimate Guitar</t>
  </si>
  <si>
    <t>Club Social</t>
  </si>
  <si>
    <t>Manuel Hernández</t>
  </si>
  <si>
    <t>Jugo de Mora</t>
  </si>
  <si>
    <t>Zucaritas</t>
  </si>
  <si>
    <t>Qbano</t>
  </si>
  <si>
    <t>Cosecha</t>
  </si>
  <si>
    <t>KOAJ</t>
  </si>
  <si>
    <t>Jagi</t>
  </si>
  <si>
    <t>Operación Agatha</t>
  </si>
  <si>
    <t>Limonada Cerezada</t>
  </si>
  <si>
    <t>Jugo de Fresa</t>
  </si>
  <si>
    <t>Regalo Andrew</t>
  </si>
  <si>
    <t>Donación Iglesia</t>
  </si>
  <si>
    <t>Prestamo Leonel</t>
  </si>
  <si>
    <t>Baila la Calle</t>
  </si>
  <si>
    <t>Espuma</t>
  </si>
  <si>
    <t>Maizena</t>
  </si>
  <si>
    <t>Miller Lite</t>
  </si>
  <si>
    <t>Helado</t>
  </si>
  <si>
    <t>Panadería</t>
  </si>
  <si>
    <t>Year</t>
  </si>
  <si>
    <t>PriceSmart</t>
  </si>
  <si>
    <t>Carro Nayib</t>
  </si>
  <si>
    <t>El Principito</t>
  </si>
  <si>
    <t>Donde Josy</t>
  </si>
  <si>
    <t>Veggie Desmechado</t>
  </si>
  <si>
    <t>Papel Cocina</t>
  </si>
  <si>
    <t>Regalo Gatos</t>
  </si>
  <si>
    <t>Comida Rápida</t>
  </si>
  <si>
    <t>Natalia Llinas</t>
  </si>
  <si>
    <t>Paid</t>
  </si>
  <si>
    <t>Gerson Potes</t>
  </si>
  <si>
    <t>Seguro de Vida</t>
  </si>
  <si>
    <t>Cuota de Manejo</t>
  </si>
  <si>
    <t>May</t>
  </si>
  <si>
    <t>Jun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</si>
  <si>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</si>
  <si>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</si>
  <si>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</si>
  <si>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</si>
  <si>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</si>
  <si>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</si>
  <si>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</si>
  <si>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</si>
  <si>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</si>
  <si>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Dic</t>
  </si>
  <si>
    <t>Regalo Caramelo</t>
  </si>
  <si>
    <t>Regalo Papá</t>
  </si>
  <si>
    <t>Comida Gato</t>
  </si>
  <si>
    <t>Pending</t>
  </si>
  <si>
    <t>Pet</t>
  </si>
  <si>
    <t>Wilfram Zamora</t>
  </si>
  <si>
    <t>Fruta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</si>
</sst>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\ #,##0;\-&quot;$&quot;\ #,##0"/>
    <numFmt numFmtId="42" formatCode="_-&quot;$&quot;\ * #,##0_-;\-&quot;$&quot;\ * #,##0_-;_-&quot;$&quot;\ * &quot;-&quot;_-;_-@_-"/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5" fontId="0" fillId="0" borderId="0" xfId="0" applyNumberFormat="1"/>
    <xf numFmtId="14" fontId="0" fillId="0" borderId="0" xfId="0" applyNumberFormat="1"/>
    <xf numFmtId="42" fontId="0" fillId="0" borderId="0" xfId="1" applyFont="1"/>
    <xf numFmtId="42" fontId="0" fillId="0" borderId="0" xfId="1" applyFont="1" applyAlignment="1">
      <alignment horizontal="center" vertical="center"/>
    </xf>
    <xf numFmtId="42" fontId="0" fillId="0" borderId="0" xfId="0" applyNumberFormat="1"/>
    <xf numFmtId="42" fontId="0" fillId="0" borderId="1" xfId="0" applyNumberForma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50">
    <dxf>
      <numFmt numFmtId="9" formatCode="&quot;$&quot;\ #,##0;\-&quot;$&quot;\ #,##0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96633"/>
      </font>
      <fill>
        <patternFill>
          <bgColor rgb="FFFFFFCC"/>
        </patternFill>
      </fill>
    </dxf>
    <dxf>
      <font>
        <b/>
        <i val="0"/>
        <color rgb="FFA20000"/>
      </font>
      <fill>
        <patternFill>
          <bgColor rgb="FFFF9999"/>
        </patternFill>
      </fill>
    </dxf>
    <dxf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numFmt numFmtId="164" formatCode="&quot;$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20000"/>
      <color rgb="FFFF9999"/>
      <color rgb="FFFFFFCC"/>
      <color rgb="FFFFCC99"/>
      <color rgb="FF996633"/>
      <color rgb="FFCC6600"/>
      <color rgb="FF008000"/>
      <color rgb="FFFF7C80"/>
      <color rgb="FFFF5050"/>
      <color rgb="FF408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ords" displayName="Records" ref="A1:L536" totalsRowCount="1" headerRowDxfId="49" dataDxfId="48">
  <autoFilter ref="A1:L535" xr:uid="{00000000-0009-0000-0100-000001000000}">
    <filterColumn colId="11">
      <filters>
        <dateGroupItem year="2022" month="5" dateTimeGrouping="month"/>
      </filters>
    </filterColumn>
  </autoFilter>
  <sortState xmlns:xlrd2="http://schemas.microsoft.com/office/spreadsheetml/2017/richdata2" ref="A532:L535">
    <sortCondition ref="L1:L535"/>
  </sortState>
  <tableColumns count="12">
    <tableColumn id="1" xr3:uid="{00000000-0010-0000-0000-000001000000}" name="Client" totalsRowLabel="Total" dataDxfId="47" totalsRowDxfId="33"/>
    <tableColumn id="2" xr3:uid="{00000000-0010-0000-0000-000002000000}" name="Description" dataDxfId="46" totalsRowDxfId="32"/>
    <tableColumn id="10" xr3:uid="{00000000-0010-0000-0000-00000A000000}" name="Institution" dataDxfId="45" totalsRowDxfId="31"/>
    <tableColumn id="9" xr3:uid="{00000000-0010-0000-0000-000009000000}" name="Subject" dataDxfId="44" totalsRowDxfId="30"/>
    <tableColumn id="13" xr3:uid="{00000000-0010-0000-0000-00000D000000}" name="Agent" dataDxfId="43" totalsRowDxfId="29"/>
    <tableColumn id="14" xr3:uid="{00000000-0010-0000-0000-00000E000000}" name="Payment Method" dataDxfId="42" totalsRowDxfId="28"/>
    <tableColumn id="3" xr3:uid="{00000000-0010-0000-0000-000003000000}" name="Total" totalsRowFunction="sum" dataDxfId="41" totalsRowDxfId="27"/>
    <tableColumn id="6" xr3:uid="{00000000-0010-0000-0000-000006000000}" name="Earnings" totalsRowFunction="sum" dataDxfId="40" totalsRowDxfId="26"/>
    <tableColumn id="11" xr3:uid="{00000000-0010-0000-0000-00000B000000}" name="Credit" totalsRowFunction="sum" dataDxfId="39" totalsRowDxfId="25"/>
    <tableColumn id="5" xr3:uid="{00000000-0010-0000-0000-000005000000}" name="Status" dataDxfId="38" totalsRowDxfId="24"/>
    <tableColumn id="4" xr3:uid="{00000000-0010-0000-0000-000004000000}" name="Balance" totalsRowFunction="sum" dataDxfId="37" totalsRowDxfId="23">
      <calculatedColumnFormula>IF(Records[[#This Row],[Total]]-Records[[#This Row],[Credit]]=0,"—",Records[[#This Row],[Total]]-Records[[#This Row],[Credit]])</calculatedColumnFormula>
    </tableColumn>
    <tableColumn id="7" xr3:uid="{00000000-0010-0000-0000-000007000000}" name="Date" totalsRowFunction="count" dataDxfId="36" totalsRow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4AE10-93E1-4E87-8E3E-DD1F37F42F76}" name="Tabla3" displayName="Tabla3" ref="A1:I1005" totalsRowCount="1" headerRowDxfId="35">
  <autoFilter ref="A1:I1004" xr:uid="{C9C4AE10-93E1-4E87-8E3E-DD1F37F42F76}">
    <filterColumn colId="6">
      <filters>
        <dateGroupItem year="2022" month="5" dateTimeGrouping="month"/>
      </filters>
    </filterColumn>
  </autoFilter>
  <sortState xmlns:xlrd2="http://schemas.microsoft.com/office/spreadsheetml/2017/richdata2" ref="A980:I1004">
    <sortCondition ref="G1:G1004"/>
  </sortState>
  <tableColumns count="9">
    <tableColumn id="1" xr3:uid="{886A6CAF-EB23-4F8B-A9DB-A3696D04F8F6}" name="Description" totalsRowLabel="Total"/>
    <tableColumn id="2" xr3:uid="{36CBABCB-9F04-4ECE-B9ED-1C62D8F54929}" name="Type"/>
    <tableColumn id="3" xr3:uid="{7A71AD62-C67C-4184-B2AE-343FDF2E1AAB}" name="Amount" totalsRowFunction="sum" totalsRowDxfId="2" dataCellStyle="Moneda [0]"/>
    <tableColumn id="4" xr3:uid="{005E1104-EE5B-420E-8EDD-888B113AEB44}" name="Credit" totalsRowFunction="sum" totalsRowDxfId="1" dataCellStyle="Moneda [0]"/>
    <tableColumn id="5" xr3:uid="{79A76D31-0FB1-4A1E-A4E4-EF68447E9886}" name="Balance" totalsRowFunction="sum" totalsRowDxfId="0"/>
    <tableColumn id="6" xr3:uid="{D362C1AF-0EF8-4D53-A2D0-3D14E390CD47}" name="Status"/>
    <tableColumn id="7" xr3:uid="{10384694-AE38-4DBA-87F2-E798B0B6DE3A}" name="Date" dataDxfId="34"/>
    <tableColumn id="8" xr3:uid="{D69A3575-5F26-4C6F-B4D3-F11B2434D87D}" name="Month"/>
    <tableColumn id="9" xr3:uid="{1D409F58-BD51-4914-AEE2-CFE94D9A7A13}" name="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3"/>
  <sheetViews>
    <sheetView zoomScale="130" zoomScaleNormal="130" workbookViewId="0">
      <pane ySplit="1" topLeftCell="A2" activePane="bottomLeft" state="frozen"/>
      <selection pane="bottomLeft" activeCell="K533" sqref="K533:K534"/>
    </sheetView>
  </sheetViews>
  <sheetFormatPr baseColWidth="10" defaultColWidth="11.42578125" defaultRowHeight="15" x14ac:dyDescent="0.25"/>
  <cols>
    <col min="1" max="1" width="18.28515625" style="1" bestFit="1" customWidth="1"/>
    <col min="2" max="2" width="15.7109375" style="1" bestFit="1" customWidth="1"/>
    <col min="3" max="3" width="14.85546875" style="1" bestFit="1" customWidth="1"/>
    <col min="4" max="4" width="21.5703125" style="1" bestFit="1" customWidth="1"/>
    <col min="5" max="5" width="17" style="1" bestFit="1" customWidth="1"/>
    <col min="6" max="6" width="21.140625" style="1" bestFit="1" customWidth="1"/>
    <col min="7" max="9" width="13" style="1" bestFit="1" customWidth="1"/>
    <col min="10" max="10" width="11" style="1" customWidth="1"/>
    <col min="11" max="11" width="12.42578125" style="1" bestFit="1" customWidth="1"/>
    <col min="12" max="12" width="11.85546875" style="1" bestFit="1" customWidth="1"/>
    <col min="13" max="13" width="10.7109375" style="1" bestFit="1" customWidth="1"/>
    <col min="14" max="14" width="16.5703125" style="1" bestFit="1" customWidth="1"/>
    <col min="15" max="15" width="11.42578125" style="1" customWidth="1"/>
    <col min="16" max="16384" width="11.42578125" style="1"/>
  </cols>
  <sheetData>
    <row r="1" spans="1:12" ht="15" customHeight="1" x14ac:dyDescent="0.25">
      <c r="A1" s="1" t="s">
        <v>2</v>
      </c>
      <c r="B1" s="1" t="s">
        <v>4</v>
      </c>
      <c r="C1" s="1" t="s">
        <v>9</v>
      </c>
      <c r="D1" s="1" t="s">
        <v>7</v>
      </c>
      <c r="E1" s="1" t="s">
        <v>0</v>
      </c>
      <c r="F1" s="1" t="s">
        <v>1</v>
      </c>
      <c r="G1" s="1" t="s">
        <v>17</v>
      </c>
      <c r="H1" s="1" t="s">
        <v>36</v>
      </c>
      <c r="I1" s="1" t="s">
        <v>15</v>
      </c>
      <c r="J1" s="1" t="s">
        <v>124</v>
      </c>
      <c r="K1" s="1" t="s">
        <v>18</v>
      </c>
      <c r="L1" s="1" t="s">
        <v>3</v>
      </c>
    </row>
    <row r="2" spans="1:12" hidden="1" x14ac:dyDescent="0.25">
      <c r="A2" s="1" t="s">
        <v>46</v>
      </c>
      <c r="B2" s="1" t="s">
        <v>26</v>
      </c>
      <c r="C2" s="1" t="s">
        <v>10</v>
      </c>
      <c r="D2" s="1" t="s">
        <v>29</v>
      </c>
      <c r="E2" s="1" t="s">
        <v>155</v>
      </c>
      <c r="F2" s="3" t="s">
        <v>14</v>
      </c>
      <c r="G2" s="3">
        <v>30000</v>
      </c>
      <c r="H2" s="3">
        <v>30000</v>
      </c>
      <c r="I2" s="3">
        <v>30000</v>
      </c>
      <c r="J2" s="3" t="s">
        <v>125</v>
      </c>
      <c r="K2" s="3" t="str">
        <f>IF(Records[[#This Row],[Total]]-Records[[#This Row],[Credit]]=0,"—",Records[[#This Row],[Total]]-Records[[#This Row],[Credit]])</f>
        <v>—</v>
      </c>
      <c r="L2" s="2">
        <v>43888</v>
      </c>
    </row>
    <row r="3" spans="1:12" hidden="1" x14ac:dyDescent="0.25">
      <c r="A3" s="1" t="s">
        <v>28</v>
      </c>
      <c r="B3" s="1" t="s">
        <v>19</v>
      </c>
      <c r="C3" s="1" t="s">
        <v>11</v>
      </c>
      <c r="D3" s="1" t="s">
        <v>29</v>
      </c>
      <c r="E3" s="1" t="s">
        <v>13</v>
      </c>
      <c r="F3" s="3" t="s">
        <v>14</v>
      </c>
      <c r="G3" s="3">
        <v>40000</v>
      </c>
      <c r="H3" s="3">
        <v>40000</v>
      </c>
      <c r="I3" s="3">
        <v>40000</v>
      </c>
      <c r="J3" s="3" t="s">
        <v>125</v>
      </c>
      <c r="K3" s="3" t="str">
        <f>IF(Records[[#This Row],[Total]]-Records[[#This Row],[Credit]]=0,"—",Records[[#This Row],[Total]]-Records[[#This Row],[Credit]])</f>
        <v>—</v>
      </c>
      <c r="L3" s="2">
        <v>43889</v>
      </c>
    </row>
    <row r="4" spans="1:12" hidden="1" x14ac:dyDescent="0.25">
      <c r="A4" s="1" t="s">
        <v>23</v>
      </c>
      <c r="B4" s="1" t="s">
        <v>24</v>
      </c>
      <c r="C4" s="1" t="s">
        <v>11</v>
      </c>
      <c r="D4" s="1" t="s">
        <v>25</v>
      </c>
      <c r="E4" s="1" t="s">
        <v>13</v>
      </c>
      <c r="F4" s="3" t="s">
        <v>16</v>
      </c>
      <c r="G4" s="3">
        <v>100000</v>
      </c>
      <c r="H4" s="3">
        <v>85000</v>
      </c>
      <c r="I4" s="3">
        <v>100000</v>
      </c>
      <c r="J4" s="3" t="s">
        <v>125</v>
      </c>
      <c r="K4" s="3" t="str">
        <f>IF(Records[[#This Row],[Total]]-Records[[#This Row],[Credit]]=0,"—",Records[[#This Row],[Total]]-Records[[#This Row],[Credit]])</f>
        <v>—</v>
      </c>
      <c r="L4" s="2">
        <v>43892</v>
      </c>
    </row>
    <row r="5" spans="1:12" hidden="1" x14ac:dyDescent="0.25">
      <c r="A5" s="1" t="s">
        <v>6</v>
      </c>
      <c r="B5" s="1" t="s">
        <v>5</v>
      </c>
      <c r="C5" s="1" t="s">
        <v>10</v>
      </c>
      <c r="D5" s="1" t="s">
        <v>8</v>
      </c>
      <c r="E5" s="1" t="s">
        <v>13</v>
      </c>
      <c r="F5" s="3" t="s">
        <v>14</v>
      </c>
      <c r="G5" s="3">
        <v>25000</v>
      </c>
      <c r="H5" s="3">
        <v>25000</v>
      </c>
      <c r="I5" s="3">
        <v>25000</v>
      </c>
      <c r="J5" s="3" t="s">
        <v>125</v>
      </c>
      <c r="K5" s="3" t="str">
        <f>IF(Records[[#This Row],[Total]]-Records[[#This Row],[Credit]]=0,"—",Records[[#This Row],[Total]]-Records[[#This Row],[Credit]])</f>
        <v>—</v>
      </c>
      <c r="L5" s="2">
        <v>43894</v>
      </c>
    </row>
    <row r="6" spans="1:12" hidden="1" x14ac:dyDescent="0.25">
      <c r="A6" s="1" t="s">
        <v>43</v>
      </c>
      <c r="B6" s="1" t="s">
        <v>19</v>
      </c>
      <c r="C6" s="1" t="s">
        <v>20</v>
      </c>
      <c r="D6" s="1" t="s">
        <v>12</v>
      </c>
      <c r="E6" s="1" t="s">
        <v>21</v>
      </c>
      <c r="F6" s="3" t="s">
        <v>14</v>
      </c>
      <c r="G6" s="3">
        <v>20000</v>
      </c>
      <c r="H6" s="3">
        <v>20000</v>
      </c>
      <c r="I6" s="3">
        <v>20000</v>
      </c>
      <c r="J6" s="3" t="s">
        <v>125</v>
      </c>
      <c r="K6" s="3" t="str">
        <f>IF(Records[[#This Row],[Total]]-Records[[#This Row],[Credit]]=0,"—",Records[[#This Row],[Total]]-Records[[#This Row],[Credit]])</f>
        <v>—</v>
      </c>
      <c r="L6" s="2">
        <v>43894</v>
      </c>
    </row>
    <row r="7" spans="1:12" hidden="1" x14ac:dyDescent="0.25">
      <c r="A7" s="1" t="s">
        <v>30</v>
      </c>
      <c r="B7" s="1" t="s">
        <v>5</v>
      </c>
      <c r="C7" s="1" t="s">
        <v>11</v>
      </c>
      <c r="D7" s="1" t="s">
        <v>12</v>
      </c>
      <c r="E7" s="1" t="s">
        <v>13</v>
      </c>
      <c r="F7" s="3" t="s">
        <v>16</v>
      </c>
      <c r="G7" s="3">
        <v>50000</v>
      </c>
      <c r="H7" s="3">
        <v>50000</v>
      </c>
      <c r="I7" s="3">
        <v>50000</v>
      </c>
      <c r="J7" s="3" t="s">
        <v>125</v>
      </c>
      <c r="K7" s="3" t="str">
        <f>IF(Records[[#This Row],[Total]]-Records[[#This Row],[Credit]]=0,"—",Records[[#This Row],[Total]]-Records[[#This Row],[Credit]])</f>
        <v>—</v>
      </c>
      <c r="L7" s="2">
        <v>43894</v>
      </c>
    </row>
    <row r="8" spans="1:12" hidden="1" x14ac:dyDescent="0.25">
      <c r="A8" s="1" t="s">
        <v>30</v>
      </c>
      <c r="B8" s="1" t="s">
        <v>22</v>
      </c>
      <c r="C8" s="1" t="s">
        <v>11</v>
      </c>
      <c r="D8" s="1" t="s">
        <v>12</v>
      </c>
      <c r="E8" s="1" t="s">
        <v>13</v>
      </c>
      <c r="F8" s="3" t="s">
        <v>16</v>
      </c>
      <c r="G8" s="3">
        <v>40000</v>
      </c>
      <c r="H8" s="3">
        <v>25000</v>
      </c>
      <c r="I8" s="3">
        <v>40000</v>
      </c>
      <c r="J8" s="3" t="s">
        <v>125</v>
      </c>
      <c r="K8" s="3" t="str">
        <f>IF(Records[[#This Row],[Total]]-Records[[#This Row],[Credit]]=0,"—",Records[[#This Row],[Total]]-Records[[#This Row],[Credit]])</f>
        <v>—</v>
      </c>
      <c r="L8" s="2">
        <v>43895</v>
      </c>
    </row>
    <row r="9" spans="1:12" hidden="1" x14ac:dyDescent="0.25">
      <c r="A9" s="1" t="s">
        <v>46</v>
      </c>
      <c r="B9" s="1" t="s">
        <v>22</v>
      </c>
      <c r="C9" s="1" t="s">
        <v>10</v>
      </c>
      <c r="D9" s="1" t="s">
        <v>31</v>
      </c>
      <c r="E9" s="1" t="s">
        <v>27</v>
      </c>
      <c r="F9" s="3" t="s">
        <v>14</v>
      </c>
      <c r="G9" s="3">
        <v>15000</v>
      </c>
      <c r="H9" s="3">
        <v>15000</v>
      </c>
      <c r="I9" s="3">
        <v>15000</v>
      </c>
      <c r="J9" s="3" t="s">
        <v>125</v>
      </c>
      <c r="K9" s="3" t="str">
        <f>IF(Records[[#This Row],[Total]]-Records[[#This Row],[Credit]]=0,"—",Records[[#This Row],[Total]]-Records[[#This Row],[Credit]])</f>
        <v>—</v>
      </c>
      <c r="L9" s="2">
        <v>43895</v>
      </c>
    </row>
    <row r="10" spans="1:12" hidden="1" x14ac:dyDescent="0.25">
      <c r="A10" s="1" t="s">
        <v>43</v>
      </c>
      <c r="B10" s="1" t="s">
        <v>19</v>
      </c>
      <c r="C10" s="1" t="s">
        <v>20</v>
      </c>
      <c r="D10" s="1" t="s">
        <v>12</v>
      </c>
      <c r="E10" s="1" t="s">
        <v>13</v>
      </c>
      <c r="F10" s="3" t="s">
        <v>16</v>
      </c>
      <c r="G10" s="3">
        <v>130000</v>
      </c>
      <c r="H10" s="3">
        <v>130000</v>
      </c>
      <c r="I10" s="3">
        <v>130000</v>
      </c>
      <c r="J10" s="3" t="s">
        <v>125</v>
      </c>
      <c r="K10" s="3" t="str">
        <f>IF(Records[[#This Row],[Total]]-Records[[#This Row],[Credit]]=0,"—",Records[[#This Row],[Total]]-Records[[#This Row],[Credit]])</f>
        <v>—</v>
      </c>
      <c r="L10" s="2">
        <v>43896</v>
      </c>
    </row>
    <row r="11" spans="1:12" hidden="1" x14ac:dyDescent="0.25">
      <c r="A11" s="1" t="s">
        <v>33</v>
      </c>
      <c r="B11" s="1" t="s">
        <v>5</v>
      </c>
      <c r="C11" s="1" t="s">
        <v>11</v>
      </c>
      <c r="D11" s="1" t="s">
        <v>34</v>
      </c>
      <c r="E11" s="1" t="s">
        <v>27</v>
      </c>
      <c r="F11" s="3" t="s">
        <v>16</v>
      </c>
      <c r="G11" s="3">
        <v>30000</v>
      </c>
      <c r="H11" s="3">
        <v>30000</v>
      </c>
      <c r="I11" s="3">
        <v>30000</v>
      </c>
      <c r="J11" s="3" t="s">
        <v>125</v>
      </c>
      <c r="K11" s="3" t="str">
        <f>IF(Records[[#This Row],[Total]]-Records[[#This Row],[Credit]]=0,"—",Records[[#This Row],[Total]]-Records[[#This Row],[Credit]])</f>
        <v>—</v>
      </c>
      <c r="L11" s="2">
        <v>43899</v>
      </c>
    </row>
    <row r="12" spans="1:12" hidden="1" x14ac:dyDescent="0.25">
      <c r="A12" s="1" t="s">
        <v>32</v>
      </c>
      <c r="B12" s="1" t="s">
        <v>22</v>
      </c>
      <c r="C12" s="1" t="s">
        <v>10</v>
      </c>
      <c r="D12" s="1" t="s">
        <v>12</v>
      </c>
      <c r="E12" s="1" t="s">
        <v>13</v>
      </c>
      <c r="F12" s="3" t="s">
        <v>14</v>
      </c>
      <c r="G12" s="3">
        <v>60000</v>
      </c>
      <c r="H12" s="3">
        <v>60000</v>
      </c>
      <c r="I12" s="3">
        <v>60000</v>
      </c>
      <c r="J12" s="3" t="s">
        <v>125</v>
      </c>
      <c r="K12" s="3" t="str">
        <f>IF(Records[[#This Row],[Total]]-Records[[#This Row],[Credit]]=0,"—",Records[[#This Row],[Total]]-Records[[#This Row],[Credit]])</f>
        <v>—</v>
      </c>
      <c r="L12" s="2">
        <v>43900</v>
      </c>
    </row>
    <row r="13" spans="1:12" hidden="1" x14ac:dyDescent="0.25">
      <c r="A13" s="1" t="s">
        <v>35</v>
      </c>
      <c r="B13" s="1" t="s">
        <v>22</v>
      </c>
      <c r="C13" s="1" t="s">
        <v>11</v>
      </c>
      <c r="D13" s="1" t="s">
        <v>25</v>
      </c>
      <c r="E13" s="1" t="s">
        <v>13</v>
      </c>
      <c r="F13" s="3" t="s">
        <v>16</v>
      </c>
      <c r="G13" s="3">
        <v>60000</v>
      </c>
      <c r="H13" s="3">
        <v>20000</v>
      </c>
      <c r="I13" s="3">
        <v>60000</v>
      </c>
      <c r="J13" s="3" t="s">
        <v>125</v>
      </c>
      <c r="K13" s="3" t="str">
        <f>IF(Records[[#This Row],[Total]]-Records[[#This Row],[Credit]]=0,"—",Records[[#This Row],[Total]]-Records[[#This Row],[Credit]])</f>
        <v>—</v>
      </c>
      <c r="L13" s="2">
        <v>43900</v>
      </c>
    </row>
    <row r="14" spans="1:12" hidden="1" x14ac:dyDescent="0.25">
      <c r="A14" s="1" t="s">
        <v>38</v>
      </c>
      <c r="B14" s="1" t="s">
        <v>22</v>
      </c>
      <c r="C14" s="1" t="s">
        <v>11</v>
      </c>
      <c r="D14" s="1" t="s">
        <v>12</v>
      </c>
      <c r="E14" s="1" t="s">
        <v>13</v>
      </c>
      <c r="F14" s="3" t="s">
        <v>16</v>
      </c>
      <c r="G14" s="3">
        <v>10000</v>
      </c>
      <c r="H14" s="3">
        <v>10000</v>
      </c>
      <c r="I14" s="3">
        <v>10000</v>
      </c>
      <c r="J14" s="3" t="s">
        <v>125</v>
      </c>
      <c r="K14" s="3" t="str">
        <f>IF(Records[[#This Row],[Total]]-Records[[#This Row],[Credit]]=0,"—",Records[[#This Row],[Total]]-Records[[#This Row],[Credit]])</f>
        <v>—</v>
      </c>
      <c r="L14" s="2">
        <v>43902</v>
      </c>
    </row>
    <row r="15" spans="1:12" hidden="1" x14ac:dyDescent="0.25">
      <c r="A15" s="1" t="s">
        <v>37</v>
      </c>
      <c r="B15" s="1" t="s">
        <v>26</v>
      </c>
      <c r="C15" s="1" t="s">
        <v>10</v>
      </c>
      <c r="D15" s="1" t="s">
        <v>12</v>
      </c>
      <c r="E15" s="1" t="s">
        <v>27</v>
      </c>
      <c r="F15" s="3" t="s">
        <v>14</v>
      </c>
      <c r="G15" s="3">
        <v>25000</v>
      </c>
      <c r="H15" s="3">
        <v>25000</v>
      </c>
      <c r="I15" s="3">
        <v>25000</v>
      </c>
      <c r="J15" s="3" t="s">
        <v>125</v>
      </c>
      <c r="K15" s="3" t="str">
        <f>IF(Records[[#This Row],[Total]]-Records[[#This Row],[Credit]]=0,"—",Records[[#This Row],[Total]]-Records[[#This Row],[Credit]])</f>
        <v>—</v>
      </c>
      <c r="L15" s="2">
        <v>43903</v>
      </c>
    </row>
    <row r="16" spans="1:12" hidden="1" x14ac:dyDescent="0.25">
      <c r="A16" s="1" t="s">
        <v>32</v>
      </c>
      <c r="B16" s="1" t="s">
        <v>5</v>
      </c>
      <c r="C16" s="1" t="s">
        <v>10</v>
      </c>
      <c r="D16" s="1" t="s">
        <v>12</v>
      </c>
      <c r="E16" s="1" t="s">
        <v>13</v>
      </c>
      <c r="F16" s="3" t="s">
        <v>14</v>
      </c>
      <c r="G16" s="3">
        <v>50000</v>
      </c>
      <c r="H16" s="3">
        <v>50000</v>
      </c>
      <c r="I16" s="3">
        <v>50000</v>
      </c>
      <c r="J16" s="3" t="s">
        <v>125</v>
      </c>
      <c r="K16" s="3" t="str">
        <f>IF(Records[[#This Row],[Total]]-Records[[#This Row],[Credit]]=0,"—",Records[[#This Row],[Total]]-Records[[#This Row],[Credit]])</f>
        <v>—</v>
      </c>
      <c r="L16" s="2">
        <v>43906</v>
      </c>
    </row>
    <row r="17" spans="1:12" hidden="1" x14ac:dyDescent="0.25">
      <c r="A17" s="1" t="s">
        <v>30</v>
      </c>
      <c r="B17" s="1" t="s">
        <v>22</v>
      </c>
      <c r="C17" s="1" t="s">
        <v>11</v>
      </c>
      <c r="D17" s="1" t="s">
        <v>12</v>
      </c>
      <c r="E17" s="1" t="s">
        <v>13</v>
      </c>
      <c r="F17" s="3" t="s">
        <v>14</v>
      </c>
      <c r="G17" s="3">
        <v>30000</v>
      </c>
      <c r="H17" s="3">
        <v>30000</v>
      </c>
      <c r="I17" s="3">
        <v>30000</v>
      </c>
      <c r="J17" s="3" t="s">
        <v>125</v>
      </c>
      <c r="K17" s="3" t="str">
        <f>IF(Records[[#This Row],[Total]]-Records[[#This Row],[Credit]]=0,"—",Records[[#This Row],[Total]]-Records[[#This Row],[Credit]])</f>
        <v>—</v>
      </c>
      <c r="L17" s="2">
        <v>43906</v>
      </c>
    </row>
    <row r="18" spans="1:12" hidden="1" x14ac:dyDescent="0.25">
      <c r="A18" s="1" t="s">
        <v>46</v>
      </c>
      <c r="B18" s="1" t="s">
        <v>22</v>
      </c>
      <c r="C18" s="1" t="s">
        <v>11</v>
      </c>
      <c r="D18" s="1" t="s">
        <v>12</v>
      </c>
      <c r="E18" s="1" t="s">
        <v>13</v>
      </c>
      <c r="F18" s="3" t="s">
        <v>14</v>
      </c>
      <c r="G18" s="3">
        <v>15000</v>
      </c>
      <c r="H18" s="3">
        <v>15000</v>
      </c>
      <c r="I18" s="3">
        <v>15000</v>
      </c>
      <c r="J18" s="3" t="s">
        <v>125</v>
      </c>
      <c r="K18" s="3" t="str">
        <f>IF(Records[[#This Row],[Total]]-Records[[#This Row],[Credit]]=0,"—",Records[[#This Row],[Total]]-Records[[#This Row],[Credit]])</f>
        <v>—</v>
      </c>
      <c r="L18" s="2">
        <v>43906</v>
      </c>
    </row>
    <row r="19" spans="1:12" hidden="1" x14ac:dyDescent="0.25">
      <c r="A19" s="1" t="s">
        <v>39</v>
      </c>
      <c r="B19" s="1" t="s">
        <v>22</v>
      </c>
      <c r="C19" s="1" t="s">
        <v>11</v>
      </c>
      <c r="D19" s="1" t="s">
        <v>34</v>
      </c>
      <c r="E19" s="1" t="s">
        <v>13</v>
      </c>
      <c r="F19" s="3" t="s">
        <v>14</v>
      </c>
      <c r="G19" s="3">
        <v>38000</v>
      </c>
      <c r="H19" s="3">
        <v>33000</v>
      </c>
      <c r="I19" s="3">
        <v>38000</v>
      </c>
      <c r="J19" s="3" t="s">
        <v>125</v>
      </c>
      <c r="K19" s="3" t="str">
        <f>IF(Records[[#This Row],[Total]]-Records[[#This Row],[Credit]]=0,"—",Records[[#This Row],[Total]]-Records[[#This Row],[Credit]])</f>
        <v>—</v>
      </c>
      <c r="L19" s="2">
        <v>43907</v>
      </c>
    </row>
    <row r="20" spans="1:12" hidden="1" x14ac:dyDescent="0.25">
      <c r="A20" s="1" t="s">
        <v>46</v>
      </c>
      <c r="B20" s="1" t="s">
        <v>5</v>
      </c>
      <c r="C20" s="1" t="s">
        <v>40</v>
      </c>
      <c r="D20" s="1" t="s">
        <v>25</v>
      </c>
      <c r="E20" s="1" t="s">
        <v>13</v>
      </c>
      <c r="F20" s="3" t="s">
        <v>14</v>
      </c>
      <c r="G20" s="3">
        <v>45000</v>
      </c>
      <c r="H20" s="3">
        <v>40000</v>
      </c>
      <c r="I20" s="3">
        <v>45000</v>
      </c>
      <c r="J20" s="3" t="s">
        <v>125</v>
      </c>
      <c r="K20" s="3" t="str">
        <f>IF(Records[[#This Row],[Total]]-Records[[#This Row],[Credit]]=0,"—",Records[[#This Row],[Total]]-Records[[#This Row],[Credit]])</f>
        <v>—</v>
      </c>
      <c r="L20" s="2">
        <v>43908</v>
      </c>
    </row>
    <row r="21" spans="1:12" hidden="1" x14ac:dyDescent="0.25">
      <c r="A21" s="1" t="s">
        <v>38</v>
      </c>
      <c r="B21" s="1" t="s">
        <v>22</v>
      </c>
      <c r="C21" s="1" t="s">
        <v>11</v>
      </c>
      <c r="D21" s="1" t="s">
        <v>12</v>
      </c>
      <c r="E21" s="1" t="s">
        <v>13</v>
      </c>
      <c r="F21" s="3" t="s">
        <v>41</v>
      </c>
      <c r="G21" s="3">
        <v>30000</v>
      </c>
      <c r="H21" s="3">
        <v>30000</v>
      </c>
      <c r="I21" s="3">
        <v>30000</v>
      </c>
      <c r="J21" s="3" t="s">
        <v>125</v>
      </c>
      <c r="K21" s="3" t="str">
        <f>IF(Records[[#This Row],[Total]]-Records[[#This Row],[Credit]]=0,"—",Records[[#This Row],[Total]]-Records[[#This Row],[Credit]])</f>
        <v>—</v>
      </c>
      <c r="L21" s="2">
        <v>43912</v>
      </c>
    </row>
    <row r="22" spans="1:12" hidden="1" x14ac:dyDescent="0.25">
      <c r="A22" s="1" t="s">
        <v>30</v>
      </c>
      <c r="B22" s="1" t="s">
        <v>5</v>
      </c>
      <c r="C22" s="1" t="s">
        <v>11</v>
      </c>
      <c r="D22" s="1" t="s">
        <v>12</v>
      </c>
      <c r="E22" s="1" t="s">
        <v>13</v>
      </c>
      <c r="F22" s="3" t="s">
        <v>14</v>
      </c>
      <c r="G22" s="3">
        <v>50000</v>
      </c>
      <c r="H22" s="3">
        <v>50000</v>
      </c>
      <c r="I22" s="3">
        <v>50000</v>
      </c>
      <c r="J22" s="3" t="s">
        <v>125</v>
      </c>
      <c r="K22" s="3" t="str">
        <f>IF(Records[[#This Row],[Total]]-Records[[#This Row],[Credit]]=0,"—",Records[[#This Row],[Total]]-Records[[#This Row],[Credit]])</f>
        <v>—</v>
      </c>
      <c r="L22" s="2">
        <v>43915</v>
      </c>
    </row>
    <row r="23" spans="1:12" hidden="1" x14ac:dyDescent="0.25">
      <c r="A23" s="1" t="s">
        <v>42</v>
      </c>
      <c r="B23" s="1" t="s">
        <v>5</v>
      </c>
      <c r="C23" s="1" t="s">
        <v>11</v>
      </c>
      <c r="D23" s="1" t="s">
        <v>25</v>
      </c>
      <c r="E23" s="1" t="s">
        <v>13</v>
      </c>
      <c r="F23" s="3" t="s">
        <v>14</v>
      </c>
      <c r="G23" s="3">
        <v>30000</v>
      </c>
      <c r="H23" s="3">
        <v>30000</v>
      </c>
      <c r="I23" s="3">
        <v>30000</v>
      </c>
      <c r="J23" s="3" t="s">
        <v>125</v>
      </c>
      <c r="K23" s="3" t="str">
        <f>IF(Records[[#This Row],[Total]]-Records[[#This Row],[Credit]]=0,"—",Records[[#This Row],[Total]]-Records[[#This Row],[Credit]])</f>
        <v>—</v>
      </c>
      <c r="L23" s="2">
        <v>43922</v>
      </c>
    </row>
    <row r="24" spans="1:12" hidden="1" x14ac:dyDescent="0.25">
      <c r="A24" s="1" t="s">
        <v>44</v>
      </c>
      <c r="B24" s="1" t="s">
        <v>5</v>
      </c>
      <c r="C24" s="1" t="s">
        <v>11</v>
      </c>
      <c r="D24" s="1" t="s">
        <v>12</v>
      </c>
      <c r="E24" s="1" t="s">
        <v>13</v>
      </c>
      <c r="F24" s="3" t="s">
        <v>41</v>
      </c>
      <c r="G24" s="3">
        <v>60000</v>
      </c>
      <c r="H24" s="3">
        <v>60000</v>
      </c>
      <c r="I24" s="3">
        <v>60000</v>
      </c>
      <c r="J24" s="3" t="s">
        <v>125</v>
      </c>
      <c r="K24" s="3" t="str">
        <f>IF(Records[[#This Row],[Total]]-Records[[#This Row],[Credit]]=0,"—",Records[[#This Row],[Total]]-Records[[#This Row],[Credit]])</f>
        <v>—</v>
      </c>
      <c r="L24" s="2">
        <v>43923</v>
      </c>
    </row>
    <row r="25" spans="1:12" hidden="1" x14ac:dyDescent="0.25">
      <c r="A25" s="1" t="s">
        <v>43</v>
      </c>
      <c r="B25" s="1" t="s">
        <v>22</v>
      </c>
      <c r="C25" s="1" t="s">
        <v>20</v>
      </c>
      <c r="D25" s="1" t="s">
        <v>12</v>
      </c>
      <c r="E25" s="1" t="s">
        <v>13</v>
      </c>
      <c r="F25" s="3" t="s">
        <v>14</v>
      </c>
      <c r="G25" s="3">
        <v>10000</v>
      </c>
      <c r="H25" s="3">
        <v>10000</v>
      </c>
      <c r="I25" s="3">
        <v>10000</v>
      </c>
      <c r="J25" s="3" t="s">
        <v>125</v>
      </c>
      <c r="K25" s="3" t="str">
        <f>IF(Records[[#This Row],[Total]]-Records[[#This Row],[Credit]]=0,"—",Records[[#This Row],[Total]]-Records[[#This Row],[Credit]])</f>
        <v>—</v>
      </c>
      <c r="L25" s="2">
        <v>43924</v>
      </c>
    </row>
    <row r="26" spans="1:12" hidden="1" x14ac:dyDescent="0.25">
      <c r="A26" s="1" t="s">
        <v>44</v>
      </c>
      <c r="B26" s="1" t="s">
        <v>22</v>
      </c>
      <c r="C26" s="1" t="s">
        <v>11</v>
      </c>
      <c r="D26" s="1" t="s">
        <v>12</v>
      </c>
      <c r="E26" s="1" t="s">
        <v>13</v>
      </c>
      <c r="F26" s="3" t="s">
        <v>41</v>
      </c>
      <c r="G26" s="3">
        <v>10000</v>
      </c>
      <c r="H26" s="3">
        <v>10000</v>
      </c>
      <c r="I26" s="3">
        <v>10000</v>
      </c>
      <c r="J26" s="3" t="s">
        <v>125</v>
      </c>
      <c r="K26" s="3" t="str">
        <f>IF(Records[[#This Row],[Total]]-Records[[#This Row],[Credit]]=0,"—",Records[[#This Row],[Total]]-Records[[#This Row],[Credit]])</f>
        <v>—</v>
      </c>
      <c r="L26" s="2">
        <v>43924</v>
      </c>
    </row>
    <row r="27" spans="1:12" hidden="1" x14ac:dyDescent="0.25">
      <c r="A27" s="1" t="s">
        <v>28</v>
      </c>
      <c r="B27" s="1" t="s">
        <v>19</v>
      </c>
      <c r="C27" s="1" t="s">
        <v>11</v>
      </c>
      <c r="D27" s="1" t="s">
        <v>29</v>
      </c>
      <c r="E27" s="1" t="s">
        <v>13</v>
      </c>
      <c r="F27" s="3" t="s">
        <v>41</v>
      </c>
      <c r="G27" s="3">
        <v>20000</v>
      </c>
      <c r="H27" s="3">
        <v>20000</v>
      </c>
      <c r="I27" s="3">
        <v>20000</v>
      </c>
      <c r="J27" s="3" t="s">
        <v>125</v>
      </c>
      <c r="K27" s="3" t="str">
        <f>IF(Records[[#This Row],[Total]]-Records[[#This Row],[Credit]]=0,"—",Records[[#This Row],[Total]]-Records[[#This Row],[Credit]])</f>
        <v>—</v>
      </c>
      <c r="L27" s="2">
        <v>43924</v>
      </c>
    </row>
    <row r="28" spans="1:12" hidden="1" x14ac:dyDescent="0.25">
      <c r="A28" s="1" t="s">
        <v>46</v>
      </c>
      <c r="B28" s="1" t="s">
        <v>5</v>
      </c>
      <c r="C28" s="1" t="s">
        <v>10</v>
      </c>
      <c r="D28" s="1" t="s">
        <v>29</v>
      </c>
      <c r="E28" s="1" t="s">
        <v>21</v>
      </c>
      <c r="F28" s="3" t="s">
        <v>14</v>
      </c>
      <c r="G28" s="3">
        <v>35000</v>
      </c>
      <c r="H28" s="3">
        <v>35000</v>
      </c>
      <c r="I28" s="3">
        <v>35000</v>
      </c>
      <c r="J28" s="3" t="s">
        <v>125</v>
      </c>
      <c r="K28" s="3" t="str">
        <f>IF(Records[[#This Row],[Total]]-Records[[#This Row],[Credit]]=0,"—",Records[[#This Row],[Total]]-Records[[#This Row],[Credit]])</f>
        <v>—</v>
      </c>
      <c r="L28" s="2">
        <v>43928</v>
      </c>
    </row>
    <row r="29" spans="1:12" hidden="1" x14ac:dyDescent="0.25">
      <c r="A29" s="1" t="s">
        <v>32</v>
      </c>
      <c r="B29" s="1" t="s">
        <v>22</v>
      </c>
      <c r="C29" s="1" t="s">
        <v>10</v>
      </c>
      <c r="D29" s="1" t="s">
        <v>25</v>
      </c>
      <c r="E29" s="1" t="s">
        <v>13</v>
      </c>
      <c r="F29" s="3" t="s">
        <v>14</v>
      </c>
      <c r="G29" s="3">
        <v>40000</v>
      </c>
      <c r="H29" s="3">
        <v>40000</v>
      </c>
      <c r="I29" s="3">
        <v>40000</v>
      </c>
      <c r="J29" s="3" t="s">
        <v>125</v>
      </c>
      <c r="K29" s="3" t="str">
        <f>IF(Records[[#This Row],[Total]]-Records[[#This Row],[Credit]]=0,"—",Records[[#This Row],[Total]]-Records[[#This Row],[Credit]])</f>
        <v>—</v>
      </c>
      <c r="L29" s="2">
        <v>43935</v>
      </c>
    </row>
    <row r="30" spans="1:12" hidden="1" x14ac:dyDescent="0.25">
      <c r="A30" s="1" t="s">
        <v>28</v>
      </c>
      <c r="B30" s="1" t="s">
        <v>22</v>
      </c>
      <c r="C30" s="1" t="s">
        <v>11</v>
      </c>
      <c r="D30" s="1" t="s">
        <v>29</v>
      </c>
      <c r="E30" s="1" t="s">
        <v>13</v>
      </c>
      <c r="F30" s="3" t="s">
        <v>14</v>
      </c>
      <c r="G30" s="3">
        <v>20000</v>
      </c>
      <c r="H30" s="3">
        <v>20000</v>
      </c>
      <c r="I30" s="3">
        <v>20000</v>
      </c>
      <c r="J30" s="3" t="s">
        <v>125</v>
      </c>
      <c r="K30" s="3" t="str">
        <f>IF(Records[[#This Row],[Total]]-Records[[#This Row],[Credit]]=0,"—",Records[[#This Row],[Total]]-Records[[#This Row],[Credit]])</f>
        <v>—</v>
      </c>
      <c r="L30" s="2">
        <v>43937</v>
      </c>
    </row>
    <row r="31" spans="1:12" hidden="1" x14ac:dyDescent="0.25">
      <c r="A31" s="1" t="s">
        <v>46</v>
      </c>
      <c r="B31" s="1" t="s">
        <v>5</v>
      </c>
      <c r="C31" s="1" t="s">
        <v>10</v>
      </c>
      <c r="D31" s="1" t="s">
        <v>12</v>
      </c>
      <c r="E31" s="1" t="s">
        <v>13</v>
      </c>
      <c r="F31" s="3" t="s">
        <v>14</v>
      </c>
      <c r="G31" s="3">
        <v>25000</v>
      </c>
      <c r="H31" s="3">
        <v>25000</v>
      </c>
      <c r="I31" s="3">
        <v>25000</v>
      </c>
      <c r="J31" s="3" t="s">
        <v>125</v>
      </c>
      <c r="K31" s="3" t="str">
        <f>IF(Records[[#This Row],[Total]]-Records[[#This Row],[Credit]]=0,"—",Records[[#This Row],[Total]]-Records[[#This Row],[Credit]])</f>
        <v>—</v>
      </c>
      <c r="L31" s="2">
        <v>43938</v>
      </c>
    </row>
    <row r="32" spans="1:12" hidden="1" x14ac:dyDescent="0.25">
      <c r="A32" s="1" t="s">
        <v>46</v>
      </c>
      <c r="B32" s="1" t="s">
        <v>22</v>
      </c>
      <c r="C32" s="1" t="s">
        <v>46</v>
      </c>
      <c r="D32" s="1" t="s">
        <v>12</v>
      </c>
      <c r="E32" s="1" t="s">
        <v>155</v>
      </c>
      <c r="F32" s="3" t="s">
        <v>14</v>
      </c>
      <c r="G32" s="3">
        <v>15000</v>
      </c>
      <c r="H32" s="3">
        <v>15000</v>
      </c>
      <c r="I32" s="3">
        <v>15000</v>
      </c>
      <c r="J32" s="3" t="s">
        <v>125</v>
      </c>
      <c r="K32" s="3" t="str">
        <f>IF(Records[[#This Row],[Total]]-Records[[#This Row],[Credit]]=0,"—",Records[[#This Row],[Total]]-Records[[#This Row],[Credit]])</f>
        <v>—</v>
      </c>
      <c r="L32" s="2">
        <v>43938</v>
      </c>
    </row>
    <row r="33" spans="1:12" hidden="1" x14ac:dyDescent="0.25">
      <c r="A33" s="1" t="s">
        <v>46</v>
      </c>
      <c r="B33" s="1" t="s">
        <v>22</v>
      </c>
      <c r="C33" s="1" t="s">
        <v>10</v>
      </c>
      <c r="D33" s="1" t="s">
        <v>29</v>
      </c>
      <c r="E33" s="1" t="s">
        <v>21</v>
      </c>
      <c r="F33" s="3" t="s">
        <v>14</v>
      </c>
      <c r="G33" s="3">
        <v>15000</v>
      </c>
      <c r="H33" s="3">
        <v>15000</v>
      </c>
      <c r="I33" s="3">
        <v>15000</v>
      </c>
      <c r="J33" s="3" t="s">
        <v>125</v>
      </c>
      <c r="K33" s="3" t="str">
        <f>IF(Records[[#This Row],[Total]]-Records[[#This Row],[Credit]]=0,"—",Records[[#This Row],[Total]]-Records[[#This Row],[Credit]])</f>
        <v>—</v>
      </c>
      <c r="L33" s="2">
        <v>43939</v>
      </c>
    </row>
    <row r="34" spans="1:12" hidden="1" x14ac:dyDescent="0.25">
      <c r="A34" s="1" t="s">
        <v>43</v>
      </c>
      <c r="B34" s="1" t="s">
        <v>22</v>
      </c>
      <c r="C34" s="1" t="s">
        <v>20</v>
      </c>
      <c r="D34" s="1" t="s">
        <v>12</v>
      </c>
      <c r="E34" s="1" t="s">
        <v>13</v>
      </c>
      <c r="F34" s="3" t="s">
        <v>14</v>
      </c>
      <c r="G34" s="3">
        <v>55000</v>
      </c>
      <c r="H34" s="3">
        <v>55000</v>
      </c>
      <c r="I34" s="3">
        <v>55000</v>
      </c>
      <c r="J34" s="3" t="s">
        <v>125</v>
      </c>
      <c r="K34" s="3" t="str">
        <f>IF(Records[[#This Row],[Total]]-Records[[#This Row],[Credit]]=0,"—",Records[[#This Row],[Total]]-Records[[#This Row],[Credit]])</f>
        <v>—</v>
      </c>
      <c r="L34" s="2">
        <v>43941</v>
      </c>
    </row>
    <row r="35" spans="1:12" hidden="1" x14ac:dyDescent="0.25">
      <c r="A35" s="1" t="s">
        <v>28</v>
      </c>
      <c r="B35" s="1" t="s">
        <v>19</v>
      </c>
      <c r="C35" s="1" t="s">
        <v>11</v>
      </c>
      <c r="D35" s="1" t="s">
        <v>29</v>
      </c>
      <c r="E35" s="1" t="s">
        <v>13</v>
      </c>
      <c r="F35" s="3" t="s">
        <v>14</v>
      </c>
      <c r="G35" s="3">
        <v>20000</v>
      </c>
      <c r="H35" s="3">
        <v>20000</v>
      </c>
      <c r="I35" s="3">
        <v>20000</v>
      </c>
      <c r="J35" s="3" t="s">
        <v>125</v>
      </c>
      <c r="K35" s="3" t="str">
        <f>IF(Records[[#This Row],[Total]]-Records[[#This Row],[Credit]]=0,"—",Records[[#This Row],[Total]]-Records[[#This Row],[Credit]])</f>
        <v>—</v>
      </c>
      <c r="L35" s="2">
        <v>43941</v>
      </c>
    </row>
    <row r="36" spans="1:12" hidden="1" x14ac:dyDescent="0.25">
      <c r="A36" s="1" t="s">
        <v>45</v>
      </c>
      <c r="B36" s="1" t="s">
        <v>5</v>
      </c>
      <c r="C36" s="1" t="s">
        <v>20</v>
      </c>
      <c r="D36" s="1" t="s">
        <v>8</v>
      </c>
      <c r="E36" s="1" t="s">
        <v>13</v>
      </c>
      <c r="F36" s="3" t="s">
        <v>14</v>
      </c>
      <c r="G36" s="3">
        <v>50000</v>
      </c>
      <c r="H36" s="3">
        <v>50000</v>
      </c>
      <c r="I36" s="3">
        <v>50000</v>
      </c>
      <c r="J36" s="3" t="s">
        <v>125</v>
      </c>
      <c r="K36" s="3" t="str">
        <f>IF(Records[[#This Row],[Total]]-Records[[#This Row],[Credit]]=0,"—",Records[[#This Row],[Total]]-Records[[#This Row],[Credit]])</f>
        <v>—</v>
      </c>
      <c r="L36" s="2">
        <v>43942</v>
      </c>
    </row>
    <row r="37" spans="1:12" hidden="1" x14ac:dyDescent="0.25">
      <c r="A37" s="1" t="s">
        <v>32</v>
      </c>
      <c r="B37" s="1" t="s">
        <v>5</v>
      </c>
      <c r="C37" s="1" t="s">
        <v>10</v>
      </c>
      <c r="D37" s="1" t="s">
        <v>25</v>
      </c>
      <c r="E37" s="1" t="s">
        <v>13</v>
      </c>
      <c r="F37" s="3" t="s">
        <v>14</v>
      </c>
      <c r="G37" s="3">
        <v>40000</v>
      </c>
      <c r="H37" s="3">
        <v>40000</v>
      </c>
      <c r="I37" s="3">
        <v>40000</v>
      </c>
      <c r="J37" s="3" t="s">
        <v>125</v>
      </c>
      <c r="K37" s="3" t="str">
        <f>IF(Records[[#This Row],[Total]]-Records[[#This Row],[Credit]]=0,"—",Records[[#This Row],[Total]]-Records[[#This Row],[Credit]])</f>
        <v>—</v>
      </c>
      <c r="L37" s="2">
        <v>43942</v>
      </c>
    </row>
    <row r="38" spans="1:12" hidden="1" x14ac:dyDescent="0.25">
      <c r="A38" s="1" t="s">
        <v>47</v>
      </c>
      <c r="B38" s="1" t="s">
        <v>5</v>
      </c>
      <c r="C38" s="1" t="s">
        <v>10</v>
      </c>
      <c r="D38" s="1" t="s">
        <v>8</v>
      </c>
      <c r="E38" s="1" t="s">
        <v>13</v>
      </c>
      <c r="F38" s="3" t="s">
        <v>41</v>
      </c>
      <c r="G38" s="3">
        <v>45000</v>
      </c>
      <c r="H38" s="3">
        <v>45000</v>
      </c>
      <c r="I38" s="3">
        <v>45000</v>
      </c>
      <c r="J38" s="3" t="s">
        <v>125</v>
      </c>
      <c r="K38" s="3" t="str">
        <f>IF(Records[[#This Row],[Total]]-Records[[#This Row],[Credit]]=0,"—",Records[[#This Row],[Total]]-Records[[#This Row],[Credit]])</f>
        <v>—</v>
      </c>
      <c r="L38" s="2">
        <v>43943</v>
      </c>
    </row>
    <row r="39" spans="1:12" hidden="1" x14ac:dyDescent="0.25">
      <c r="A39" s="1" t="s">
        <v>49</v>
      </c>
      <c r="B39" s="1" t="s">
        <v>5</v>
      </c>
      <c r="C39" s="1" t="s">
        <v>10</v>
      </c>
      <c r="D39" s="1" t="s">
        <v>25</v>
      </c>
      <c r="E39" s="1" t="s">
        <v>13</v>
      </c>
      <c r="F39" s="3" t="s">
        <v>14</v>
      </c>
      <c r="G39" s="3">
        <v>50000</v>
      </c>
      <c r="H39" s="3">
        <v>50000</v>
      </c>
      <c r="I39" s="3">
        <v>50000</v>
      </c>
      <c r="J39" s="3" t="s">
        <v>125</v>
      </c>
      <c r="K39" s="3" t="str">
        <f>IF(Records[[#This Row],[Total]]-Records[[#This Row],[Credit]]=0,"—",Records[[#This Row],[Total]]-Records[[#This Row],[Credit]])</f>
        <v>—</v>
      </c>
      <c r="L39" s="2">
        <v>43943</v>
      </c>
    </row>
    <row r="40" spans="1:12" hidden="1" x14ac:dyDescent="0.25">
      <c r="A40" s="1" t="s">
        <v>48</v>
      </c>
      <c r="B40" s="1" t="s">
        <v>5</v>
      </c>
      <c r="C40" s="1" t="s">
        <v>10</v>
      </c>
      <c r="D40" s="1" t="s">
        <v>8</v>
      </c>
      <c r="E40" s="1" t="s">
        <v>13</v>
      </c>
      <c r="F40" s="3" t="s">
        <v>14</v>
      </c>
      <c r="G40" s="3">
        <v>30000</v>
      </c>
      <c r="H40" s="3">
        <v>30000</v>
      </c>
      <c r="I40" s="3">
        <v>30000</v>
      </c>
      <c r="J40" s="3" t="s">
        <v>125</v>
      </c>
      <c r="K40" s="3" t="str">
        <f>IF(Records[[#This Row],[Total]]-Records[[#This Row],[Credit]]=0,"—",Records[[#This Row],[Total]]-Records[[#This Row],[Credit]])</f>
        <v>—</v>
      </c>
      <c r="L40" s="2">
        <v>43944</v>
      </c>
    </row>
    <row r="41" spans="1:12" hidden="1" x14ac:dyDescent="0.25">
      <c r="A41" s="1" t="s">
        <v>43</v>
      </c>
      <c r="B41" s="1" t="s">
        <v>5</v>
      </c>
      <c r="C41" s="1" t="s">
        <v>20</v>
      </c>
      <c r="D41" s="1" t="s">
        <v>12</v>
      </c>
      <c r="E41" s="1" t="s">
        <v>13</v>
      </c>
      <c r="F41" s="3" t="s">
        <v>14</v>
      </c>
      <c r="G41" s="3">
        <v>55000</v>
      </c>
      <c r="H41" s="3">
        <v>55000</v>
      </c>
      <c r="I41" s="3">
        <v>55000</v>
      </c>
      <c r="J41" s="3" t="s">
        <v>125</v>
      </c>
      <c r="K41" s="3" t="str">
        <f>IF(Records[[#This Row],[Total]]-Records[[#This Row],[Credit]]=0,"—",Records[[#This Row],[Total]]-Records[[#This Row],[Credit]])</f>
        <v>—</v>
      </c>
      <c r="L41" s="2">
        <v>43945</v>
      </c>
    </row>
    <row r="42" spans="1:12" hidden="1" x14ac:dyDescent="0.25">
      <c r="A42" s="1" t="s">
        <v>59</v>
      </c>
      <c r="B42" s="1" t="s">
        <v>22</v>
      </c>
      <c r="C42" s="1" t="s">
        <v>10</v>
      </c>
      <c r="D42" s="1" t="s">
        <v>25</v>
      </c>
      <c r="E42" s="1" t="s">
        <v>13</v>
      </c>
      <c r="F42" s="3" t="s">
        <v>41</v>
      </c>
      <c r="G42" s="3">
        <v>15000</v>
      </c>
      <c r="H42" s="3">
        <v>15000</v>
      </c>
      <c r="I42" s="3">
        <v>15000</v>
      </c>
      <c r="J42" s="3" t="s">
        <v>125</v>
      </c>
      <c r="K42" s="3" t="str">
        <f>IF(Records[[#This Row],[Total]]-Records[[#This Row],[Credit]]=0,"—",Records[[#This Row],[Total]]-Records[[#This Row],[Credit]])</f>
        <v>—</v>
      </c>
      <c r="L42" s="2">
        <v>43948</v>
      </c>
    </row>
    <row r="43" spans="1:12" hidden="1" x14ac:dyDescent="0.25">
      <c r="A43" s="1" t="s">
        <v>28</v>
      </c>
      <c r="B43" s="1" t="s">
        <v>19</v>
      </c>
      <c r="C43" s="1" t="s">
        <v>11</v>
      </c>
      <c r="D43" s="1" t="s">
        <v>29</v>
      </c>
      <c r="E43" s="1" t="s">
        <v>13</v>
      </c>
      <c r="F43" s="3" t="s">
        <v>14</v>
      </c>
      <c r="G43" s="3">
        <v>25000</v>
      </c>
      <c r="H43" s="3">
        <v>25000</v>
      </c>
      <c r="I43" s="3">
        <v>25000</v>
      </c>
      <c r="J43" s="3" t="s">
        <v>125</v>
      </c>
      <c r="K43" s="3" t="str">
        <f>IF(Records[[#This Row],[Total]]-Records[[#This Row],[Credit]]=0,"—",Records[[#This Row],[Total]]-Records[[#This Row],[Credit]])</f>
        <v>—</v>
      </c>
      <c r="L43" s="2">
        <v>43952</v>
      </c>
    </row>
    <row r="44" spans="1:12" hidden="1" x14ac:dyDescent="0.25">
      <c r="A44" s="1" t="s">
        <v>43</v>
      </c>
      <c r="B44" s="1" t="s">
        <v>22</v>
      </c>
      <c r="C44" s="1" t="s">
        <v>20</v>
      </c>
      <c r="D44" s="1" t="s">
        <v>12</v>
      </c>
      <c r="E44" s="1" t="s">
        <v>13</v>
      </c>
      <c r="F44" s="3" t="s">
        <v>14</v>
      </c>
      <c r="G44" s="3">
        <v>20000</v>
      </c>
      <c r="H44" s="3">
        <v>20000</v>
      </c>
      <c r="I44" s="3">
        <v>20000</v>
      </c>
      <c r="J44" s="3" t="s">
        <v>125</v>
      </c>
      <c r="K44" s="3" t="str">
        <f>IF(Records[[#This Row],[Total]]-Records[[#This Row],[Credit]]=0,"—",Records[[#This Row],[Total]]-Records[[#This Row],[Credit]])</f>
        <v>—</v>
      </c>
      <c r="L44" s="2">
        <v>43953</v>
      </c>
    </row>
    <row r="45" spans="1:12" hidden="1" x14ac:dyDescent="0.25">
      <c r="A45" s="1" t="s">
        <v>50</v>
      </c>
      <c r="B45" s="1" t="s">
        <v>5</v>
      </c>
      <c r="C45" s="1" t="s">
        <v>20</v>
      </c>
      <c r="D45" s="1" t="s">
        <v>8</v>
      </c>
      <c r="E45" s="1" t="s">
        <v>13</v>
      </c>
      <c r="F45" s="3" t="s">
        <v>14</v>
      </c>
      <c r="G45" s="3">
        <v>40000</v>
      </c>
      <c r="H45" s="3">
        <v>40000</v>
      </c>
      <c r="I45" s="3">
        <v>40000</v>
      </c>
      <c r="J45" s="3" t="s">
        <v>125</v>
      </c>
      <c r="K45" s="3" t="str">
        <f>IF(Records[[#This Row],[Total]]-Records[[#This Row],[Credit]]=0,"—",Records[[#This Row],[Total]]-Records[[#This Row],[Credit]])</f>
        <v>—</v>
      </c>
      <c r="L45" s="2">
        <v>43953</v>
      </c>
    </row>
    <row r="46" spans="1:12" hidden="1" x14ac:dyDescent="0.25">
      <c r="A46" s="1" t="s">
        <v>46</v>
      </c>
      <c r="B46" s="1" t="s">
        <v>5</v>
      </c>
      <c r="C46" s="1" t="s">
        <v>46</v>
      </c>
      <c r="D46" s="1" t="s">
        <v>54</v>
      </c>
      <c r="E46" s="1" t="s">
        <v>55</v>
      </c>
      <c r="F46" s="3" t="s">
        <v>14</v>
      </c>
      <c r="G46" s="3">
        <v>45000</v>
      </c>
      <c r="H46" s="3">
        <v>45000</v>
      </c>
      <c r="I46" s="3">
        <v>45000</v>
      </c>
      <c r="J46" s="3" t="s">
        <v>125</v>
      </c>
      <c r="K46" s="3" t="str">
        <f>IF(Records[[#This Row],[Total]]-Records[[#This Row],[Credit]]=0,"—",Records[[#This Row],[Total]]-Records[[#This Row],[Credit]])</f>
        <v>—</v>
      </c>
      <c r="L46" s="2">
        <v>43956</v>
      </c>
    </row>
    <row r="47" spans="1:12" hidden="1" x14ac:dyDescent="0.25">
      <c r="A47" s="1" t="s">
        <v>46</v>
      </c>
      <c r="B47" s="1" t="s">
        <v>22</v>
      </c>
      <c r="C47" s="1" t="s">
        <v>46</v>
      </c>
      <c r="D47" s="1" t="s">
        <v>56</v>
      </c>
      <c r="E47" s="1" t="s">
        <v>13</v>
      </c>
      <c r="F47" s="3" t="s">
        <v>14</v>
      </c>
      <c r="G47" s="3">
        <v>25000</v>
      </c>
      <c r="H47" s="3">
        <v>25000</v>
      </c>
      <c r="I47" s="3">
        <v>25000</v>
      </c>
      <c r="J47" s="3" t="s">
        <v>125</v>
      </c>
      <c r="K47" s="3" t="str">
        <f>IF(Records[[#This Row],[Total]]-Records[[#This Row],[Credit]]=0,"—",Records[[#This Row],[Total]]-Records[[#This Row],[Credit]])</f>
        <v>—</v>
      </c>
      <c r="L47" s="2">
        <v>43956</v>
      </c>
    </row>
    <row r="48" spans="1:12" hidden="1" x14ac:dyDescent="0.25">
      <c r="A48" s="1" t="s">
        <v>46</v>
      </c>
      <c r="B48" s="1" t="s">
        <v>5</v>
      </c>
      <c r="C48" s="1" t="s">
        <v>46</v>
      </c>
      <c r="D48" s="1" t="s">
        <v>25</v>
      </c>
      <c r="E48" s="1" t="s">
        <v>55</v>
      </c>
      <c r="F48" s="3" t="s">
        <v>14</v>
      </c>
      <c r="G48" s="3">
        <v>45000</v>
      </c>
      <c r="H48" s="3">
        <v>45000</v>
      </c>
      <c r="I48" s="3">
        <v>45000</v>
      </c>
      <c r="J48" s="3" t="s">
        <v>125</v>
      </c>
      <c r="K48" s="3" t="str">
        <f>IF(Records[[#This Row],[Total]]-Records[[#This Row],[Credit]]=0,"—",Records[[#This Row],[Total]]-Records[[#This Row],[Credit]])</f>
        <v>—</v>
      </c>
      <c r="L48" s="2">
        <v>43957</v>
      </c>
    </row>
    <row r="49" spans="1:12" hidden="1" x14ac:dyDescent="0.25">
      <c r="A49" s="1" t="s">
        <v>51</v>
      </c>
      <c r="B49" s="1" t="s">
        <v>22</v>
      </c>
      <c r="C49" s="1" t="s">
        <v>52</v>
      </c>
      <c r="D49" s="1" t="s">
        <v>53</v>
      </c>
      <c r="E49" s="1" t="s">
        <v>13</v>
      </c>
      <c r="F49" s="3" t="s">
        <v>14</v>
      </c>
      <c r="G49" s="3">
        <v>90000</v>
      </c>
      <c r="H49" s="3">
        <v>90000</v>
      </c>
      <c r="I49" s="3">
        <v>90000</v>
      </c>
      <c r="J49" s="3" t="s">
        <v>125</v>
      </c>
      <c r="K49" s="3" t="str">
        <f>IF(Records[[#This Row],[Total]]-Records[[#This Row],[Credit]]=0,"—",Records[[#This Row],[Total]]-Records[[#This Row],[Credit]])</f>
        <v>—</v>
      </c>
      <c r="L49" s="2">
        <v>43958</v>
      </c>
    </row>
    <row r="50" spans="1:12" hidden="1" x14ac:dyDescent="0.25">
      <c r="A50" s="1" t="s">
        <v>59</v>
      </c>
      <c r="B50" s="1" t="s">
        <v>22</v>
      </c>
      <c r="C50" s="1" t="s">
        <v>10</v>
      </c>
      <c r="D50" s="1" t="s">
        <v>25</v>
      </c>
      <c r="E50" s="1" t="s">
        <v>13</v>
      </c>
      <c r="F50" s="3" t="s">
        <v>41</v>
      </c>
      <c r="G50" s="3">
        <v>15000</v>
      </c>
      <c r="H50" s="3">
        <v>15000</v>
      </c>
      <c r="I50" s="3">
        <v>15000</v>
      </c>
      <c r="J50" s="3" t="s">
        <v>125</v>
      </c>
      <c r="K50" s="3" t="str">
        <f>IF(Records[[#This Row],[Total]]-Records[[#This Row],[Credit]]=0,"—",Records[[#This Row],[Total]]-Records[[#This Row],[Credit]])</f>
        <v>—</v>
      </c>
      <c r="L50" s="2">
        <v>43958</v>
      </c>
    </row>
    <row r="51" spans="1:12" hidden="1" x14ac:dyDescent="0.25">
      <c r="A51" s="1" t="s">
        <v>46</v>
      </c>
      <c r="B51" s="1" t="s">
        <v>5</v>
      </c>
      <c r="C51" s="1" t="s">
        <v>46</v>
      </c>
      <c r="D51" s="1" t="s">
        <v>29</v>
      </c>
      <c r="E51" s="1" t="s">
        <v>21</v>
      </c>
      <c r="F51" s="3" t="s">
        <v>14</v>
      </c>
      <c r="G51" s="3">
        <v>35000</v>
      </c>
      <c r="H51" s="3">
        <v>35000</v>
      </c>
      <c r="I51" s="3">
        <v>35000</v>
      </c>
      <c r="J51" s="3" t="s">
        <v>125</v>
      </c>
      <c r="K51" s="3" t="str">
        <f>IF(Records[[#This Row],[Total]]-Records[[#This Row],[Credit]]=0,"—",Records[[#This Row],[Total]]-Records[[#This Row],[Credit]])</f>
        <v>—</v>
      </c>
      <c r="L51" s="2">
        <v>43958</v>
      </c>
    </row>
    <row r="52" spans="1:12" hidden="1" x14ac:dyDescent="0.25">
      <c r="A52" s="1" t="s">
        <v>28</v>
      </c>
      <c r="B52" s="1" t="s">
        <v>19</v>
      </c>
      <c r="C52" s="1" t="s">
        <v>57</v>
      </c>
      <c r="D52" s="1" t="s">
        <v>58</v>
      </c>
      <c r="E52" s="1" t="s">
        <v>13</v>
      </c>
      <c r="F52" s="3" t="s">
        <v>14</v>
      </c>
      <c r="G52" s="3">
        <v>20000</v>
      </c>
      <c r="H52" s="3">
        <v>20000</v>
      </c>
      <c r="I52" s="3">
        <v>20000</v>
      </c>
      <c r="J52" s="3" t="s">
        <v>125</v>
      </c>
      <c r="K52" s="3" t="str">
        <f>IF(Records[[#This Row],[Total]]-Records[[#This Row],[Credit]]=0,"—",Records[[#This Row],[Total]]-Records[[#This Row],[Credit]])</f>
        <v>—</v>
      </c>
      <c r="L52" s="2">
        <v>43959</v>
      </c>
    </row>
    <row r="53" spans="1:12" hidden="1" x14ac:dyDescent="0.25">
      <c r="A53" s="1" t="s">
        <v>46</v>
      </c>
      <c r="B53" s="1" t="s">
        <v>5</v>
      </c>
      <c r="C53" s="1" t="s">
        <v>46</v>
      </c>
      <c r="D53" s="1" t="s">
        <v>12</v>
      </c>
      <c r="E53" s="1" t="s">
        <v>21</v>
      </c>
      <c r="F53" s="3" t="s">
        <v>14</v>
      </c>
      <c r="G53" s="3">
        <v>50000</v>
      </c>
      <c r="H53" s="3">
        <v>50000</v>
      </c>
      <c r="I53" s="3">
        <v>50000</v>
      </c>
      <c r="J53" s="3" t="s">
        <v>125</v>
      </c>
      <c r="K53" s="3" t="str">
        <f>IF(Records[[#This Row],[Total]]-Records[[#This Row],[Credit]]=0,"—",Records[[#This Row],[Total]]-Records[[#This Row],[Credit]])</f>
        <v>—</v>
      </c>
      <c r="L53" s="2">
        <v>43960</v>
      </c>
    </row>
    <row r="54" spans="1:12" hidden="1" x14ac:dyDescent="0.25">
      <c r="A54" s="1" t="s">
        <v>59</v>
      </c>
      <c r="B54" s="1" t="s">
        <v>22</v>
      </c>
      <c r="C54" s="1" t="s">
        <v>10</v>
      </c>
      <c r="D54" s="1" t="s">
        <v>25</v>
      </c>
      <c r="E54" s="1" t="s">
        <v>13</v>
      </c>
      <c r="F54" s="3" t="s">
        <v>41</v>
      </c>
      <c r="G54" s="3">
        <v>15000</v>
      </c>
      <c r="H54" s="3">
        <v>15000</v>
      </c>
      <c r="I54" s="3">
        <v>15000</v>
      </c>
      <c r="J54" s="3" t="s">
        <v>125</v>
      </c>
      <c r="K54" s="3" t="str">
        <f>IF(Records[[#This Row],[Total]]-Records[[#This Row],[Credit]]=0,"—",Records[[#This Row],[Total]]-Records[[#This Row],[Credit]])</f>
        <v>—</v>
      </c>
      <c r="L54" s="2">
        <v>43962</v>
      </c>
    </row>
    <row r="55" spans="1:12" hidden="1" x14ac:dyDescent="0.25">
      <c r="A55" s="1" t="s">
        <v>63</v>
      </c>
      <c r="B55" s="1" t="s">
        <v>22</v>
      </c>
      <c r="C55" s="1" t="s">
        <v>10</v>
      </c>
      <c r="D55" s="1" t="s">
        <v>60</v>
      </c>
      <c r="E55" s="1" t="s">
        <v>27</v>
      </c>
      <c r="F55" s="3" t="s">
        <v>14</v>
      </c>
      <c r="G55" s="3">
        <v>50000</v>
      </c>
      <c r="H55" s="3">
        <v>50000</v>
      </c>
      <c r="I55" s="3">
        <v>50000</v>
      </c>
      <c r="J55" s="3" t="s">
        <v>125</v>
      </c>
      <c r="K55" s="3" t="str">
        <f>IF(Records[[#This Row],[Total]]-Records[[#This Row],[Credit]]=0,"—",Records[[#This Row],[Total]]-Records[[#This Row],[Credit]])</f>
        <v>—</v>
      </c>
      <c r="L55" s="2">
        <v>43963</v>
      </c>
    </row>
    <row r="56" spans="1:12" hidden="1" x14ac:dyDescent="0.25">
      <c r="A56" s="1" t="s">
        <v>61</v>
      </c>
      <c r="B56" s="1" t="s">
        <v>19</v>
      </c>
      <c r="C56" s="1" t="s">
        <v>52</v>
      </c>
      <c r="D56" s="1" t="s">
        <v>53</v>
      </c>
      <c r="E56" s="1" t="s">
        <v>13</v>
      </c>
      <c r="F56" s="3" t="s">
        <v>14</v>
      </c>
      <c r="G56" s="3">
        <v>100000</v>
      </c>
      <c r="H56" s="3">
        <v>100000</v>
      </c>
      <c r="I56" s="3">
        <v>100000</v>
      </c>
      <c r="J56" s="3" t="s">
        <v>125</v>
      </c>
      <c r="K56" s="3" t="str">
        <f>IF(Records[[#This Row],[Total]]-Records[[#This Row],[Credit]]=0,"—",Records[[#This Row],[Total]]-Records[[#This Row],[Credit]])</f>
        <v>—</v>
      </c>
      <c r="L56" s="2">
        <v>43965</v>
      </c>
    </row>
    <row r="57" spans="1:12" hidden="1" x14ac:dyDescent="0.25">
      <c r="A57" s="1" t="s">
        <v>62</v>
      </c>
      <c r="B57" s="1" t="s">
        <v>22</v>
      </c>
      <c r="C57" s="1" t="s">
        <v>10</v>
      </c>
      <c r="D57" s="1" t="s">
        <v>25</v>
      </c>
      <c r="E57" s="1" t="s">
        <v>13</v>
      </c>
      <c r="F57" s="3" t="s">
        <v>14</v>
      </c>
      <c r="G57" s="3">
        <v>15000</v>
      </c>
      <c r="H57" s="3">
        <v>15000</v>
      </c>
      <c r="I57" s="3">
        <v>15000</v>
      </c>
      <c r="J57" s="3" t="s">
        <v>125</v>
      </c>
      <c r="K57" s="3" t="str">
        <f>IF(Records[[#This Row],[Total]]-Records[[#This Row],[Credit]]=0,"—",Records[[#This Row],[Total]]-Records[[#This Row],[Credit]])</f>
        <v>—</v>
      </c>
      <c r="L57" s="2">
        <v>43965</v>
      </c>
    </row>
    <row r="58" spans="1:12" hidden="1" x14ac:dyDescent="0.25">
      <c r="A58" s="1" t="s">
        <v>50</v>
      </c>
      <c r="B58" s="1" t="s">
        <v>22</v>
      </c>
      <c r="C58" s="1" t="s">
        <v>20</v>
      </c>
      <c r="D58" s="1" t="s">
        <v>8</v>
      </c>
      <c r="E58" s="1" t="s">
        <v>13</v>
      </c>
      <c r="F58" s="3" t="s">
        <v>14</v>
      </c>
      <c r="G58" s="3">
        <v>30000</v>
      </c>
      <c r="H58" s="3">
        <v>30000</v>
      </c>
      <c r="I58" s="3">
        <v>30000</v>
      </c>
      <c r="J58" s="3" t="s">
        <v>125</v>
      </c>
      <c r="K58" s="3" t="str">
        <f>IF(Records[[#This Row],[Total]]-Records[[#This Row],[Credit]]=0,"—",Records[[#This Row],[Total]]-Records[[#This Row],[Credit]])</f>
        <v>—</v>
      </c>
      <c r="L58" s="2">
        <v>43967</v>
      </c>
    </row>
    <row r="59" spans="1:12" hidden="1" x14ac:dyDescent="0.25">
      <c r="A59" s="1" t="s">
        <v>46</v>
      </c>
      <c r="B59" s="1" t="s">
        <v>5</v>
      </c>
      <c r="C59" s="1" t="s">
        <v>46</v>
      </c>
      <c r="D59" s="1" t="s">
        <v>25</v>
      </c>
      <c r="E59" s="1" t="s">
        <v>13</v>
      </c>
      <c r="F59" s="3" t="s">
        <v>14</v>
      </c>
      <c r="G59" s="3">
        <v>27000</v>
      </c>
      <c r="H59" s="3">
        <v>27000</v>
      </c>
      <c r="I59" s="3">
        <v>27000</v>
      </c>
      <c r="J59" s="3" t="s">
        <v>125</v>
      </c>
      <c r="K59" s="3" t="str">
        <f>IF(Records[[#This Row],[Total]]-Records[[#This Row],[Credit]]=0,"—",Records[[#This Row],[Total]]-Records[[#This Row],[Credit]])</f>
        <v>—</v>
      </c>
      <c r="L59" s="2">
        <v>43969</v>
      </c>
    </row>
    <row r="60" spans="1:12" hidden="1" x14ac:dyDescent="0.25">
      <c r="A60" s="1" t="s">
        <v>59</v>
      </c>
      <c r="B60" s="1" t="s">
        <v>22</v>
      </c>
      <c r="C60" s="1" t="s">
        <v>10</v>
      </c>
      <c r="D60" s="1" t="s">
        <v>25</v>
      </c>
      <c r="E60" s="1" t="s">
        <v>13</v>
      </c>
      <c r="F60" s="3" t="s">
        <v>41</v>
      </c>
      <c r="G60" s="3">
        <v>20000</v>
      </c>
      <c r="H60" s="3">
        <v>20000</v>
      </c>
      <c r="I60" s="3">
        <v>20000</v>
      </c>
      <c r="J60" s="3" t="s">
        <v>125</v>
      </c>
      <c r="K60" s="3" t="str">
        <f>IF(Records[[#This Row],[Total]]-Records[[#This Row],[Credit]]=0,"—",Records[[#This Row],[Total]]-Records[[#This Row],[Credit]])</f>
        <v>—</v>
      </c>
      <c r="L60" s="2">
        <v>43969</v>
      </c>
    </row>
    <row r="61" spans="1:12" hidden="1" x14ac:dyDescent="0.25">
      <c r="A61" s="1" t="s">
        <v>46</v>
      </c>
      <c r="B61" s="1" t="s">
        <v>5</v>
      </c>
      <c r="C61" s="1" t="s">
        <v>46</v>
      </c>
      <c r="D61" s="1" t="s">
        <v>25</v>
      </c>
      <c r="E61" s="1" t="s">
        <v>27</v>
      </c>
      <c r="F61" s="3" t="s">
        <v>14</v>
      </c>
      <c r="G61" s="3">
        <v>25000</v>
      </c>
      <c r="H61" s="3">
        <v>25000</v>
      </c>
      <c r="I61" s="3">
        <v>25000</v>
      </c>
      <c r="J61" s="3" t="s">
        <v>125</v>
      </c>
      <c r="K61" s="3" t="str">
        <f>IF(Records[[#This Row],[Total]]-Records[[#This Row],[Credit]]=0,"—",Records[[#This Row],[Total]]-Records[[#This Row],[Credit]])</f>
        <v>—</v>
      </c>
      <c r="L61" s="2">
        <v>43969</v>
      </c>
    </row>
    <row r="62" spans="1:12" hidden="1" x14ac:dyDescent="0.25">
      <c r="A62" s="1" t="s">
        <v>63</v>
      </c>
      <c r="B62" s="1" t="s">
        <v>26</v>
      </c>
      <c r="C62" s="1" t="s">
        <v>10</v>
      </c>
      <c r="D62" s="1" t="s">
        <v>31</v>
      </c>
      <c r="E62" s="1" t="s">
        <v>13</v>
      </c>
      <c r="F62" s="3" t="s">
        <v>14</v>
      </c>
      <c r="G62" s="3">
        <v>20000</v>
      </c>
      <c r="H62" s="3">
        <v>20000</v>
      </c>
      <c r="I62" s="3">
        <v>20000</v>
      </c>
      <c r="J62" s="3" t="s">
        <v>125</v>
      </c>
      <c r="K62" s="3" t="str">
        <f>IF(Records[[#This Row],[Total]]-Records[[#This Row],[Credit]]=0,"—",Records[[#This Row],[Total]]-Records[[#This Row],[Credit]])</f>
        <v>—</v>
      </c>
      <c r="L62" s="2">
        <v>43971</v>
      </c>
    </row>
    <row r="63" spans="1:12" hidden="1" x14ac:dyDescent="0.25">
      <c r="A63" s="1" t="s">
        <v>46</v>
      </c>
      <c r="B63" s="1" t="s">
        <v>5</v>
      </c>
      <c r="C63" s="1" t="s">
        <v>65</v>
      </c>
      <c r="D63" s="1" t="s">
        <v>8</v>
      </c>
      <c r="E63" s="1" t="s">
        <v>155</v>
      </c>
      <c r="F63" s="3" t="s">
        <v>14</v>
      </c>
      <c r="G63" s="3">
        <v>60000</v>
      </c>
      <c r="H63" s="3">
        <v>60000</v>
      </c>
      <c r="I63" s="3">
        <v>60000</v>
      </c>
      <c r="J63" s="3" t="s">
        <v>125</v>
      </c>
      <c r="K63" s="3" t="str">
        <f>IF(Records[[#This Row],[Total]]-Records[[#This Row],[Credit]]=0,"—",Records[[#This Row],[Total]]-Records[[#This Row],[Credit]])</f>
        <v>—</v>
      </c>
      <c r="L63" s="2">
        <v>43972</v>
      </c>
    </row>
    <row r="64" spans="1:12" hidden="1" x14ac:dyDescent="0.25">
      <c r="A64" s="1" t="s">
        <v>63</v>
      </c>
      <c r="B64" s="1" t="s">
        <v>22</v>
      </c>
      <c r="C64" s="1" t="s">
        <v>10</v>
      </c>
      <c r="D64" s="1" t="s">
        <v>12</v>
      </c>
      <c r="E64" s="1" t="s">
        <v>13</v>
      </c>
      <c r="F64" s="3" t="s">
        <v>14</v>
      </c>
      <c r="G64" s="3">
        <v>30000</v>
      </c>
      <c r="H64" s="3">
        <v>30000</v>
      </c>
      <c r="I64" s="3">
        <v>30000</v>
      </c>
      <c r="J64" s="3" t="s">
        <v>125</v>
      </c>
      <c r="K64" s="3" t="str">
        <f>IF(Records[[#This Row],[Total]]-Records[[#This Row],[Credit]]=0,"—",Records[[#This Row],[Total]]-Records[[#This Row],[Credit]])</f>
        <v>—</v>
      </c>
      <c r="L64" s="2">
        <v>43973</v>
      </c>
    </row>
    <row r="65" spans="1:12" hidden="1" x14ac:dyDescent="0.25">
      <c r="A65" s="1" t="s">
        <v>67</v>
      </c>
      <c r="B65" s="1" t="s">
        <v>22</v>
      </c>
      <c r="C65" s="1" t="s">
        <v>10</v>
      </c>
      <c r="D65" s="1" t="s">
        <v>25</v>
      </c>
      <c r="E65" s="1" t="s">
        <v>13</v>
      </c>
      <c r="F65" s="3" t="s">
        <v>68</v>
      </c>
      <c r="G65" s="3">
        <v>15000</v>
      </c>
      <c r="H65" s="3">
        <v>15000</v>
      </c>
      <c r="I65" s="3">
        <v>15000</v>
      </c>
      <c r="J65" s="3" t="s">
        <v>125</v>
      </c>
      <c r="K65" s="3" t="str">
        <f>IF(Records[[#This Row],[Total]]-Records[[#This Row],[Credit]]=0,"—",Records[[#This Row],[Total]]-Records[[#This Row],[Credit]])</f>
        <v>—</v>
      </c>
      <c r="L65" s="2">
        <v>43973</v>
      </c>
    </row>
    <row r="66" spans="1:12" hidden="1" x14ac:dyDescent="0.25">
      <c r="A66" s="1" t="s">
        <v>62</v>
      </c>
      <c r="B66" s="1" t="s">
        <v>22</v>
      </c>
      <c r="C66" s="1" t="s">
        <v>10</v>
      </c>
      <c r="D66" s="1" t="s">
        <v>25</v>
      </c>
      <c r="E66" s="1" t="s">
        <v>13</v>
      </c>
      <c r="F66" s="3" t="s">
        <v>14</v>
      </c>
      <c r="G66" s="3">
        <v>20000</v>
      </c>
      <c r="H66" s="3">
        <v>20000</v>
      </c>
      <c r="I66" s="3">
        <v>20000</v>
      </c>
      <c r="J66" s="3" t="s">
        <v>125</v>
      </c>
      <c r="K66" s="3" t="str">
        <f>IF(Records[[#This Row],[Total]]-Records[[#This Row],[Credit]]=0,"—",Records[[#This Row],[Total]]-Records[[#This Row],[Credit]])</f>
        <v>—</v>
      </c>
      <c r="L66" s="2">
        <v>43973</v>
      </c>
    </row>
    <row r="67" spans="1:12" hidden="1" x14ac:dyDescent="0.25">
      <c r="A67" s="1" t="s">
        <v>64</v>
      </c>
      <c r="B67" s="1" t="s">
        <v>5</v>
      </c>
      <c r="C67" s="1" t="s">
        <v>70</v>
      </c>
      <c r="D67" s="1" t="s">
        <v>29</v>
      </c>
      <c r="E67" s="1" t="s">
        <v>13</v>
      </c>
      <c r="F67" s="3" t="s">
        <v>68</v>
      </c>
      <c r="G67" s="3">
        <v>30000</v>
      </c>
      <c r="H67" s="3">
        <v>30000</v>
      </c>
      <c r="I67" s="3">
        <v>30000</v>
      </c>
      <c r="J67" s="3" t="s">
        <v>125</v>
      </c>
      <c r="K67" s="3" t="str">
        <f>IF(Records[[#This Row],[Total]]-Records[[#This Row],[Credit]]=0,"—",Records[[#This Row],[Total]]-Records[[#This Row],[Credit]])</f>
        <v>—</v>
      </c>
      <c r="L67" s="2">
        <v>43974</v>
      </c>
    </row>
    <row r="68" spans="1:12" hidden="1" x14ac:dyDescent="0.25">
      <c r="A68" s="1" t="s">
        <v>69</v>
      </c>
      <c r="B68" s="1" t="s">
        <v>5</v>
      </c>
      <c r="C68" s="1" t="s">
        <v>70</v>
      </c>
      <c r="D68" s="1" t="s">
        <v>29</v>
      </c>
      <c r="E68" s="1" t="s">
        <v>13</v>
      </c>
      <c r="F68" s="3" t="s">
        <v>68</v>
      </c>
      <c r="G68" s="3">
        <v>30000</v>
      </c>
      <c r="H68" s="3">
        <v>30000</v>
      </c>
      <c r="I68" s="3">
        <v>30000</v>
      </c>
      <c r="J68" s="3" t="s">
        <v>125</v>
      </c>
      <c r="K68" s="3" t="str">
        <f>IF(Records[[#This Row],[Total]]-Records[[#This Row],[Credit]]=0,"—",Records[[#This Row],[Total]]-Records[[#This Row],[Credit]])</f>
        <v>—</v>
      </c>
      <c r="L68" s="2">
        <v>43974</v>
      </c>
    </row>
    <row r="69" spans="1:12" hidden="1" x14ac:dyDescent="0.25">
      <c r="A69" s="1" t="s">
        <v>72</v>
      </c>
      <c r="B69" s="1" t="s">
        <v>5</v>
      </c>
      <c r="C69" s="1" t="s">
        <v>70</v>
      </c>
      <c r="D69" s="1" t="s">
        <v>29</v>
      </c>
      <c r="E69" s="1" t="s">
        <v>13</v>
      </c>
      <c r="F69" s="3" t="s">
        <v>68</v>
      </c>
      <c r="G69" s="3">
        <v>30000</v>
      </c>
      <c r="H69" s="3">
        <v>30000</v>
      </c>
      <c r="I69" s="3">
        <v>30000</v>
      </c>
      <c r="J69" s="3" t="s">
        <v>125</v>
      </c>
      <c r="K69" s="3" t="str">
        <f>IF(Records[[#This Row],[Total]]-Records[[#This Row],[Credit]]=0,"—",Records[[#This Row],[Total]]-Records[[#This Row],[Credit]])</f>
        <v>—</v>
      </c>
      <c r="L69" s="2">
        <v>43975</v>
      </c>
    </row>
    <row r="70" spans="1:12" hidden="1" x14ac:dyDescent="0.25">
      <c r="A70" s="1" t="s">
        <v>6</v>
      </c>
      <c r="B70" s="1" t="s">
        <v>5</v>
      </c>
      <c r="C70" s="1" t="s">
        <v>10</v>
      </c>
      <c r="D70" s="1" t="s">
        <v>8</v>
      </c>
      <c r="E70" s="1" t="s">
        <v>13</v>
      </c>
      <c r="F70" s="3" t="s">
        <v>14</v>
      </c>
      <c r="G70" s="3">
        <v>25000</v>
      </c>
      <c r="H70" s="3">
        <v>25000</v>
      </c>
      <c r="I70" s="3">
        <v>25000</v>
      </c>
      <c r="J70" s="3" t="s">
        <v>125</v>
      </c>
      <c r="K70" s="3" t="str">
        <f>IF(Records[[#This Row],[Total]]-Records[[#This Row],[Credit]]=0,"—",Records[[#This Row],[Total]]-Records[[#This Row],[Credit]])</f>
        <v>—</v>
      </c>
      <c r="L70" s="2">
        <v>43977</v>
      </c>
    </row>
    <row r="71" spans="1:12" hidden="1" x14ac:dyDescent="0.25">
      <c r="A71" s="1" t="s">
        <v>59</v>
      </c>
      <c r="B71" s="1" t="s">
        <v>5</v>
      </c>
      <c r="C71" s="1" t="s">
        <v>10</v>
      </c>
      <c r="D71" s="1" t="s">
        <v>25</v>
      </c>
      <c r="E71" s="1" t="s">
        <v>13</v>
      </c>
      <c r="F71" s="3" t="s">
        <v>41</v>
      </c>
      <c r="G71" s="3">
        <v>30000</v>
      </c>
      <c r="H71" s="3">
        <v>30000</v>
      </c>
      <c r="I71" s="3">
        <v>30000</v>
      </c>
      <c r="J71" s="3" t="s">
        <v>125</v>
      </c>
      <c r="K71" s="3" t="str">
        <f>IF(Records[[#This Row],[Total]]-Records[[#This Row],[Credit]]=0,"—",Records[[#This Row],[Total]]-Records[[#This Row],[Credit]])</f>
        <v>—</v>
      </c>
      <c r="L71" s="2">
        <v>43977</v>
      </c>
    </row>
    <row r="72" spans="1:12" hidden="1" x14ac:dyDescent="0.25">
      <c r="A72" s="1" t="s">
        <v>43</v>
      </c>
      <c r="B72" s="1" t="s">
        <v>22</v>
      </c>
      <c r="C72" s="1" t="s">
        <v>20</v>
      </c>
      <c r="D72" s="1" t="s">
        <v>12</v>
      </c>
      <c r="E72" s="1" t="s">
        <v>13</v>
      </c>
      <c r="F72" s="3" t="s">
        <v>14</v>
      </c>
      <c r="G72" s="3">
        <v>50000</v>
      </c>
      <c r="H72" s="3">
        <v>50000</v>
      </c>
      <c r="I72" s="3">
        <v>50000</v>
      </c>
      <c r="J72" s="3" t="s">
        <v>125</v>
      </c>
      <c r="K72" s="3" t="str">
        <f>IF(Records[[#This Row],[Total]]-Records[[#This Row],[Credit]]=0,"—",Records[[#This Row],[Total]]-Records[[#This Row],[Credit]])</f>
        <v>—</v>
      </c>
      <c r="L72" s="2">
        <v>43978</v>
      </c>
    </row>
    <row r="73" spans="1:12" hidden="1" x14ac:dyDescent="0.25">
      <c r="A73" s="1" t="s">
        <v>73</v>
      </c>
      <c r="B73" s="1" t="s">
        <v>5</v>
      </c>
      <c r="C73" s="1" t="s">
        <v>10</v>
      </c>
      <c r="D73" s="1" t="s">
        <v>8</v>
      </c>
      <c r="E73" s="1" t="s">
        <v>13</v>
      </c>
      <c r="F73" s="3" t="s">
        <v>14</v>
      </c>
      <c r="G73" s="3">
        <v>50000</v>
      </c>
      <c r="H73" s="3">
        <v>50000</v>
      </c>
      <c r="I73" s="3">
        <v>50000</v>
      </c>
      <c r="J73" s="3" t="s">
        <v>125</v>
      </c>
      <c r="K73" s="3" t="str">
        <f>IF(Records[[#This Row],[Total]]-Records[[#This Row],[Credit]]=0,"—",Records[[#This Row],[Total]]-Records[[#This Row],[Credit]])</f>
        <v>—</v>
      </c>
      <c r="L73" s="2">
        <v>43978</v>
      </c>
    </row>
    <row r="74" spans="1:12" hidden="1" x14ac:dyDescent="0.25">
      <c r="A74" s="1" t="s">
        <v>47</v>
      </c>
      <c r="B74" s="1" t="s">
        <v>66</v>
      </c>
      <c r="C74" s="1" t="s">
        <v>10</v>
      </c>
      <c r="D74" s="1" t="s">
        <v>8</v>
      </c>
      <c r="E74" s="1" t="s">
        <v>13</v>
      </c>
      <c r="F74" s="3" t="s">
        <v>14</v>
      </c>
      <c r="G74" s="3">
        <v>45000</v>
      </c>
      <c r="H74" s="3">
        <v>45000</v>
      </c>
      <c r="I74" s="3">
        <v>45000</v>
      </c>
      <c r="J74" s="3" t="s">
        <v>125</v>
      </c>
      <c r="K74" s="3" t="str">
        <f>IF(Records[[#This Row],[Total]]-Records[[#This Row],[Credit]]=0,"—",Records[[#This Row],[Total]]-Records[[#This Row],[Credit]])</f>
        <v>—</v>
      </c>
      <c r="L74" s="2">
        <v>43978</v>
      </c>
    </row>
    <row r="75" spans="1:12" hidden="1" x14ac:dyDescent="0.25">
      <c r="A75" s="1" t="s">
        <v>71</v>
      </c>
      <c r="B75" s="1" t="s">
        <v>5</v>
      </c>
      <c r="C75" s="1" t="s">
        <v>10</v>
      </c>
      <c r="D75" s="1" t="s">
        <v>31</v>
      </c>
      <c r="E75" s="1" t="s">
        <v>13</v>
      </c>
      <c r="F75" s="3" t="s">
        <v>14</v>
      </c>
      <c r="G75" s="3">
        <v>25500</v>
      </c>
      <c r="H75" s="3">
        <v>25500</v>
      </c>
      <c r="I75" s="3">
        <v>25500</v>
      </c>
      <c r="J75" s="3" t="s">
        <v>125</v>
      </c>
      <c r="K75" s="3" t="str">
        <f>IF(Records[[#This Row],[Total]]-Records[[#This Row],[Credit]]=0,"—",Records[[#This Row],[Total]]-Records[[#This Row],[Credit]])</f>
        <v>—</v>
      </c>
      <c r="L75" s="2">
        <v>43978</v>
      </c>
    </row>
    <row r="76" spans="1:12" hidden="1" x14ac:dyDescent="0.25">
      <c r="A76" s="1" t="s">
        <v>62</v>
      </c>
      <c r="B76" s="1" t="s">
        <v>5</v>
      </c>
      <c r="C76" s="1" t="s">
        <v>10</v>
      </c>
      <c r="D76" s="1" t="s">
        <v>25</v>
      </c>
      <c r="E76" s="1" t="s">
        <v>13</v>
      </c>
      <c r="F76" s="3" t="s">
        <v>14</v>
      </c>
      <c r="G76" s="3">
        <v>40000</v>
      </c>
      <c r="H76" s="3">
        <v>40000</v>
      </c>
      <c r="I76" s="3">
        <v>40000</v>
      </c>
      <c r="J76" s="3" t="s">
        <v>125</v>
      </c>
      <c r="K76" s="3" t="str">
        <f>IF(Records[[#This Row],[Total]]-Records[[#This Row],[Credit]]=0,"—",Records[[#This Row],[Total]]-Records[[#This Row],[Credit]])</f>
        <v>—</v>
      </c>
      <c r="L76" s="2">
        <v>43978</v>
      </c>
    </row>
    <row r="77" spans="1:12" hidden="1" x14ac:dyDescent="0.25">
      <c r="A77" s="1" t="s">
        <v>46</v>
      </c>
      <c r="B77" s="1" t="s">
        <v>5</v>
      </c>
      <c r="C77" s="1" t="s">
        <v>10</v>
      </c>
      <c r="D77" s="1" t="s">
        <v>29</v>
      </c>
      <c r="E77" s="1" t="s">
        <v>21</v>
      </c>
      <c r="F77" s="3" t="s">
        <v>14</v>
      </c>
      <c r="G77" s="3">
        <v>35000</v>
      </c>
      <c r="H77" s="3">
        <v>35000</v>
      </c>
      <c r="I77" s="3">
        <v>35000</v>
      </c>
      <c r="J77" s="3" t="s">
        <v>125</v>
      </c>
      <c r="K77" s="3" t="str">
        <f>IF(Records[[#This Row],[Total]]-Records[[#This Row],[Credit]]=0,"—",Records[[#This Row],[Total]]-Records[[#This Row],[Credit]])</f>
        <v>—</v>
      </c>
      <c r="L77" s="2">
        <v>43978</v>
      </c>
    </row>
    <row r="78" spans="1:12" hidden="1" x14ac:dyDescent="0.25">
      <c r="A78" s="1" t="s">
        <v>46</v>
      </c>
      <c r="B78" s="1" t="s">
        <v>5</v>
      </c>
      <c r="C78" s="1" t="s">
        <v>46</v>
      </c>
      <c r="D78" s="1" t="s">
        <v>25</v>
      </c>
      <c r="E78" s="1" t="s">
        <v>13</v>
      </c>
      <c r="F78" s="3" t="s">
        <v>14</v>
      </c>
      <c r="G78" s="3">
        <v>5000</v>
      </c>
      <c r="H78" s="3">
        <v>5000</v>
      </c>
      <c r="I78" s="3">
        <v>5000</v>
      </c>
      <c r="J78" s="3" t="s">
        <v>125</v>
      </c>
      <c r="K78" s="3" t="str">
        <f>IF(Records[[#This Row],[Total]]-Records[[#This Row],[Credit]]=0,"—",Records[[#This Row],[Total]]-Records[[#This Row],[Credit]])</f>
        <v>—</v>
      </c>
      <c r="L78" s="2">
        <v>43979</v>
      </c>
    </row>
    <row r="79" spans="1:12" hidden="1" x14ac:dyDescent="0.25">
      <c r="A79" s="1" t="s">
        <v>75</v>
      </c>
      <c r="B79" s="1" t="s">
        <v>22</v>
      </c>
      <c r="C79" s="1" t="s">
        <v>10</v>
      </c>
      <c r="D79" s="1" t="s">
        <v>12</v>
      </c>
      <c r="E79" s="1" t="s">
        <v>13</v>
      </c>
      <c r="F79" s="3" t="s">
        <v>68</v>
      </c>
      <c r="G79" s="3">
        <v>60000</v>
      </c>
      <c r="H79" s="3">
        <v>60000</v>
      </c>
      <c r="I79" s="3">
        <v>60000</v>
      </c>
      <c r="J79" s="3" t="s">
        <v>125</v>
      </c>
      <c r="K79" s="3" t="str">
        <f>IF(Records[[#This Row],[Total]]-Records[[#This Row],[Credit]]=0,"—",Records[[#This Row],[Total]]-Records[[#This Row],[Credit]])</f>
        <v>—</v>
      </c>
      <c r="L79" s="2">
        <v>43980</v>
      </c>
    </row>
    <row r="80" spans="1:12" hidden="1" x14ac:dyDescent="0.25">
      <c r="A80" s="1" t="s">
        <v>32</v>
      </c>
      <c r="B80" s="1" t="s">
        <v>5</v>
      </c>
      <c r="C80" s="1" t="s">
        <v>10</v>
      </c>
      <c r="D80" s="1" t="s">
        <v>25</v>
      </c>
      <c r="E80" s="1" t="s">
        <v>13</v>
      </c>
      <c r="F80" s="3" t="s">
        <v>14</v>
      </c>
      <c r="G80" s="3">
        <v>55000</v>
      </c>
      <c r="H80" s="3">
        <v>55000</v>
      </c>
      <c r="I80" s="3">
        <v>55000</v>
      </c>
      <c r="J80" s="3" t="s">
        <v>125</v>
      </c>
      <c r="K80" s="3" t="str">
        <f>IF(Records[[#This Row],[Total]]-Records[[#This Row],[Credit]]=0,"—",Records[[#This Row],[Total]]-Records[[#This Row],[Credit]])</f>
        <v>—</v>
      </c>
      <c r="L80" s="2">
        <v>43980</v>
      </c>
    </row>
    <row r="81" spans="1:12" hidden="1" x14ac:dyDescent="0.25">
      <c r="A81" s="1" t="s">
        <v>74</v>
      </c>
      <c r="B81" s="1" t="s">
        <v>22</v>
      </c>
      <c r="C81" s="1" t="s">
        <v>20</v>
      </c>
      <c r="D81" s="1" t="s">
        <v>29</v>
      </c>
      <c r="E81" s="1" t="s">
        <v>13</v>
      </c>
      <c r="F81" s="3" t="s">
        <v>14</v>
      </c>
      <c r="G81" s="3">
        <v>40000</v>
      </c>
      <c r="H81" s="3">
        <v>40000</v>
      </c>
      <c r="I81" s="3">
        <v>40000</v>
      </c>
      <c r="J81" s="3" t="s">
        <v>125</v>
      </c>
      <c r="K81" s="3" t="str">
        <f>IF(Records[[#This Row],[Total]]-Records[[#This Row],[Credit]]=0,"—",Records[[#This Row],[Total]]-Records[[#This Row],[Credit]])</f>
        <v>—</v>
      </c>
      <c r="L81" s="2">
        <v>43980</v>
      </c>
    </row>
    <row r="82" spans="1:12" hidden="1" x14ac:dyDescent="0.25">
      <c r="A82" s="1" t="s">
        <v>76</v>
      </c>
      <c r="B82" s="1" t="s">
        <v>22</v>
      </c>
      <c r="C82" s="1" t="s">
        <v>10</v>
      </c>
      <c r="D82" s="1" t="s">
        <v>12</v>
      </c>
      <c r="E82" s="1" t="s">
        <v>13</v>
      </c>
      <c r="F82" s="3" t="s">
        <v>14</v>
      </c>
      <c r="G82" s="3">
        <v>40000</v>
      </c>
      <c r="H82" s="3">
        <v>40000</v>
      </c>
      <c r="I82" s="3">
        <v>40000</v>
      </c>
      <c r="J82" s="3" t="s">
        <v>125</v>
      </c>
      <c r="K82" s="3" t="str">
        <f>IF(Records[[#This Row],[Total]]-Records[[#This Row],[Credit]]=0,"—",Records[[#This Row],[Total]]-Records[[#This Row],[Credit]])</f>
        <v>—</v>
      </c>
      <c r="L82" s="2">
        <v>43982</v>
      </c>
    </row>
    <row r="83" spans="1:12" hidden="1" x14ac:dyDescent="0.25">
      <c r="A83" s="1" t="s">
        <v>46</v>
      </c>
      <c r="B83" s="1" t="s">
        <v>5</v>
      </c>
      <c r="C83" s="1" t="s">
        <v>10</v>
      </c>
      <c r="D83" s="1" t="s">
        <v>8</v>
      </c>
      <c r="E83" s="1" t="s">
        <v>13</v>
      </c>
      <c r="F83" s="3" t="s">
        <v>14</v>
      </c>
      <c r="G83" s="3">
        <v>35000</v>
      </c>
      <c r="H83" s="3">
        <v>35000</v>
      </c>
      <c r="I83" s="3">
        <v>35000</v>
      </c>
      <c r="J83" s="3" t="s">
        <v>125</v>
      </c>
      <c r="K83" s="3" t="str">
        <f>IF(Records[[#This Row],[Total]]-Records[[#This Row],[Credit]]=0,"—",Records[[#This Row],[Total]]-Records[[#This Row],[Credit]])</f>
        <v>—</v>
      </c>
      <c r="L83" s="2">
        <v>43983</v>
      </c>
    </row>
    <row r="84" spans="1:12" hidden="1" x14ac:dyDescent="0.25">
      <c r="A84" s="1" t="s">
        <v>46</v>
      </c>
      <c r="B84" s="1" t="s">
        <v>5</v>
      </c>
      <c r="C84" s="1" t="s">
        <v>20</v>
      </c>
      <c r="D84" s="1" t="s">
        <v>12</v>
      </c>
      <c r="E84" s="1" t="s">
        <v>21</v>
      </c>
      <c r="F84" s="3" t="s">
        <v>14</v>
      </c>
      <c r="G84" s="3">
        <v>65000</v>
      </c>
      <c r="H84" s="3">
        <v>65000</v>
      </c>
      <c r="I84" s="3">
        <v>65000</v>
      </c>
      <c r="J84" s="3" t="s">
        <v>125</v>
      </c>
      <c r="K84" s="3" t="str">
        <f>IF(Records[[#This Row],[Total]]-Records[[#This Row],[Credit]]=0,"—",Records[[#This Row],[Total]]-Records[[#This Row],[Credit]])</f>
        <v>—</v>
      </c>
      <c r="L84" s="2">
        <v>43985</v>
      </c>
    </row>
    <row r="85" spans="1:12" hidden="1" x14ac:dyDescent="0.25">
      <c r="A85" s="1" t="s">
        <v>43</v>
      </c>
      <c r="B85" s="1" t="s">
        <v>5</v>
      </c>
      <c r="C85" s="1" t="s">
        <v>20</v>
      </c>
      <c r="D85" s="1" t="s">
        <v>12</v>
      </c>
      <c r="E85" s="1" t="s">
        <v>13</v>
      </c>
      <c r="F85" s="3" t="s">
        <v>14</v>
      </c>
      <c r="G85" s="3">
        <v>40000</v>
      </c>
      <c r="H85" s="3">
        <v>40000</v>
      </c>
      <c r="I85" s="3">
        <v>40000</v>
      </c>
      <c r="J85" s="3" t="s">
        <v>125</v>
      </c>
      <c r="K85" s="3" t="str">
        <f>IF(Records[[#This Row],[Total]]-Records[[#This Row],[Credit]]=0,"—",Records[[#This Row],[Total]]-Records[[#This Row],[Credit]])</f>
        <v>—</v>
      </c>
      <c r="L85" s="2">
        <v>43985</v>
      </c>
    </row>
    <row r="86" spans="1:12" hidden="1" x14ac:dyDescent="0.25">
      <c r="A86" s="1" t="s">
        <v>46</v>
      </c>
      <c r="B86" s="1" t="s">
        <v>5</v>
      </c>
      <c r="C86" s="1" t="s">
        <v>46</v>
      </c>
      <c r="D86" s="1" t="s">
        <v>25</v>
      </c>
      <c r="E86" s="1" t="s">
        <v>55</v>
      </c>
      <c r="F86" s="3" t="s">
        <v>14</v>
      </c>
      <c r="G86" s="3">
        <v>25000</v>
      </c>
      <c r="H86" s="3">
        <v>25000</v>
      </c>
      <c r="I86" s="3">
        <v>25000</v>
      </c>
      <c r="J86" s="3" t="s">
        <v>125</v>
      </c>
      <c r="K86" s="3" t="str">
        <f>IF(Records[[#This Row],[Total]]-Records[[#This Row],[Credit]]=0,"—",Records[[#This Row],[Total]]-Records[[#This Row],[Credit]])</f>
        <v>—</v>
      </c>
      <c r="L86" s="2">
        <v>43986</v>
      </c>
    </row>
    <row r="87" spans="1:12" hidden="1" x14ac:dyDescent="0.25">
      <c r="A87" s="1" t="s">
        <v>51</v>
      </c>
      <c r="B87" s="1" t="s">
        <v>22</v>
      </c>
      <c r="C87" s="1" t="s">
        <v>52</v>
      </c>
      <c r="D87" s="1" t="s">
        <v>53</v>
      </c>
      <c r="E87" s="1" t="s">
        <v>13</v>
      </c>
      <c r="F87" s="3" t="s">
        <v>14</v>
      </c>
      <c r="G87" s="3">
        <v>70000</v>
      </c>
      <c r="H87" s="3">
        <v>70000</v>
      </c>
      <c r="I87" s="3">
        <v>70000</v>
      </c>
      <c r="J87" s="3" t="s">
        <v>125</v>
      </c>
      <c r="K87" s="3" t="str">
        <f>IF(Records[[#This Row],[Total]]-Records[[#This Row],[Credit]]=0,"—",Records[[#This Row],[Total]]-Records[[#This Row],[Credit]])</f>
        <v>—</v>
      </c>
      <c r="L87" s="2">
        <v>43988</v>
      </c>
    </row>
    <row r="88" spans="1:12" hidden="1" x14ac:dyDescent="0.25">
      <c r="A88" s="1" t="s">
        <v>61</v>
      </c>
      <c r="B88" s="1" t="s">
        <v>22</v>
      </c>
      <c r="C88" s="1" t="s">
        <v>52</v>
      </c>
      <c r="D88" s="1" t="s">
        <v>53</v>
      </c>
      <c r="E88" s="1" t="s">
        <v>13</v>
      </c>
      <c r="F88" s="3" t="s">
        <v>14</v>
      </c>
      <c r="G88" s="3">
        <v>50000</v>
      </c>
      <c r="H88" s="3">
        <v>50000</v>
      </c>
      <c r="I88" s="3">
        <v>50000</v>
      </c>
      <c r="J88" s="3" t="s">
        <v>125</v>
      </c>
      <c r="K88" s="3" t="str">
        <f>IF(Records[[#This Row],[Total]]-Records[[#This Row],[Credit]]=0,"—",Records[[#This Row],[Total]]-Records[[#This Row],[Credit]])</f>
        <v>—</v>
      </c>
      <c r="L88" s="2">
        <v>43990</v>
      </c>
    </row>
    <row r="89" spans="1:12" hidden="1" x14ac:dyDescent="0.25">
      <c r="A89" s="1" t="s">
        <v>28</v>
      </c>
      <c r="B89" s="1" t="s">
        <v>19</v>
      </c>
      <c r="C89" s="1" t="s">
        <v>11</v>
      </c>
      <c r="D89" s="1" t="s">
        <v>29</v>
      </c>
      <c r="E89" s="1" t="s">
        <v>13</v>
      </c>
      <c r="F89" s="3" t="s">
        <v>14</v>
      </c>
      <c r="G89" s="3">
        <v>35000</v>
      </c>
      <c r="H89" s="3">
        <v>35000</v>
      </c>
      <c r="I89" s="3">
        <v>35000</v>
      </c>
      <c r="J89" s="3" t="s">
        <v>125</v>
      </c>
      <c r="K89" s="3" t="str">
        <f>IF(Records[[#This Row],[Total]]-Records[[#This Row],[Credit]]=0,"—",Records[[#This Row],[Total]]-Records[[#This Row],[Credit]])</f>
        <v>—</v>
      </c>
      <c r="L89" s="2">
        <v>44044</v>
      </c>
    </row>
    <row r="90" spans="1:12" hidden="1" x14ac:dyDescent="0.25">
      <c r="A90" s="1" t="s">
        <v>80</v>
      </c>
      <c r="B90" s="1" t="s">
        <v>19</v>
      </c>
      <c r="C90" s="1" t="s">
        <v>46</v>
      </c>
      <c r="D90" s="1" t="s">
        <v>29</v>
      </c>
      <c r="E90" s="1" t="s">
        <v>13</v>
      </c>
      <c r="F90" s="3" t="s">
        <v>14</v>
      </c>
      <c r="G90" s="3">
        <v>20000</v>
      </c>
      <c r="H90" s="3">
        <v>20000</v>
      </c>
      <c r="I90" s="3">
        <v>20000</v>
      </c>
      <c r="J90" s="3" t="s">
        <v>125</v>
      </c>
      <c r="K90" s="3" t="str">
        <f>IF(Records[[#This Row],[Total]]-Records[[#This Row],[Credit]]=0,"—",Records[[#This Row],[Total]]-Records[[#This Row],[Credit]])</f>
        <v>—</v>
      </c>
      <c r="L90" s="2">
        <v>44050</v>
      </c>
    </row>
    <row r="91" spans="1:12" hidden="1" x14ac:dyDescent="0.25">
      <c r="A91" s="1" t="s">
        <v>81</v>
      </c>
      <c r="B91" s="1" t="s">
        <v>5</v>
      </c>
      <c r="C91" s="1" t="s">
        <v>46</v>
      </c>
      <c r="D91" s="1" t="s">
        <v>25</v>
      </c>
      <c r="E91" s="1" t="s">
        <v>155</v>
      </c>
      <c r="F91" s="3" t="s">
        <v>14</v>
      </c>
      <c r="G91" s="3">
        <v>40000</v>
      </c>
      <c r="H91" s="3">
        <v>40000</v>
      </c>
      <c r="I91" s="3">
        <v>40000</v>
      </c>
      <c r="J91" s="3" t="s">
        <v>125</v>
      </c>
      <c r="K91" s="3" t="str">
        <f>IF(Records[[#This Row],[Total]]-Records[[#This Row],[Credit]]=0,"—",Records[[#This Row],[Total]]-Records[[#This Row],[Credit]])</f>
        <v>—</v>
      </c>
      <c r="L91" s="2">
        <v>44051</v>
      </c>
    </row>
    <row r="92" spans="1:12" hidden="1" x14ac:dyDescent="0.25">
      <c r="A92" s="1" t="s">
        <v>64</v>
      </c>
      <c r="B92" s="1" t="s">
        <v>5</v>
      </c>
      <c r="C92" s="1" t="s">
        <v>70</v>
      </c>
      <c r="D92" s="1" t="s">
        <v>29</v>
      </c>
      <c r="E92" s="1" t="s">
        <v>13</v>
      </c>
      <c r="F92" s="3" t="s">
        <v>16</v>
      </c>
      <c r="G92" s="3">
        <v>30000</v>
      </c>
      <c r="H92" s="3">
        <v>30000</v>
      </c>
      <c r="I92" s="3">
        <v>30000</v>
      </c>
      <c r="J92" s="3" t="s">
        <v>125</v>
      </c>
      <c r="K92" s="3" t="str">
        <f>IF(Records[[#This Row],[Total]]-Records[[#This Row],[Credit]]=0,"—",Records[[#This Row],[Total]]-Records[[#This Row],[Credit]])</f>
        <v>—</v>
      </c>
      <c r="L92" s="2">
        <v>44052</v>
      </c>
    </row>
    <row r="93" spans="1:12" hidden="1" x14ac:dyDescent="0.25">
      <c r="A93" s="1" t="s">
        <v>72</v>
      </c>
      <c r="B93" s="1" t="s">
        <v>5</v>
      </c>
      <c r="C93" s="1" t="s">
        <v>70</v>
      </c>
      <c r="D93" s="1" t="s">
        <v>29</v>
      </c>
      <c r="E93" s="1" t="s">
        <v>13</v>
      </c>
      <c r="F93" s="3" t="s">
        <v>68</v>
      </c>
      <c r="G93" s="3">
        <v>30000</v>
      </c>
      <c r="H93" s="3">
        <v>30000</v>
      </c>
      <c r="I93" s="3">
        <v>30000</v>
      </c>
      <c r="J93" s="3" t="s">
        <v>125</v>
      </c>
      <c r="K93" s="3" t="str">
        <f>IF(Records[[#This Row],[Total]]-Records[[#This Row],[Credit]]=0,"—",Records[[#This Row],[Total]]-Records[[#This Row],[Credit]])</f>
        <v>—</v>
      </c>
      <c r="L93" s="2">
        <v>44052</v>
      </c>
    </row>
    <row r="94" spans="1:12" hidden="1" x14ac:dyDescent="0.25">
      <c r="A94" s="1" t="s">
        <v>80</v>
      </c>
      <c r="B94" s="1" t="s">
        <v>19</v>
      </c>
      <c r="C94" s="1" t="s">
        <v>46</v>
      </c>
      <c r="D94" s="1" t="s">
        <v>29</v>
      </c>
      <c r="E94" s="1" t="s">
        <v>13</v>
      </c>
      <c r="F94" s="3" t="s">
        <v>14</v>
      </c>
      <c r="G94" s="3">
        <v>20000</v>
      </c>
      <c r="H94" s="3">
        <v>20000</v>
      </c>
      <c r="I94" s="3">
        <v>20000</v>
      </c>
      <c r="J94" s="3" t="s">
        <v>125</v>
      </c>
      <c r="K94" s="3" t="str">
        <f>IF(Records[[#This Row],[Total]]-Records[[#This Row],[Credit]]=0,"—",Records[[#This Row],[Total]]-Records[[#This Row],[Credit]])</f>
        <v>—</v>
      </c>
      <c r="L94" s="2">
        <v>44057</v>
      </c>
    </row>
    <row r="95" spans="1:12" hidden="1" x14ac:dyDescent="0.25">
      <c r="A95" s="1" t="s">
        <v>28</v>
      </c>
      <c r="B95" s="1" t="s">
        <v>19</v>
      </c>
      <c r="C95" s="1" t="s">
        <v>11</v>
      </c>
      <c r="D95" s="1" t="s">
        <v>29</v>
      </c>
      <c r="E95" s="1" t="s">
        <v>13</v>
      </c>
      <c r="F95" s="3" t="s">
        <v>14</v>
      </c>
      <c r="G95" s="3">
        <v>15000</v>
      </c>
      <c r="H95" s="3">
        <v>15000</v>
      </c>
      <c r="I95" s="3">
        <v>15000</v>
      </c>
      <c r="J95" s="3" t="s">
        <v>125</v>
      </c>
      <c r="K95" s="3" t="str">
        <f>IF(Records[[#This Row],[Total]]-Records[[#This Row],[Credit]]=0,"—",Records[[#This Row],[Total]]-Records[[#This Row],[Credit]])</f>
        <v>—</v>
      </c>
      <c r="L95" s="2">
        <v>44057</v>
      </c>
    </row>
    <row r="96" spans="1:12" hidden="1" x14ac:dyDescent="0.25">
      <c r="A96" s="1" t="s">
        <v>84</v>
      </c>
      <c r="B96" s="1" t="s">
        <v>5</v>
      </c>
      <c r="C96" s="1" t="s">
        <v>11</v>
      </c>
      <c r="D96" s="1" t="s">
        <v>29</v>
      </c>
      <c r="E96" s="1" t="s">
        <v>13</v>
      </c>
      <c r="F96" s="3" t="s">
        <v>41</v>
      </c>
      <c r="G96" s="3">
        <v>37000</v>
      </c>
      <c r="H96" s="3">
        <v>37000</v>
      </c>
      <c r="I96" s="3">
        <v>37000</v>
      </c>
      <c r="J96" s="3" t="s">
        <v>125</v>
      </c>
      <c r="K96" s="3" t="str">
        <f>IF(Records[[#This Row],[Total]]-Records[[#This Row],[Credit]]=0,"—",Records[[#This Row],[Total]]-Records[[#This Row],[Credit]])</f>
        <v>—</v>
      </c>
      <c r="L96" s="2">
        <v>44059</v>
      </c>
    </row>
    <row r="97" spans="1:12" hidden="1" x14ac:dyDescent="0.25">
      <c r="A97" s="1" t="s">
        <v>82</v>
      </c>
      <c r="B97" s="1" t="s">
        <v>22</v>
      </c>
      <c r="C97" s="1" t="s">
        <v>11</v>
      </c>
      <c r="D97" s="1" t="s">
        <v>12</v>
      </c>
      <c r="E97" s="1" t="s">
        <v>13</v>
      </c>
      <c r="F97" s="3" t="s">
        <v>41</v>
      </c>
      <c r="G97" s="3">
        <v>50000</v>
      </c>
      <c r="H97" s="3">
        <v>45000</v>
      </c>
      <c r="I97" s="3">
        <v>50000</v>
      </c>
      <c r="J97" s="3" t="s">
        <v>125</v>
      </c>
      <c r="K97" s="3" t="str">
        <f>IF(Records[[#This Row],[Total]]-Records[[#This Row],[Credit]]=0,"—",Records[[#This Row],[Total]]-Records[[#This Row],[Credit]])</f>
        <v>—</v>
      </c>
      <c r="L97" s="2">
        <v>44061</v>
      </c>
    </row>
    <row r="98" spans="1:12" hidden="1" x14ac:dyDescent="0.25">
      <c r="A98" s="1" t="s">
        <v>80</v>
      </c>
      <c r="B98" s="1" t="s">
        <v>19</v>
      </c>
      <c r="C98" s="1" t="s">
        <v>46</v>
      </c>
      <c r="D98" s="1" t="s">
        <v>29</v>
      </c>
      <c r="E98" s="1" t="s">
        <v>13</v>
      </c>
      <c r="F98" s="3" t="s">
        <v>14</v>
      </c>
      <c r="G98" s="3">
        <v>20000</v>
      </c>
      <c r="H98" s="3">
        <v>20000</v>
      </c>
      <c r="I98" s="3">
        <v>20000</v>
      </c>
      <c r="J98" s="3" t="s">
        <v>125</v>
      </c>
      <c r="K98" s="3" t="str">
        <f>IF(Records[[#This Row],[Total]]-Records[[#This Row],[Credit]]=0,"—",Records[[#This Row],[Total]]-Records[[#This Row],[Credit]])</f>
        <v>—</v>
      </c>
      <c r="L98" s="2">
        <v>44064</v>
      </c>
    </row>
    <row r="99" spans="1:12" hidden="1" x14ac:dyDescent="0.25">
      <c r="A99" s="1" t="s">
        <v>28</v>
      </c>
      <c r="B99" s="1" t="s">
        <v>19</v>
      </c>
      <c r="C99" s="1" t="s">
        <v>11</v>
      </c>
      <c r="D99" s="1" t="s">
        <v>29</v>
      </c>
      <c r="E99" s="1" t="s">
        <v>13</v>
      </c>
      <c r="F99" s="3" t="s">
        <v>14</v>
      </c>
      <c r="G99" s="3">
        <v>15000</v>
      </c>
      <c r="H99" s="3">
        <v>15000</v>
      </c>
      <c r="I99" s="3">
        <v>15000</v>
      </c>
      <c r="J99" s="3" t="s">
        <v>125</v>
      </c>
      <c r="K99" s="3" t="str">
        <f>IF(Records[[#This Row],[Total]]-Records[[#This Row],[Credit]]=0,"—",Records[[#This Row],[Total]]-Records[[#This Row],[Credit]])</f>
        <v>—</v>
      </c>
      <c r="L99" s="2">
        <v>44064</v>
      </c>
    </row>
    <row r="100" spans="1:12" hidden="1" x14ac:dyDescent="0.25">
      <c r="A100" s="1" t="s">
        <v>83</v>
      </c>
      <c r="B100" s="1" t="s">
        <v>22</v>
      </c>
      <c r="C100" s="1" t="s">
        <v>46</v>
      </c>
      <c r="D100" s="1" t="s">
        <v>12</v>
      </c>
      <c r="E100" s="1" t="s">
        <v>13</v>
      </c>
      <c r="F100" s="3" t="s">
        <v>14</v>
      </c>
      <c r="G100" s="3">
        <v>15000</v>
      </c>
      <c r="H100" s="3">
        <v>15000</v>
      </c>
      <c r="I100" s="3">
        <v>15000</v>
      </c>
      <c r="J100" s="3" t="s">
        <v>125</v>
      </c>
      <c r="K100" s="3" t="str">
        <f>IF(Records[[#This Row],[Total]]-Records[[#This Row],[Credit]]=0,"—",Records[[#This Row],[Total]]-Records[[#This Row],[Credit]])</f>
        <v>—</v>
      </c>
      <c r="L100" s="2">
        <v>44064</v>
      </c>
    </row>
    <row r="101" spans="1:12" hidden="1" x14ac:dyDescent="0.25">
      <c r="A101" s="1" t="s">
        <v>64</v>
      </c>
      <c r="B101" s="1" t="s">
        <v>5</v>
      </c>
      <c r="C101" s="1" t="s">
        <v>70</v>
      </c>
      <c r="D101" s="1" t="s">
        <v>29</v>
      </c>
      <c r="E101" s="1" t="s">
        <v>13</v>
      </c>
      <c r="F101" s="3" t="s">
        <v>16</v>
      </c>
      <c r="G101" s="3">
        <v>30000</v>
      </c>
      <c r="H101" s="3">
        <v>30000</v>
      </c>
      <c r="I101" s="3">
        <v>30000</v>
      </c>
      <c r="J101" s="3" t="s">
        <v>125</v>
      </c>
      <c r="K101" s="3" t="str">
        <f>IF(Records[[#This Row],[Total]]-Records[[#This Row],[Credit]]=0,"—",Records[[#This Row],[Total]]-Records[[#This Row],[Credit]])</f>
        <v>—</v>
      </c>
      <c r="L101" s="2">
        <v>44064</v>
      </c>
    </row>
    <row r="102" spans="1:12" hidden="1" x14ac:dyDescent="0.25">
      <c r="A102" s="1" t="s">
        <v>72</v>
      </c>
      <c r="B102" s="1" t="s">
        <v>5</v>
      </c>
      <c r="C102" s="1" t="s">
        <v>70</v>
      </c>
      <c r="D102" s="1" t="s">
        <v>29</v>
      </c>
      <c r="E102" s="1" t="s">
        <v>13</v>
      </c>
      <c r="F102" s="3" t="s">
        <v>68</v>
      </c>
      <c r="G102" s="3">
        <v>30000</v>
      </c>
      <c r="H102" s="3">
        <v>30000</v>
      </c>
      <c r="I102" s="3">
        <v>30000</v>
      </c>
      <c r="J102" s="3" t="s">
        <v>125</v>
      </c>
      <c r="K102" s="3" t="str">
        <f>IF(Records[[#This Row],[Total]]-Records[[#This Row],[Credit]]=0,"—",Records[[#This Row],[Total]]-Records[[#This Row],[Credit]])</f>
        <v>—</v>
      </c>
      <c r="L102" s="2">
        <v>44064</v>
      </c>
    </row>
    <row r="103" spans="1:12" hidden="1" x14ac:dyDescent="0.25">
      <c r="A103" s="1" t="s">
        <v>77</v>
      </c>
      <c r="B103" s="1" t="s">
        <v>22</v>
      </c>
      <c r="C103" s="1" t="s">
        <v>10</v>
      </c>
      <c r="D103" s="1" t="s">
        <v>25</v>
      </c>
      <c r="E103" s="1" t="s">
        <v>13</v>
      </c>
      <c r="F103" s="3" t="s">
        <v>41</v>
      </c>
      <c r="G103" s="3">
        <v>20000</v>
      </c>
      <c r="H103" s="3">
        <v>20000</v>
      </c>
      <c r="I103" s="3">
        <v>20000</v>
      </c>
      <c r="J103" s="3" t="s">
        <v>125</v>
      </c>
      <c r="K103" s="3" t="str">
        <f>IF(Records[[#This Row],[Total]]-Records[[#This Row],[Credit]]=0,"—",Records[[#This Row],[Total]]-Records[[#This Row],[Credit]])</f>
        <v>—</v>
      </c>
      <c r="L103" s="2">
        <v>44065</v>
      </c>
    </row>
    <row r="104" spans="1:12" hidden="1" x14ac:dyDescent="0.25">
      <c r="A104" s="1" t="s">
        <v>79</v>
      </c>
      <c r="B104" s="1" t="s">
        <v>22</v>
      </c>
      <c r="C104" s="1" t="s">
        <v>11</v>
      </c>
      <c r="D104" s="1" t="s">
        <v>8</v>
      </c>
      <c r="E104" s="1" t="s">
        <v>13</v>
      </c>
      <c r="F104" s="3" t="s">
        <v>41</v>
      </c>
      <c r="G104" s="3">
        <v>50000</v>
      </c>
      <c r="H104" s="3">
        <v>50000</v>
      </c>
      <c r="I104" s="3">
        <v>50000</v>
      </c>
      <c r="J104" s="3" t="s">
        <v>125</v>
      </c>
      <c r="K104" s="3" t="str">
        <f>IF(Records[[#This Row],[Total]]-Records[[#This Row],[Credit]]=0,"—",Records[[#This Row],[Total]]-Records[[#This Row],[Credit]])</f>
        <v>—</v>
      </c>
      <c r="L104" s="2">
        <v>44065</v>
      </c>
    </row>
    <row r="105" spans="1:12" hidden="1" x14ac:dyDescent="0.25">
      <c r="A105" s="1" t="s">
        <v>77</v>
      </c>
      <c r="B105" s="1" t="s">
        <v>22</v>
      </c>
      <c r="C105" s="1" t="s">
        <v>10</v>
      </c>
      <c r="D105" s="1" t="s">
        <v>78</v>
      </c>
      <c r="E105" s="1" t="s">
        <v>13</v>
      </c>
      <c r="F105" s="3" t="s">
        <v>41</v>
      </c>
      <c r="G105" s="3">
        <v>10000</v>
      </c>
      <c r="H105" s="3">
        <v>10000</v>
      </c>
      <c r="I105" s="3">
        <v>10000</v>
      </c>
      <c r="J105" s="3" t="s">
        <v>125</v>
      </c>
      <c r="K105" s="3" t="str">
        <f>IF(Records[[#This Row],[Total]]-Records[[#This Row],[Credit]]=0,"—",Records[[#This Row],[Total]]-Records[[#This Row],[Credit]])</f>
        <v>—</v>
      </c>
      <c r="L105" s="2">
        <v>44066</v>
      </c>
    </row>
    <row r="106" spans="1:12" hidden="1" x14ac:dyDescent="0.25">
      <c r="A106" s="1" t="s">
        <v>69</v>
      </c>
      <c r="B106" s="1" t="s">
        <v>5</v>
      </c>
      <c r="C106" s="1" t="s">
        <v>70</v>
      </c>
      <c r="D106" s="1" t="s">
        <v>29</v>
      </c>
      <c r="E106" s="1" t="s">
        <v>13</v>
      </c>
      <c r="F106" s="3" t="s">
        <v>68</v>
      </c>
      <c r="G106" s="3">
        <v>30000</v>
      </c>
      <c r="H106" s="3">
        <v>30000</v>
      </c>
      <c r="I106" s="3">
        <v>30000</v>
      </c>
      <c r="J106" s="3" t="s">
        <v>125</v>
      </c>
      <c r="K106" s="3" t="str">
        <f>IF(Records[[#This Row],[Total]]-Records[[#This Row],[Credit]]=0,"—",Records[[#This Row],[Total]]-Records[[#This Row],[Credit]])</f>
        <v>—</v>
      </c>
      <c r="L106" s="2">
        <v>44071</v>
      </c>
    </row>
    <row r="107" spans="1:12" hidden="1" x14ac:dyDescent="0.25">
      <c r="A107" s="1" t="s">
        <v>79</v>
      </c>
      <c r="B107" s="1" t="s">
        <v>22</v>
      </c>
      <c r="C107" s="1" t="s">
        <v>11</v>
      </c>
      <c r="D107" s="1" t="s">
        <v>8</v>
      </c>
      <c r="E107" s="1" t="s">
        <v>13</v>
      </c>
      <c r="F107" s="3" t="s">
        <v>41</v>
      </c>
      <c r="G107" s="3">
        <v>70000</v>
      </c>
      <c r="H107" s="3">
        <v>70000</v>
      </c>
      <c r="I107" s="3">
        <v>70000</v>
      </c>
      <c r="J107" s="3" t="s">
        <v>125</v>
      </c>
      <c r="K107" s="3" t="str">
        <f>IF(Records[[#This Row],[Total]]-Records[[#This Row],[Credit]]=0,"—",Records[[#This Row],[Total]]-Records[[#This Row],[Credit]])</f>
        <v>—</v>
      </c>
      <c r="L107" s="2">
        <v>44071</v>
      </c>
    </row>
    <row r="108" spans="1:12" hidden="1" x14ac:dyDescent="0.25">
      <c r="A108" s="1" t="s">
        <v>80</v>
      </c>
      <c r="B108" s="1" t="s">
        <v>19</v>
      </c>
      <c r="C108" s="1" t="s">
        <v>46</v>
      </c>
      <c r="D108" s="1" t="s">
        <v>29</v>
      </c>
      <c r="E108" s="1" t="s">
        <v>13</v>
      </c>
      <c r="F108" s="3" t="s">
        <v>14</v>
      </c>
      <c r="G108" s="3">
        <v>20000</v>
      </c>
      <c r="H108" s="3">
        <v>20000</v>
      </c>
      <c r="I108" s="3">
        <v>20000</v>
      </c>
      <c r="J108" s="3" t="s">
        <v>125</v>
      </c>
      <c r="K108" s="3" t="str">
        <f>IF(Records[[#This Row],[Total]]-Records[[#This Row],[Credit]]=0,"—",Records[[#This Row],[Total]]-Records[[#This Row],[Credit]])</f>
        <v>—</v>
      </c>
      <c r="L108" s="2">
        <v>44071</v>
      </c>
    </row>
    <row r="109" spans="1:12" hidden="1" x14ac:dyDescent="0.25">
      <c r="A109" s="1" t="s">
        <v>84</v>
      </c>
      <c r="B109" s="1" t="s">
        <v>5</v>
      </c>
      <c r="C109" s="1" t="s">
        <v>11</v>
      </c>
      <c r="D109" s="1" t="s">
        <v>29</v>
      </c>
      <c r="E109" s="1" t="s">
        <v>13</v>
      </c>
      <c r="F109" s="3" t="s">
        <v>41</v>
      </c>
      <c r="G109" s="3">
        <v>20000</v>
      </c>
      <c r="H109" s="3">
        <v>20000</v>
      </c>
      <c r="I109" s="3">
        <v>20000</v>
      </c>
      <c r="J109" s="3" t="s">
        <v>125</v>
      </c>
      <c r="K109" s="3" t="str">
        <f>IF(Records[[#This Row],[Total]]-Records[[#This Row],[Credit]]=0,"—",Records[[#This Row],[Total]]-Records[[#This Row],[Credit]])</f>
        <v>—</v>
      </c>
      <c r="L109" s="2">
        <v>44071</v>
      </c>
    </row>
    <row r="110" spans="1:12" hidden="1" x14ac:dyDescent="0.25">
      <c r="A110" s="1" t="s">
        <v>46</v>
      </c>
      <c r="B110" s="1" t="s">
        <v>5</v>
      </c>
      <c r="C110" s="1" t="s">
        <v>46</v>
      </c>
      <c r="D110" s="1" t="s">
        <v>25</v>
      </c>
      <c r="E110" s="1" t="s">
        <v>155</v>
      </c>
      <c r="F110" s="3" t="s">
        <v>14</v>
      </c>
      <c r="G110" s="3">
        <v>40000</v>
      </c>
      <c r="H110" s="3">
        <v>40000</v>
      </c>
      <c r="I110" s="3">
        <v>40000</v>
      </c>
      <c r="J110" s="3" t="s">
        <v>125</v>
      </c>
      <c r="K110" s="3" t="str">
        <f>IF(Records[[#This Row],[Total]]-Records[[#This Row],[Credit]]=0,"—",Records[[#This Row],[Total]]-Records[[#This Row],[Credit]])</f>
        <v>—</v>
      </c>
      <c r="L110" s="2">
        <v>44072</v>
      </c>
    </row>
    <row r="111" spans="1:12" hidden="1" x14ac:dyDescent="0.25">
      <c r="A111" s="1" t="s">
        <v>84</v>
      </c>
      <c r="B111" s="1" t="s">
        <v>22</v>
      </c>
      <c r="C111" s="1" t="s">
        <v>11</v>
      </c>
      <c r="D111" s="1" t="s">
        <v>12</v>
      </c>
      <c r="E111" s="1" t="s">
        <v>13</v>
      </c>
      <c r="F111" s="3" t="s">
        <v>41</v>
      </c>
      <c r="G111" s="3">
        <v>5000</v>
      </c>
      <c r="H111" s="3">
        <v>5000</v>
      </c>
      <c r="I111" s="3">
        <v>5000</v>
      </c>
      <c r="J111" s="3" t="s">
        <v>125</v>
      </c>
      <c r="K111" s="3" t="str">
        <f>IF(Records[[#This Row],[Total]]-Records[[#This Row],[Credit]]=0,"—",Records[[#This Row],[Total]]-Records[[#This Row],[Credit]])</f>
        <v>—</v>
      </c>
      <c r="L111" s="2">
        <v>44074</v>
      </c>
    </row>
    <row r="112" spans="1:12" hidden="1" x14ac:dyDescent="0.25">
      <c r="A112" s="1" t="s">
        <v>46</v>
      </c>
      <c r="B112" s="1" t="s">
        <v>5</v>
      </c>
      <c r="C112" s="1" t="s">
        <v>46</v>
      </c>
      <c r="D112" s="1" t="s">
        <v>8</v>
      </c>
      <c r="E112" s="1" t="s">
        <v>155</v>
      </c>
      <c r="F112" s="3" t="s">
        <v>14</v>
      </c>
      <c r="G112" s="3">
        <v>18000</v>
      </c>
      <c r="H112" s="3">
        <v>18000</v>
      </c>
      <c r="I112" s="3">
        <v>18000</v>
      </c>
      <c r="J112" s="3" t="s">
        <v>125</v>
      </c>
      <c r="K112" s="3" t="str">
        <f>IF(Records[[#This Row],[Total]]-Records[[#This Row],[Credit]]=0,"—",Records[[#This Row],[Total]]-Records[[#This Row],[Credit]])</f>
        <v>—</v>
      </c>
      <c r="L112" s="2">
        <v>44074</v>
      </c>
    </row>
    <row r="113" spans="1:12" hidden="1" x14ac:dyDescent="0.25">
      <c r="A113" s="1" t="s">
        <v>85</v>
      </c>
      <c r="B113" s="1" t="s">
        <v>5</v>
      </c>
      <c r="C113" s="1" t="s">
        <v>10</v>
      </c>
      <c r="D113" s="1" t="s">
        <v>8</v>
      </c>
      <c r="E113" s="1" t="s">
        <v>13</v>
      </c>
      <c r="F113" s="3" t="s">
        <v>14</v>
      </c>
      <c r="G113" s="3">
        <v>40000</v>
      </c>
      <c r="H113" s="3">
        <v>40000</v>
      </c>
      <c r="I113" s="3">
        <v>40000</v>
      </c>
      <c r="J113" s="3" t="s">
        <v>125</v>
      </c>
      <c r="K113" s="3" t="str">
        <f>IF(Records[[#This Row],[Total]]-Records[[#This Row],[Credit]]=0,"—",Records[[#This Row],[Total]]-Records[[#This Row],[Credit]])</f>
        <v>—</v>
      </c>
      <c r="L113" s="2">
        <v>44075</v>
      </c>
    </row>
    <row r="114" spans="1:12" hidden="1" x14ac:dyDescent="0.25">
      <c r="A114" s="1" t="s">
        <v>84</v>
      </c>
      <c r="B114" s="1" t="s">
        <v>5</v>
      </c>
      <c r="C114" s="1" t="s">
        <v>11</v>
      </c>
      <c r="D114" s="1" t="s">
        <v>25</v>
      </c>
      <c r="E114" s="1" t="s">
        <v>13</v>
      </c>
      <c r="F114" s="3" t="s">
        <v>41</v>
      </c>
      <c r="G114" s="3">
        <v>10000</v>
      </c>
      <c r="H114" s="3">
        <v>10000</v>
      </c>
      <c r="I114" s="3">
        <v>10000</v>
      </c>
      <c r="J114" s="3" t="s">
        <v>125</v>
      </c>
      <c r="K114" s="3" t="str">
        <f>IF(Records[[#This Row],[Total]]-Records[[#This Row],[Credit]]=0,"—",Records[[#This Row],[Total]]-Records[[#This Row],[Credit]])</f>
        <v>—</v>
      </c>
      <c r="L114" s="2">
        <v>44076</v>
      </c>
    </row>
    <row r="115" spans="1:12" hidden="1" x14ac:dyDescent="0.25">
      <c r="A115" s="1" t="s">
        <v>82</v>
      </c>
      <c r="B115" s="1" t="s">
        <v>5</v>
      </c>
      <c r="C115" s="1" t="s">
        <v>11</v>
      </c>
      <c r="D115" s="1" t="s">
        <v>12</v>
      </c>
      <c r="E115" s="1" t="s">
        <v>13</v>
      </c>
      <c r="F115" s="3" t="s">
        <v>41</v>
      </c>
      <c r="G115" s="3">
        <v>30000</v>
      </c>
      <c r="H115" s="3">
        <v>30000</v>
      </c>
      <c r="I115" s="3">
        <v>30000</v>
      </c>
      <c r="J115" s="3" t="s">
        <v>125</v>
      </c>
      <c r="K115" s="3" t="str">
        <f>IF(Records[[#This Row],[Total]]-Records[[#This Row],[Credit]]=0,"—",Records[[#This Row],[Total]]-Records[[#This Row],[Credit]])</f>
        <v>—</v>
      </c>
      <c r="L115" s="2">
        <v>44076</v>
      </c>
    </row>
    <row r="116" spans="1:12" hidden="1" x14ac:dyDescent="0.25">
      <c r="A116" s="1" t="s">
        <v>84</v>
      </c>
      <c r="B116" s="1" t="s">
        <v>5</v>
      </c>
      <c r="C116" s="1" t="s">
        <v>11</v>
      </c>
      <c r="D116" s="1" t="s">
        <v>29</v>
      </c>
      <c r="E116" s="1" t="s">
        <v>13</v>
      </c>
      <c r="F116" s="3" t="s">
        <v>41</v>
      </c>
      <c r="G116" s="3">
        <v>20000</v>
      </c>
      <c r="H116" s="3">
        <v>20000</v>
      </c>
      <c r="I116" s="3">
        <v>20000</v>
      </c>
      <c r="J116" s="3" t="s">
        <v>125</v>
      </c>
      <c r="K116" s="3" t="str">
        <f>IF(Records[[#This Row],[Total]]-Records[[#This Row],[Credit]]=0,"—",Records[[#This Row],[Total]]-Records[[#This Row],[Credit]])</f>
        <v>—</v>
      </c>
      <c r="L116" s="2">
        <v>44077</v>
      </c>
    </row>
    <row r="117" spans="1:12" hidden="1" x14ac:dyDescent="0.25">
      <c r="A117" s="1" t="s">
        <v>86</v>
      </c>
      <c r="B117" s="1" t="s">
        <v>5</v>
      </c>
      <c r="C117" s="1" t="s">
        <v>11</v>
      </c>
      <c r="D117" s="1" t="s">
        <v>12</v>
      </c>
      <c r="E117" s="1" t="s">
        <v>13</v>
      </c>
      <c r="F117" s="3" t="s">
        <v>14</v>
      </c>
      <c r="G117" s="3">
        <v>40000</v>
      </c>
      <c r="H117" s="3">
        <v>40000</v>
      </c>
      <c r="I117" s="3">
        <v>40000</v>
      </c>
      <c r="J117" s="3" t="s">
        <v>125</v>
      </c>
      <c r="K117" s="3" t="str">
        <f>IF(Records[[#This Row],[Total]]-Records[[#This Row],[Credit]]=0,"—",Records[[#This Row],[Total]]-Records[[#This Row],[Credit]])</f>
        <v>—</v>
      </c>
      <c r="L117" s="2">
        <v>44078</v>
      </c>
    </row>
    <row r="118" spans="1:12" hidden="1" x14ac:dyDescent="0.25">
      <c r="A118" s="1" t="s">
        <v>77</v>
      </c>
      <c r="B118" s="1" t="s">
        <v>5</v>
      </c>
      <c r="C118" s="1" t="s">
        <v>10</v>
      </c>
      <c r="D118" s="1" t="s">
        <v>25</v>
      </c>
      <c r="E118" s="1" t="s">
        <v>13</v>
      </c>
      <c r="F118" s="3" t="s">
        <v>41</v>
      </c>
      <c r="G118" s="3">
        <v>30000</v>
      </c>
      <c r="H118" s="3">
        <v>30000</v>
      </c>
      <c r="I118" s="3">
        <v>30000</v>
      </c>
      <c r="J118" s="3" t="s">
        <v>125</v>
      </c>
      <c r="K118" s="3" t="str">
        <f>IF(Records[[#This Row],[Total]]-Records[[#This Row],[Credit]]=0,"—",Records[[#This Row],[Total]]-Records[[#This Row],[Credit]])</f>
        <v>—</v>
      </c>
      <c r="L118" s="2">
        <v>44078</v>
      </c>
    </row>
    <row r="119" spans="1:12" hidden="1" x14ac:dyDescent="0.25">
      <c r="A119" s="1" t="s">
        <v>28</v>
      </c>
      <c r="B119" s="1" t="s">
        <v>19</v>
      </c>
      <c r="C119" s="1" t="s">
        <v>11</v>
      </c>
      <c r="D119" s="1" t="s">
        <v>29</v>
      </c>
      <c r="E119" s="1" t="s">
        <v>13</v>
      </c>
      <c r="F119" s="3" t="s">
        <v>14</v>
      </c>
      <c r="G119" s="3">
        <v>15000</v>
      </c>
      <c r="H119" s="3">
        <v>15000</v>
      </c>
      <c r="I119" s="3">
        <v>15000</v>
      </c>
      <c r="J119" s="3" t="s">
        <v>125</v>
      </c>
      <c r="K119" s="3" t="str">
        <f>IF(Records[[#This Row],[Total]]-Records[[#This Row],[Credit]]=0,"—",Records[[#This Row],[Total]]-Records[[#This Row],[Credit]])</f>
        <v>—</v>
      </c>
      <c r="L119" s="2">
        <v>44078</v>
      </c>
    </row>
    <row r="120" spans="1:12" hidden="1" x14ac:dyDescent="0.25">
      <c r="A120" s="1" t="s">
        <v>84</v>
      </c>
      <c r="B120" s="1" t="s">
        <v>22</v>
      </c>
      <c r="C120" s="1" t="s">
        <v>11</v>
      </c>
      <c r="D120" s="1" t="s">
        <v>29</v>
      </c>
      <c r="E120" s="1" t="s">
        <v>13</v>
      </c>
      <c r="F120" s="3" t="s">
        <v>41</v>
      </c>
      <c r="G120" s="3">
        <v>15000</v>
      </c>
      <c r="H120" s="3">
        <v>15000</v>
      </c>
      <c r="I120" s="3">
        <v>15000</v>
      </c>
      <c r="J120" s="3" t="s">
        <v>125</v>
      </c>
      <c r="K120" s="3" t="str">
        <f>IF(Records[[#This Row],[Total]]-Records[[#This Row],[Credit]]=0,"—",Records[[#This Row],[Total]]-Records[[#This Row],[Credit]])</f>
        <v>—</v>
      </c>
      <c r="L120" s="2">
        <v>44078</v>
      </c>
    </row>
    <row r="121" spans="1:12" hidden="1" x14ac:dyDescent="0.25">
      <c r="A121" s="1" t="s">
        <v>50</v>
      </c>
      <c r="B121" s="1" t="s">
        <v>5</v>
      </c>
      <c r="C121" s="1" t="s">
        <v>20</v>
      </c>
      <c r="D121" s="1" t="s">
        <v>8</v>
      </c>
      <c r="E121" s="1" t="s">
        <v>13</v>
      </c>
      <c r="F121" s="3" t="s">
        <v>14</v>
      </c>
      <c r="G121" s="3">
        <v>20000</v>
      </c>
      <c r="H121" s="3">
        <v>20000</v>
      </c>
      <c r="I121" s="3">
        <v>20000</v>
      </c>
      <c r="J121" s="3" t="s">
        <v>125</v>
      </c>
      <c r="K121" s="3" t="str">
        <f>IF(Records[[#This Row],[Total]]-Records[[#This Row],[Credit]]=0,"—",Records[[#This Row],[Total]]-Records[[#This Row],[Credit]])</f>
        <v>—</v>
      </c>
      <c r="L121" s="2">
        <v>44079</v>
      </c>
    </row>
    <row r="122" spans="1:12" hidden="1" x14ac:dyDescent="0.25">
      <c r="A122" s="1" t="s">
        <v>28</v>
      </c>
      <c r="B122" s="1" t="s">
        <v>19</v>
      </c>
      <c r="C122" s="1" t="s">
        <v>57</v>
      </c>
      <c r="D122" s="1" t="s">
        <v>29</v>
      </c>
      <c r="E122" s="1" t="s">
        <v>13</v>
      </c>
      <c r="F122" s="3" t="s">
        <v>14</v>
      </c>
      <c r="G122" s="3">
        <v>15000</v>
      </c>
      <c r="H122" s="3">
        <v>15000</v>
      </c>
      <c r="I122" s="3">
        <v>15000</v>
      </c>
      <c r="J122" s="3" t="s">
        <v>125</v>
      </c>
      <c r="K122" s="3" t="str">
        <f>IF(Records[[#This Row],[Total]]-Records[[#This Row],[Credit]]=0,"—",Records[[#This Row],[Total]]-Records[[#This Row],[Credit]])</f>
        <v>—</v>
      </c>
      <c r="L122" s="2">
        <v>44082</v>
      </c>
    </row>
    <row r="123" spans="1:12" hidden="1" x14ac:dyDescent="0.25">
      <c r="A123" s="1" t="s">
        <v>51</v>
      </c>
      <c r="B123" s="1" t="s">
        <v>22</v>
      </c>
      <c r="C123" s="1" t="s">
        <v>52</v>
      </c>
      <c r="D123" s="1" t="s">
        <v>90</v>
      </c>
      <c r="E123" s="1" t="s">
        <v>13</v>
      </c>
      <c r="F123" s="3" t="s">
        <v>14</v>
      </c>
      <c r="G123" s="3">
        <v>15000</v>
      </c>
      <c r="H123" s="3">
        <v>15000</v>
      </c>
      <c r="I123" s="3">
        <v>15000</v>
      </c>
      <c r="J123" s="3" t="s">
        <v>125</v>
      </c>
      <c r="K123" s="3" t="str">
        <f>IF(Records[[#This Row],[Total]]-Records[[#This Row],[Credit]]=0,"—",Records[[#This Row],[Total]]-Records[[#This Row],[Credit]])</f>
        <v>—</v>
      </c>
      <c r="L123" s="2">
        <v>44082</v>
      </c>
    </row>
    <row r="124" spans="1:12" hidden="1" x14ac:dyDescent="0.25">
      <c r="A124" s="1" t="s">
        <v>79</v>
      </c>
      <c r="B124" s="1" t="s">
        <v>5</v>
      </c>
      <c r="C124" s="1" t="s">
        <v>11</v>
      </c>
      <c r="D124" s="1" t="s">
        <v>8</v>
      </c>
      <c r="E124" s="1" t="s">
        <v>13</v>
      </c>
      <c r="F124" s="3" t="s">
        <v>14</v>
      </c>
      <c r="G124" s="3">
        <v>30000</v>
      </c>
      <c r="H124" s="3">
        <v>30000</v>
      </c>
      <c r="I124" s="3">
        <v>30000</v>
      </c>
      <c r="J124" s="3" t="s">
        <v>125</v>
      </c>
      <c r="K124" s="3" t="str">
        <f>IF(Records[[#This Row],[Total]]-Records[[#This Row],[Credit]]=0,"—",Records[[#This Row],[Total]]-Records[[#This Row],[Credit]])</f>
        <v>—</v>
      </c>
      <c r="L124" s="2">
        <v>44083</v>
      </c>
    </row>
    <row r="125" spans="1:12" hidden="1" x14ac:dyDescent="0.25">
      <c r="A125" s="1" t="s">
        <v>89</v>
      </c>
      <c r="B125" s="1" t="s">
        <v>5</v>
      </c>
      <c r="C125" s="1" t="s">
        <v>11</v>
      </c>
      <c r="D125" s="1" t="s">
        <v>53</v>
      </c>
      <c r="E125" s="1" t="s">
        <v>13</v>
      </c>
      <c r="F125" s="3" t="s">
        <v>14</v>
      </c>
      <c r="G125" s="3">
        <v>10000</v>
      </c>
      <c r="H125" s="3">
        <v>10000</v>
      </c>
      <c r="I125" s="3">
        <v>10000</v>
      </c>
      <c r="J125" s="3" t="s">
        <v>125</v>
      </c>
      <c r="K125" s="3" t="str">
        <f>IF(Records[[#This Row],[Total]]-Records[[#This Row],[Credit]]=0,"—",Records[[#This Row],[Total]]-Records[[#This Row],[Credit]])</f>
        <v>—</v>
      </c>
      <c r="L125" s="2">
        <v>44083</v>
      </c>
    </row>
    <row r="126" spans="1:12" hidden="1" x14ac:dyDescent="0.25">
      <c r="A126" s="1" t="s">
        <v>28</v>
      </c>
      <c r="B126" s="1" t="s">
        <v>19</v>
      </c>
      <c r="C126" s="1" t="s">
        <v>11</v>
      </c>
      <c r="D126" s="1" t="s">
        <v>29</v>
      </c>
      <c r="E126" s="1" t="s">
        <v>13</v>
      </c>
      <c r="F126" s="3" t="s">
        <v>14</v>
      </c>
      <c r="G126" s="3">
        <v>15000</v>
      </c>
      <c r="H126" s="3">
        <v>15000</v>
      </c>
      <c r="I126" s="3">
        <v>15000</v>
      </c>
      <c r="J126" s="3" t="s">
        <v>125</v>
      </c>
      <c r="K126" s="3" t="str">
        <f>IF(Records[[#This Row],[Total]]-Records[[#This Row],[Credit]]=0,"—",Records[[#This Row],[Total]]-Records[[#This Row],[Credit]])</f>
        <v>—</v>
      </c>
      <c r="L126" s="2">
        <v>44085</v>
      </c>
    </row>
    <row r="127" spans="1:12" hidden="1" x14ac:dyDescent="0.25">
      <c r="A127" s="1" t="s">
        <v>46</v>
      </c>
      <c r="B127" s="1" t="s">
        <v>5</v>
      </c>
      <c r="C127" s="1" t="s">
        <v>88</v>
      </c>
      <c r="D127" s="1" t="s">
        <v>25</v>
      </c>
      <c r="E127" s="1" t="s">
        <v>155</v>
      </c>
      <c r="F127" s="3" t="s">
        <v>14</v>
      </c>
      <c r="G127" s="3">
        <v>40000</v>
      </c>
      <c r="H127" s="3">
        <v>40000</v>
      </c>
      <c r="I127" s="3">
        <v>40000</v>
      </c>
      <c r="J127" s="3" t="s">
        <v>125</v>
      </c>
      <c r="K127" s="3" t="str">
        <f>IF(Records[[#This Row],[Total]]-Records[[#This Row],[Credit]]=0,"—",Records[[#This Row],[Total]]-Records[[#This Row],[Credit]])</f>
        <v>—</v>
      </c>
      <c r="L127" s="2">
        <v>44085</v>
      </c>
    </row>
    <row r="128" spans="1:12" hidden="1" x14ac:dyDescent="0.25">
      <c r="A128" s="1" t="s">
        <v>77</v>
      </c>
      <c r="B128" s="1" t="s">
        <v>22</v>
      </c>
      <c r="C128" s="1" t="s">
        <v>10</v>
      </c>
      <c r="D128" s="1" t="s">
        <v>25</v>
      </c>
      <c r="E128" s="1" t="s">
        <v>13</v>
      </c>
      <c r="F128" s="3" t="s">
        <v>41</v>
      </c>
      <c r="G128" s="3">
        <v>10000</v>
      </c>
      <c r="H128" s="3">
        <v>10000</v>
      </c>
      <c r="I128" s="3">
        <v>10000</v>
      </c>
      <c r="J128" s="3" t="s">
        <v>125</v>
      </c>
      <c r="K128" s="3" t="str">
        <f>IF(Records[[#This Row],[Total]]-Records[[#This Row],[Credit]]=0,"—",Records[[#This Row],[Total]]-Records[[#This Row],[Credit]])</f>
        <v>—</v>
      </c>
      <c r="L128" s="2">
        <v>44086</v>
      </c>
    </row>
    <row r="129" spans="1:12" hidden="1" x14ac:dyDescent="0.25">
      <c r="A129" s="1" t="s">
        <v>93</v>
      </c>
      <c r="B129" s="1" t="s">
        <v>22</v>
      </c>
      <c r="C129" s="1" t="s">
        <v>46</v>
      </c>
      <c r="D129" s="1" t="s">
        <v>12</v>
      </c>
      <c r="E129" s="1" t="s">
        <v>13</v>
      </c>
      <c r="F129" s="3" t="s">
        <v>14</v>
      </c>
      <c r="G129" s="3">
        <v>10000</v>
      </c>
      <c r="H129" s="3">
        <v>10000</v>
      </c>
      <c r="I129" s="3">
        <v>10000</v>
      </c>
      <c r="J129" s="3" t="s">
        <v>125</v>
      </c>
      <c r="K129" s="3" t="str">
        <f>IF(Records[[#This Row],[Total]]-Records[[#This Row],[Credit]]=0,"—",Records[[#This Row],[Total]]-Records[[#This Row],[Credit]])</f>
        <v>—</v>
      </c>
      <c r="L129" s="2">
        <v>44090</v>
      </c>
    </row>
    <row r="130" spans="1:12" hidden="1" x14ac:dyDescent="0.25">
      <c r="A130" s="1" t="s">
        <v>94</v>
      </c>
      <c r="B130" s="1" t="s">
        <v>19</v>
      </c>
      <c r="C130" s="1" t="s">
        <v>46</v>
      </c>
      <c r="D130" s="1" t="s">
        <v>29</v>
      </c>
      <c r="E130" s="1" t="s">
        <v>13</v>
      </c>
      <c r="F130" s="3" t="s">
        <v>14</v>
      </c>
      <c r="G130" s="3">
        <v>25000</v>
      </c>
      <c r="H130" s="3">
        <v>25000</v>
      </c>
      <c r="I130" s="3">
        <v>25000</v>
      </c>
      <c r="J130" s="3" t="s">
        <v>125</v>
      </c>
      <c r="K130" s="3" t="str">
        <f>IF(Records[[#This Row],[Total]]-Records[[#This Row],[Credit]]=0,"—",Records[[#This Row],[Total]]-Records[[#This Row],[Credit]])</f>
        <v>—</v>
      </c>
      <c r="L130" s="2">
        <v>44090</v>
      </c>
    </row>
    <row r="131" spans="1:12" hidden="1" x14ac:dyDescent="0.25">
      <c r="A131" s="1" t="s">
        <v>46</v>
      </c>
      <c r="B131" s="1" t="s">
        <v>5</v>
      </c>
      <c r="C131" s="1" t="s">
        <v>46</v>
      </c>
      <c r="D131" s="1" t="s">
        <v>12</v>
      </c>
      <c r="E131" s="1" t="s">
        <v>155</v>
      </c>
      <c r="F131" s="3" t="s">
        <v>14</v>
      </c>
      <c r="G131" s="3">
        <v>50000</v>
      </c>
      <c r="H131" s="3">
        <v>50000</v>
      </c>
      <c r="I131" s="3">
        <v>50000</v>
      </c>
      <c r="J131" s="3" t="s">
        <v>125</v>
      </c>
      <c r="K131" s="3" t="str">
        <f>IF(Records[[#This Row],[Total]]-Records[[#This Row],[Credit]]=0,"—",Records[[#This Row],[Total]]-Records[[#This Row],[Credit]])</f>
        <v>—</v>
      </c>
      <c r="L131" s="2">
        <v>44091</v>
      </c>
    </row>
    <row r="132" spans="1:12" hidden="1" x14ac:dyDescent="0.25">
      <c r="A132" s="1" t="s">
        <v>94</v>
      </c>
      <c r="B132" s="1" t="s">
        <v>19</v>
      </c>
      <c r="C132" s="1" t="s">
        <v>46</v>
      </c>
      <c r="D132" s="1" t="s">
        <v>29</v>
      </c>
      <c r="E132" s="1" t="s">
        <v>13</v>
      </c>
      <c r="F132" s="3" t="s">
        <v>14</v>
      </c>
      <c r="G132" s="3">
        <v>25000</v>
      </c>
      <c r="H132" s="3">
        <v>25000</v>
      </c>
      <c r="I132" s="3">
        <v>25000</v>
      </c>
      <c r="J132" s="3" t="s">
        <v>125</v>
      </c>
      <c r="K132" s="3" t="str">
        <f>IF(Records[[#This Row],[Total]]-Records[[#This Row],[Credit]]=0,"—",Records[[#This Row],[Total]]-Records[[#This Row],[Credit]])</f>
        <v>—</v>
      </c>
      <c r="L132" s="2">
        <v>44092</v>
      </c>
    </row>
    <row r="133" spans="1:12" hidden="1" x14ac:dyDescent="0.25">
      <c r="A133" s="1" t="s">
        <v>46</v>
      </c>
      <c r="B133" s="1" t="s">
        <v>87</v>
      </c>
      <c r="C133" s="1" t="s">
        <v>11</v>
      </c>
      <c r="D133" s="1" t="s">
        <v>12</v>
      </c>
      <c r="E133" s="1" t="s">
        <v>13</v>
      </c>
      <c r="F133" s="3" t="s">
        <v>41</v>
      </c>
      <c r="G133" s="3">
        <v>10000</v>
      </c>
      <c r="H133" s="3">
        <v>10000</v>
      </c>
      <c r="I133" s="3">
        <v>10000</v>
      </c>
      <c r="J133" s="3" t="s">
        <v>125</v>
      </c>
      <c r="K133" s="3" t="str">
        <f>IF(Records[[#This Row],[Total]]-Records[[#This Row],[Credit]]=0,"—",Records[[#This Row],[Total]]-Records[[#This Row],[Credit]])</f>
        <v>—</v>
      </c>
      <c r="L133" s="2">
        <v>44097</v>
      </c>
    </row>
    <row r="134" spans="1:12" hidden="1" x14ac:dyDescent="0.25">
      <c r="A134" s="1" t="s">
        <v>46</v>
      </c>
      <c r="B134" s="1" t="s">
        <v>87</v>
      </c>
      <c r="C134" s="1" t="s">
        <v>11</v>
      </c>
      <c r="D134" s="1" t="s">
        <v>25</v>
      </c>
      <c r="E134" s="1" t="s">
        <v>27</v>
      </c>
      <c r="F134" s="3" t="s">
        <v>14</v>
      </c>
      <c r="G134" s="3">
        <v>35000</v>
      </c>
      <c r="H134" s="3">
        <v>35000</v>
      </c>
      <c r="I134" s="3">
        <v>35000</v>
      </c>
      <c r="J134" s="3" t="s">
        <v>125</v>
      </c>
      <c r="K134" s="3" t="str">
        <f>IF(Records[[#This Row],[Total]]-Records[[#This Row],[Credit]]=0,"—",Records[[#This Row],[Total]]-Records[[#This Row],[Credit]])</f>
        <v>—</v>
      </c>
      <c r="L134" s="2">
        <v>44097</v>
      </c>
    </row>
    <row r="135" spans="1:12" hidden="1" x14ac:dyDescent="0.25">
      <c r="A135" s="1" t="s">
        <v>46</v>
      </c>
      <c r="B135" s="1" t="s">
        <v>5</v>
      </c>
      <c r="C135" s="1" t="s">
        <v>20</v>
      </c>
      <c r="D135" s="1" t="s">
        <v>12</v>
      </c>
      <c r="E135" s="1" t="s">
        <v>27</v>
      </c>
      <c r="F135" s="3" t="s">
        <v>14</v>
      </c>
      <c r="G135" s="3">
        <v>15000</v>
      </c>
      <c r="H135" s="3">
        <v>15000</v>
      </c>
      <c r="I135" s="3">
        <v>15000</v>
      </c>
      <c r="J135" s="3" t="s">
        <v>125</v>
      </c>
      <c r="K135" s="3" t="str">
        <f>IF(Records[[#This Row],[Total]]-Records[[#This Row],[Credit]]=0,"—",Records[[#This Row],[Total]]-Records[[#This Row],[Credit]])</f>
        <v>—</v>
      </c>
      <c r="L135" s="2">
        <v>44098</v>
      </c>
    </row>
    <row r="136" spans="1:12" hidden="1" x14ac:dyDescent="0.25">
      <c r="A136" s="1" t="s">
        <v>77</v>
      </c>
      <c r="B136" s="1" t="s">
        <v>22</v>
      </c>
      <c r="C136" s="1" t="s">
        <v>10</v>
      </c>
      <c r="D136" s="1" t="s">
        <v>12</v>
      </c>
      <c r="E136" s="1" t="s">
        <v>13</v>
      </c>
      <c r="F136" s="3" t="s">
        <v>41</v>
      </c>
      <c r="G136" s="3">
        <v>15000</v>
      </c>
      <c r="H136" s="3">
        <v>15000</v>
      </c>
      <c r="I136" s="3">
        <v>15000</v>
      </c>
      <c r="J136" s="3" t="s">
        <v>125</v>
      </c>
      <c r="K136" s="3" t="str">
        <f>IF(Records[[#This Row],[Total]]-Records[[#This Row],[Credit]]=0,"—",Records[[#This Row],[Total]]-Records[[#This Row],[Credit]])</f>
        <v>—</v>
      </c>
      <c r="L136" s="2">
        <v>44100</v>
      </c>
    </row>
    <row r="137" spans="1:12" hidden="1" x14ac:dyDescent="0.25">
      <c r="A137" s="1" t="s">
        <v>61</v>
      </c>
      <c r="B137" s="1" t="s">
        <v>22</v>
      </c>
      <c r="C137" s="1" t="s">
        <v>52</v>
      </c>
      <c r="D137" s="1" t="s">
        <v>98</v>
      </c>
      <c r="E137" s="1" t="s">
        <v>13</v>
      </c>
      <c r="F137" s="3" t="s">
        <v>14</v>
      </c>
      <c r="G137" s="3">
        <v>30000</v>
      </c>
      <c r="H137" s="3">
        <v>30000</v>
      </c>
      <c r="I137" s="3">
        <v>30000</v>
      </c>
      <c r="J137" s="3" t="s">
        <v>125</v>
      </c>
      <c r="K137" s="3" t="str">
        <f>IF(Records[[#This Row],[Total]]-Records[[#This Row],[Credit]]=0,"—",Records[[#This Row],[Total]]-Records[[#This Row],[Credit]])</f>
        <v>—</v>
      </c>
      <c r="L137" s="2">
        <v>44104</v>
      </c>
    </row>
    <row r="138" spans="1:12" hidden="1" x14ac:dyDescent="0.25">
      <c r="A138" s="1" t="s">
        <v>46</v>
      </c>
      <c r="B138" s="1" t="s">
        <v>5</v>
      </c>
      <c r="C138" s="1" t="s">
        <v>46</v>
      </c>
      <c r="D138" s="1" t="s">
        <v>25</v>
      </c>
      <c r="E138" s="1" t="s">
        <v>21</v>
      </c>
      <c r="F138" s="3" t="s">
        <v>14</v>
      </c>
      <c r="G138" s="3">
        <v>40000</v>
      </c>
      <c r="H138" s="3">
        <v>40000</v>
      </c>
      <c r="I138" s="3">
        <v>40000</v>
      </c>
      <c r="J138" s="3" t="s">
        <v>125</v>
      </c>
      <c r="K138" s="3" t="str">
        <f>IF(Records[[#This Row],[Total]]-Records[[#This Row],[Credit]]=0,"—",Records[[#This Row],[Total]]-Records[[#This Row],[Credit]])</f>
        <v>—</v>
      </c>
      <c r="L138" s="2">
        <v>44104</v>
      </c>
    </row>
    <row r="139" spans="1:12" hidden="1" x14ac:dyDescent="0.25">
      <c r="A139" s="1" t="s">
        <v>94</v>
      </c>
      <c r="B139" s="1" t="s">
        <v>19</v>
      </c>
      <c r="C139" s="1" t="s">
        <v>46</v>
      </c>
      <c r="D139" s="1" t="s">
        <v>29</v>
      </c>
      <c r="E139" s="1" t="s">
        <v>13</v>
      </c>
      <c r="F139" s="3" t="s">
        <v>14</v>
      </c>
      <c r="G139" s="3">
        <v>25000</v>
      </c>
      <c r="H139" s="3">
        <v>25000</v>
      </c>
      <c r="I139" s="3">
        <v>25000</v>
      </c>
      <c r="J139" s="3" t="s">
        <v>125</v>
      </c>
      <c r="K139" s="3" t="str">
        <f>IF(Records[[#This Row],[Total]]-Records[[#This Row],[Credit]]=0,"—",Records[[#This Row],[Total]]-Records[[#This Row],[Credit]])</f>
        <v>—</v>
      </c>
      <c r="L139" s="2">
        <v>44104</v>
      </c>
    </row>
    <row r="140" spans="1:12" hidden="1" x14ac:dyDescent="0.25">
      <c r="A140" s="1" t="s">
        <v>46</v>
      </c>
      <c r="B140" s="1" t="s">
        <v>22</v>
      </c>
      <c r="C140" s="1" t="s">
        <v>46</v>
      </c>
      <c r="D140" s="1" t="s">
        <v>25</v>
      </c>
      <c r="E140" s="1" t="s">
        <v>21</v>
      </c>
      <c r="F140" s="3" t="s">
        <v>14</v>
      </c>
      <c r="G140" s="3">
        <v>25000</v>
      </c>
      <c r="H140" s="3">
        <v>25000</v>
      </c>
      <c r="I140" s="3">
        <v>25000</v>
      </c>
      <c r="J140" s="3" t="s">
        <v>125</v>
      </c>
      <c r="K140" s="3" t="str">
        <f>IF(Records[[#This Row],[Total]]-Records[[#This Row],[Credit]]=0,"—",Records[[#This Row],[Total]]-Records[[#This Row],[Credit]])</f>
        <v>—</v>
      </c>
      <c r="L140" s="2">
        <v>44104</v>
      </c>
    </row>
    <row r="141" spans="1:12" hidden="1" x14ac:dyDescent="0.25">
      <c r="A141" s="1" t="s">
        <v>28</v>
      </c>
      <c r="B141" s="1" t="s">
        <v>19</v>
      </c>
      <c r="C141" s="1" t="s">
        <v>11</v>
      </c>
      <c r="D141" s="1" t="s">
        <v>29</v>
      </c>
      <c r="E141" s="1" t="s">
        <v>13</v>
      </c>
      <c r="F141" s="3" t="s">
        <v>14</v>
      </c>
      <c r="G141" s="3">
        <v>30000</v>
      </c>
      <c r="H141" s="3">
        <v>30000</v>
      </c>
      <c r="I141" s="3">
        <v>30000</v>
      </c>
      <c r="J141" s="3" t="s">
        <v>125</v>
      </c>
      <c r="K141" s="3" t="str">
        <f>IF(Records[[#This Row],[Total]]-Records[[#This Row],[Credit]]=0,"—",Records[[#This Row],[Total]]-Records[[#This Row],[Credit]])</f>
        <v>—</v>
      </c>
      <c r="L141" s="2">
        <v>44105</v>
      </c>
    </row>
    <row r="142" spans="1:12" hidden="1" x14ac:dyDescent="0.25">
      <c r="A142" s="1" t="s">
        <v>28</v>
      </c>
      <c r="B142" s="1" t="s">
        <v>19</v>
      </c>
      <c r="C142" s="1" t="s">
        <v>11</v>
      </c>
      <c r="D142" s="1" t="s">
        <v>29</v>
      </c>
      <c r="E142" s="1" t="s">
        <v>13</v>
      </c>
      <c r="F142" s="3" t="s">
        <v>14</v>
      </c>
      <c r="G142" s="3">
        <v>10000</v>
      </c>
      <c r="H142" s="3">
        <v>10000</v>
      </c>
      <c r="I142" s="3">
        <v>10000</v>
      </c>
      <c r="J142" s="3" t="s">
        <v>125</v>
      </c>
      <c r="K142" s="3" t="str">
        <f>IF(Records[[#This Row],[Total]]-Records[[#This Row],[Credit]]=0,"—",Records[[#This Row],[Total]]-Records[[#This Row],[Credit]])</f>
        <v>—</v>
      </c>
      <c r="L142" s="2">
        <v>44106</v>
      </c>
    </row>
    <row r="143" spans="1:12" hidden="1" x14ac:dyDescent="0.25">
      <c r="A143" s="1" t="s">
        <v>77</v>
      </c>
      <c r="B143" s="1" t="s">
        <v>22</v>
      </c>
      <c r="C143" s="1" t="s">
        <v>10</v>
      </c>
      <c r="D143" s="1" t="s">
        <v>25</v>
      </c>
      <c r="E143" s="1" t="s">
        <v>13</v>
      </c>
      <c r="F143" s="3" t="s">
        <v>41</v>
      </c>
      <c r="G143" s="3">
        <v>15000</v>
      </c>
      <c r="H143" s="3">
        <v>15000</v>
      </c>
      <c r="I143" s="3">
        <v>15000</v>
      </c>
      <c r="J143" s="3" t="s">
        <v>125</v>
      </c>
      <c r="K143" s="3" t="str">
        <f>IF(Records[[#This Row],[Total]]-Records[[#This Row],[Credit]]=0,"—",Records[[#This Row],[Total]]-Records[[#This Row],[Credit]])</f>
        <v>—</v>
      </c>
      <c r="L143" s="2">
        <v>44106</v>
      </c>
    </row>
    <row r="144" spans="1:12" hidden="1" x14ac:dyDescent="0.25">
      <c r="A144" s="1" t="s">
        <v>46</v>
      </c>
      <c r="B144" s="1" t="s">
        <v>22</v>
      </c>
      <c r="C144" s="1" t="s">
        <v>46</v>
      </c>
      <c r="D144" s="1" t="s">
        <v>8</v>
      </c>
      <c r="E144" s="1" t="s">
        <v>13</v>
      </c>
      <c r="F144" s="3" t="s">
        <v>14</v>
      </c>
      <c r="G144" s="3">
        <v>40000</v>
      </c>
      <c r="H144" s="3">
        <v>40000</v>
      </c>
      <c r="I144" s="3">
        <v>40000</v>
      </c>
      <c r="J144" s="3" t="s">
        <v>125</v>
      </c>
      <c r="K144" s="3" t="str">
        <f>IF(Records[[#This Row],[Total]]-Records[[#This Row],[Credit]]=0,"—",Records[[#This Row],[Total]]-Records[[#This Row],[Credit]])</f>
        <v>—</v>
      </c>
      <c r="L144" s="2">
        <v>44112</v>
      </c>
    </row>
    <row r="145" spans="1:12" hidden="1" x14ac:dyDescent="0.25">
      <c r="A145" s="1" t="s">
        <v>99</v>
      </c>
      <c r="B145" s="1" t="s">
        <v>22</v>
      </c>
      <c r="C145" s="1" t="s">
        <v>10</v>
      </c>
      <c r="D145" s="1" t="s">
        <v>100</v>
      </c>
      <c r="E145" s="1" t="s">
        <v>13</v>
      </c>
      <c r="F145" s="3" t="s">
        <v>14</v>
      </c>
      <c r="G145" s="3">
        <v>40000</v>
      </c>
      <c r="H145" s="3">
        <v>40000</v>
      </c>
      <c r="I145" s="3">
        <v>40000</v>
      </c>
      <c r="J145" s="3" t="s">
        <v>125</v>
      </c>
      <c r="K145" s="3" t="str">
        <f>IF(Records[[#This Row],[Total]]-Records[[#This Row],[Credit]]=0,"—",Records[[#This Row],[Total]]-Records[[#This Row],[Credit]])</f>
        <v>—</v>
      </c>
      <c r="L145" s="2">
        <v>44113</v>
      </c>
    </row>
    <row r="146" spans="1:12" hidden="1" x14ac:dyDescent="0.25">
      <c r="A146" s="1" t="s">
        <v>103</v>
      </c>
      <c r="B146" s="1" t="s">
        <v>5</v>
      </c>
      <c r="C146" s="1" t="s">
        <v>10</v>
      </c>
      <c r="D146" s="1" t="s">
        <v>8</v>
      </c>
      <c r="E146" s="1" t="s">
        <v>13</v>
      </c>
      <c r="F146" s="3" t="s">
        <v>14</v>
      </c>
      <c r="G146" s="3">
        <v>30000</v>
      </c>
      <c r="H146" s="3">
        <v>30000</v>
      </c>
      <c r="I146" s="3">
        <v>30000</v>
      </c>
      <c r="J146" s="3" t="s">
        <v>125</v>
      </c>
      <c r="K146" s="3" t="str">
        <f>IF(Records[[#This Row],[Total]]-Records[[#This Row],[Credit]]=0,"—",Records[[#This Row],[Total]]-Records[[#This Row],[Credit]])</f>
        <v>—</v>
      </c>
      <c r="L146" s="2">
        <v>44117</v>
      </c>
    </row>
    <row r="147" spans="1:12" hidden="1" x14ac:dyDescent="0.25">
      <c r="A147" s="1" t="s">
        <v>102</v>
      </c>
      <c r="B147" s="1" t="s">
        <v>5</v>
      </c>
      <c r="C147" s="1" t="s">
        <v>70</v>
      </c>
      <c r="D147" s="1" t="s">
        <v>8</v>
      </c>
      <c r="E147" s="1" t="s">
        <v>13</v>
      </c>
      <c r="F147" s="3" t="s">
        <v>14</v>
      </c>
      <c r="G147" s="3">
        <v>30000</v>
      </c>
      <c r="H147" s="3">
        <v>30000</v>
      </c>
      <c r="I147" s="3">
        <v>30000</v>
      </c>
      <c r="J147" s="3" t="s">
        <v>125</v>
      </c>
      <c r="K147" s="3" t="str">
        <f>IF(Records[[#This Row],[Total]]-Records[[#This Row],[Credit]]=0,"—",Records[[#This Row],[Total]]-Records[[#This Row],[Credit]])</f>
        <v>—</v>
      </c>
      <c r="L147" s="2">
        <v>44119</v>
      </c>
    </row>
    <row r="148" spans="1:12" hidden="1" x14ac:dyDescent="0.25">
      <c r="A148" s="1" t="s">
        <v>77</v>
      </c>
      <c r="B148" s="1" t="s">
        <v>5</v>
      </c>
      <c r="C148" s="1" t="s">
        <v>10</v>
      </c>
      <c r="D148" s="1" t="s">
        <v>25</v>
      </c>
      <c r="E148" s="1" t="s">
        <v>13</v>
      </c>
      <c r="F148" s="3" t="s">
        <v>41</v>
      </c>
      <c r="G148" s="3">
        <v>30000</v>
      </c>
      <c r="H148" s="3">
        <v>30000</v>
      </c>
      <c r="I148" s="3">
        <v>30000</v>
      </c>
      <c r="J148" s="3" t="s">
        <v>125</v>
      </c>
      <c r="K148" s="3" t="str">
        <f>IF(Records[[#This Row],[Total]]-Records[[#This Row],[Credit]]=0,"—",Records[[#This Row],[Total]]-Records[[#This Row],[Credit]])</f>
        <v>—</v>
      </c>
      <c r="L148" s="2">
        <v>44120</v>
      </c>
    </row>
    <row r="149" spans="1:12" hidden="1" x14ac:dyDescent="0.25">
      <c r="A149" s="1" t="s">
        <v>46</v>
      </c>
      <c r="B149" s="1" t="s">
        <v>5</v>
      </c>
      <c r="C149" s="1" t="s">
        <v>46</v>
      </c>
      <c r="D149" s="1" t="s">
        <v>25</v>
      </c>
      <c r="E149" s="1" t="s">
        <v>21</v>
      </c>
      <c r="F149" s="3" t="s">
        <v>14</v>
      </c>
      <c r="G149" s="3">
        <v>20000</v>
      </c>
      <c r="H149" s="3">
        <v>20000</v>
      </c>
      <c r="I149" s="3">
        <v>20000</v>
      </c>
      <c r="J149" s="3" t="s">
        <v>125</v>
      </c>
      <c r="K149" s="3" t="str">
        <f>IF(Records[[#This Row],[Total]]-Records[[#This Row],[Credit]]=0,"—",Records[[#This Row],[Total]]-Records[[#This Row],[Credit]])</f>
        <v>—</v>
      </c>
      <c r="L149" s="2">
        <v>44123</v>
      </c>
    </row>
    <row r="150" spans="1:12" hidden="1" x14ac:dyDescent="0.25">
      <c r="A150" s="1" t="s">
        <v>104</v>
      </c>
      <c r="B150" s="1" t="s">
        <v>19</v>
      </c>
      <c r="C150" s="1" t="s">
        <v>52</v>
      </c>
      <c r="D150" s="1" t="s">
        <v>98</v>
      </c>
      <c r="E150" s="1" t="s">
        <v>13</v>
      </c>
      <c r="F150" s="3" t="s">
        <v>14</v>
      </c>
      <c r="G150" s="3">
        <v>30000</v>
      </c>
      <c r="H150" s="3">
        <v>30000</v>
      </c>
      <c r="I150" s="3">
        <v>30000</v>
      </c>
      <c r="J150" s="3" t="s">
        <v>125</v>
      </c>
      <c r="K150" s="3" t="str">
        <f>IF(Records[[#This Row],[Total]]-Records[[#This Row],[Credit]]=0,"—",Records[[#This Row],[Total]]-Records[[#This Row],[Credit]])</f>
        <v>—</v>
      </c>
      <c r="L150" s="2">
        <v>44124</v>
      </c>
    </row>
    <row r="151" spans="1:12" hidden="1" x14ac:dyDescent="0.25">
      <c r="A151" s="1" t="s">
        <v>46</v>
      </c>
      <c r="B151" s="1" t="s">
        <v>5</v>
      </c>
      <c r="C151" s="1" t="s">
        <v>105</v>
      </c>
      <c r="D151" s="1" t="s">
        <v>12</v>
      </c>
      <c r="E151" s="1" t="s">
        <v>27</v>
      </c>
      <c r="F151" s="3" t="s">
        <v>14</v>
      </c>
      <c r="G151" s="3">
        <v>8000</v>
      </c>
      <c r="H151" s="3">
        <v>8000</v>
      </c>
      <c r="I151" s="3">
        <v>8000</v>
      </c>
      <c r="J151" s="3" t="s">
        <v>125</v>
      </c>
      <c r="K151" s="3" t="str">
        <f>IF(Records[[#This Row],[Total]]-Records[[#This Row],[Credit]]=0,"—",Records[[#This Row],[Total]]-Records[[#This Row],[Credit]])</f>
        <v>—</v>
      </c>
      <c r="L151" s="2">
        <v>44124</v>
      </c>
    </row>
    <row r="152" spans="1:12" hidden="1" x14ac:dyDescent="0.25">
      <c r="A152" s="1" t="s">
        <v>106</v>
      </c>
      <c r="B152" s="1" t="s">
        <v>22</v>
      </c>
      <c r="C152" s="1" t="s">
        <v>20</v>
      </c>
      <c r="D152" s="1" t="s">
        <v>12</v>
      </c>
      <c r="E152" s="1" t="s">
        <v>13</v>
      </c>
      <c r="F152" s="3" t="s">
        <v>14</v>
      </c>
      <c r="G152" s="3">
        <v>50000</v>
      </c>
      <c r="H152" s="3">
        <v>50000</v>
      </c>
      <c r="I152" s="3">
        <v>50000</v>
      </c>
      <c r="J152" s="3" t="s">
        <v>125</v>
      </c>
      <c r="K152" s="3" t="str">
        <f>IF(Records[[#This Row],[Total]]-Records[[#This Row],[Credit]]=0,"—",Records[[#This Row],[Total]]-Records[[#This Row],[Credit]])</f>
        <v>—</v>
      </c>
      <c r="L152" s="2">
        <v>44128</v>
      </c>
    </row>
    <row r="153" spans="1:12" hidden="1" x14ac:dyDescent="0.25">
      <c r="A153" s="1" t="s">
        <v>91</v>
      </c>
      <c r="B153" s="1" t="s">
        <v>95</v>
      </c>
      <c r="C153" s="1" t="s">
        <v>92</v>
      </c>
      <c r="D153" s="1" t="s">
        <v>29</v>
      </c>
      <c r="E153" s="1" t="s">
        <v>13</v>
      </c>
      <c r="F153" s="3" t="s">
        <v>16</v>
      </c>
      <c r="G153" s="3">
        <v>350000</v>
      </c>
      <c r="H153" s="3">
        <v>350000</v>
      </c>
      <c r="I153" s="3">
        <v>350000</v>
      </c>
      <c r="J153" s="3" t="s">
        <v>125</v>
      </c>
      <c r="K153" s="3" t="str">
        <f>IF(Records[[#This Row],[Total]]-Records[[#This Row],[Credit]]=0,"—",Records[[#This Row],[Total]]-Records[[#This Row],[Credit]])</f>
        <v>—</v>
      </c>
      <c r="L153" s="2">
        <v>44129</v>
      </c>
    </row>
    <row r="154" spans="1:12" hidden="1" x14ac:dyDescent="0.25">
      <c r="A154" s="1" t="s">
        <v>97</v>
      </c>
      <c r="B154" s="1" t="s">
        <v>95</v>
      </c>
      <c r="C154" s="1" t="s">
        <v>96</v>
      </c>
      <c r="D154" s="1" t="s">
        <v>29</v>
      </c>
      <c r="E154" s="1" t="s">
        <v>13</v>
      </c>
      <c r="F154" s="3" t="s">
        <v>68</v>
      </c>
      <c r="G154" s="3">
        <v>70000</v>
      </c>
      <c r="H154" s="3">
        <v>70000</v>
      </c>
      <c r="I154" s="3">
        <v>70000</v>
      </c>
      <c r="J154" s="3" t="s">
        <v>125</v>
      </c>
      <c r="K154" s="3" t="str">
        <f>IF(Records[[#This Row],[Total]]-Records[[#This Row],[Credit]]=0,"—",Records[[#This Row],[Total]]-Records[[#This Row],[Credit]])</f>
        <v>—</v>
      </c>
      <c r="L154" s="2">
        <v>44129</v>
      </c>
    </row>
    <row r="155" spans="1:12" hidden="1" x14ac:dyDescent="0.25">
      <c r="A155" s="1" t="s">
        <v>46</v>
      </c>
      <c r="B155" s="1" t="s">
        <v>22</v>
      </c>
      <c r="C155" s="1" t="s">
        <v>46</v>
      </c>
      <c r="D155" s="1" t="s">
        <v>12</v>
      </c>
      <c r="E155" s="1" t="s">
        <v>21</v>
      </c>
      <c r="F155" s="3" t="s">
        <v>14</v>
      </c>
      <c r="G155" s="3">
        <v>15000</v>
      </c>
      <c r="H155" s="3">
        <v>15000</v>
      </c>
      <c r="I155" s="3">
        <v>15000</v>
      </c>
      <c r="J155" s="3" t="s">
        <v>125</v>
      </c>
      <c r="K155" s="3" t="str">
        <f>IF(Records[[#This Row],[Total]]-Records[[#This Row],[Credit]]=0,"—",Records[[#This Row],[Total]]-Records[[#This Row],[Credit]])</f>
        <v>—</v>
      </c>
      <c r="L155" s="2">
        <v>44131</v>
      </c>
    </row>
    <row r="156" spans="1:12" hidden="1" x14ac:dyDescent="0.25">
      <c r="A156" s="1" t="s">
        <v>107</v>
      </c>
      <c r="B156" s="1" t="s">
        <v>22</v>
      </c>
      <c r="C156" s="1" t="s">
        <v>11</v>
      </c>
      <c r="D156" s="1" t="s">
        <v>53</v>
      </c>
      <c r="E156" s="1" t="s">
        <v>13</v>
      </c>
      <c r="F156" s="3" t="s">
        <v>14</v>
      </c>
      <c r="G156" s="3">
        <v>30000</v>
      </c>
      <c r="H156" s="3">
        <v>30000</v>
      </c>
      <c r="I156" s="3">
        <v>30000</v>
      </c>
      <c r="J156" s="3" t="s">
        <v>125</v>
      </c>
      <c r="K156" s="3" t="str">
        <f>IF(Records[[#This Row],[Total]]-Records[[#This Row],[Credit]]=0,"—",Records[[#This Row],[Total]]-Records[[#This Row],[Credit]])</f>
        <v>—</v>
      </c>
      <c r="L156" s="2">
        <v>44132</v>
      </c>
    </row>
    <row r="157" spans="1:12" hidden="1" x14ac:dyDescent="0.25">
      <c r="A157" s="1" t="s">
        <v>46</v>
      </c>
      <c r="B157" s="1" t="s">
        <v>5</v>
      </c>
      <c r="C157" s="1" t="s">
        <v>108</v>
      </c>
      <c r="D157" s="1" t="s">
        <v>8</v>
      </c>
      <c r="E157" s="1" t="s">
        <v>155</v>
      </c>
      <c r="F157" s="3" t="s">
        <v>14</v>
      </c>
      <c r="G157" s="3">
        <v>70000</v>
      </c>
      <c r="H157" s="3">
        <v>70000</v>
      </c>
      <c r="I157" s="3">
        <v>70000</v>
      </c>
      <c r="J157" s="3" t="s">
        <v>125</v>
      </c>
      <c r="K157" s="3" t="str">
        <f>IF(Records[[#This Row],[Total]]-Records[[#This Row],[Credit]]=0,"—",Records[[#This Row],[Total]]-Records[[#This Row],[Credit]])</f>
        <v>—</v>
      </c>
      <c r="L157" s="2">
        <v>44133</v>
      </c>
    </row>
    <row r="158" spans="1:12" hidden="1" x14ac:dyDescent="0.25">
      <c r="A158" s="1" t="s">
        <v>46</v>
      </c>
      <c r="B158" s="1" t="s">
        <v>5</v>
      </c>
      <c r="C158" s="1" t="s">
        <v>109</v>
      </c>
      <c r="D158" s="1" t="s">
        <v>90</v>
      </c>
      <c r="E158" s="1" t="s">
        <v>155</v>
      </c>
      <c r="F158" s="3" t="s">
        <v>14</v>
      </c>
      <c r="G158" s="3">
        <v>50000</v>
      </c>
      <c r="H158" s="3">
        <v>50000</v>
      </c>
      <c r="I158" s="3">
        <v>50000</v>
      </c>
      <c r="J158" s="3" t="s">
        <v>125</v>
      </c>
      <c r="K158" s="3" t="str">
        <f>IF(Records[[#This Row],[Total]]-Records[[#This Row],[Credit]]=0,"—",Records[[#This Row],[Total]]-Records[[#This Row],[Credit]])</f>
        <v>—</v>
      </c>
      <c r="L158" s="2">
        <v>44133</v>
      </c>
    </row>
    <row r="159" spans="1:12" hidden="1" x14ac:dyDescent="0.25">
      <c r="A159" s="1" t="s">
        <v>46</v>
      </c>
      <c r="B159" s="1" t="s">
        <v>22</v>
      </c>
      <c r="C159" s="1" t="s">
        <v>46</v>
      </c>
      <c r="D159" s="1" t="s">
        <v>110</v>
      </c>
      <c r="E159" s="1" t="s">
        <v>155</v>
      </c>
      <c r="F159" s="3" t="s">
        <v>14</v>
      </c>
      <c r="G159" s="3">
        <v>50000</v>
      </c>
      <c r="H159" s="3">
        <v>50000</v>
      </c>
      <c r="I159" s="3">
        <v>50000</v>
      </c>
      <c r="J159" s="3" t="s">
        <v>125</v>
      </c>
      <c r="K159" s="3" t="str">
        <f>IF(Records[[#This Row],[Total]]-Records[[#This Row],[Credit]]=0,"—",Records[[#This Row],[Total]]-Records[[#This Row],[Credit]])</f>
        <v>—</v>
      </c>
      <c r="L159" s="2">
        <v>44134</v>
      </c>
    </row>
    <row r="160" spans="1:12" hidden="1" x14ac:dyDescent="0.25">
      <c r="A160" s="1" t="s">
        <v>77</v>
      </c>
      <c r="B160" s="1" t="s">
        <v>22</v>
      </c>
      <c r="C160" s="1" t="s">
        <v>10</v>
      </c>
      <c r="D160" s="1" t="s">
        <v>25</v>
      </c>
      <c r="E160" s="1" t="s">
        <v>13</v>
      </c>
      <c r="F160" s="3" t="s">
        <v>41</v>
      </c>
      <c r="G160" s="3">
        <v>20000</v>
      </c>
      <c r="H160" s="3">
        <v>20000</v>
      </c>
      <c r="I160" s="3">
        <v>20000</v>
      </c>
      <c r="J160" s="3" t="s">
        <v>125</v>
      </c>
      <c r="K160" s="3" t="str">
        <f>IF(Records[[#This Row],[Total]]-Records[[#This Row],[Credit]]=0,"—",Records[[#This Row],[Total]]-Records[[#This Row],[Credit]])</f>
        <v>—</v>
      </c>
      <c r="L160" s="2">
        <v>44135</v>
      </c>
    </row>
    <row r="161" spans="1:12" hidden="1" x14ac:dyDescent="0.25">
      <c r="A161" s="1" t="s">
        <v>111</v>
      </c>
      <c r="B161" s="1" t="s">
        <v>26</v>
      </c>
      <c r="C161" s="1" t="s">
        <v>11</v>
      </c>
      <c r="D161" s="1" t="s">
        <v>12</v>
      </c>
      <c r="E161" s="1" t="s">
        <v>13</v>
      </c>
      <c r="F161" s="3" t="s">
        <v>14</v>
      </c>
      <c r="G161" s="3">
        <v>20000</v>
      </c>
      <c r="H161" s="3">
        <v>20000</v>
      </c>
      <c r="I161" s="3">
        <v>20000</v>
      </c>
      <c r="J161" s="3" t="s">
        <v>125</v>
      </c>
      <c r="K161" s="3" t="str">
        <f>IF(Records[[#This Row],[Total]]-Records[[#This Row],[Credit]]=0,"—",Records[[#This Row],[Total]]-Records[[#This Row],[Credit]])</f>
        <v>—</v>
      </c>
      <c r="L161" s="2">
        <v>44140</v>
      </c>
    </row>
    <row r="162" spans="1:12" hidden="1" x14ac:dyDescent="0.25">
      <c r="A162" s="1" t="s">
        <v>46</v>
      </c>
      <c r="B162" s="1" t="s">
        <v>5</v>
      </c>
      <c r="C162" s="1" t="s">
        <v>112</v>
      </c>
      <c r="D162" s="1" t="s">
        <v>12</v>
      </c>
      <c r="E162" s="1" t="s">
        <v>155</v>
      </c>
      <c r="F162" s="3" t="s">
        <v>14</v>
      </c>
      <c r="G162" s="3">
        <v>18000</v>
      </c>
      <c r="H162" s="3">
        <v>18000</v>
      </c>
      <c r="I162" s="3">
        <v>18000</v>
      </c>
      <c r="J162" s="3" t="s">
        <v>125</v>
      </c>
      <c r="K162" s="3" t="str">
        <f>IF(Records[[#This Row],[Total]]-Records[[#This Row],[Credit]]=0,"—",Records[[#This Row],[Total]]-Records[[#This Row],[Credit]])</f>
        <v>—</v>
      </c>
      <c r="L162" s="2">
        <v>44142</v>
      </c>
    </row>
    <row r="163" spans="1:12" hidden="1" x14ac:dyDescent="0.25">
      <c r="A163" s="1" t="s">
        <v>85</v>
      </c>
      <c r="B163" s="1" t="s">
        <v>22</v>
      </c>
      <c r="C163" s="1" t="s">
        <v>10</v>
      </c>
      <c r="D163" s="1" t="s">
        <v>8</v>
      </c>
      <c r="E163" s="1" t="s">
        <v>13</v>
      </c>
      <c r="F163" s="3" t="s">
        <v>14</v>
      </c>
      <c r="G163" s="3">
        <v>20000</v>
      </c>
      <c r="H163" s="3">
        <v>20000</v>
      </c>
      <c r="I163" s="3">
        <v>20000</v>
      </c>
      <c r="J163" s="3" t="s">
        <v>125</v>
      </c>
      <c r="K163" s="3" t="str">
        <f>IF(Records[[#This Row],[Total]]-Records[[#This Row],[Credit]]=0,"—",Records[[#This Row],[Total]]-Records[[#This Row],[Credit]])</f>
        <v>—</v>
      </c>
      <c r="L163" s="2">
        <v>44148</v>
      </c>
    </row>
    <row r="164" spans="1:12" hidden="1" x14ac:dyDescent="0.25">
      <c r="A164" s="1" t="s">
        <v>46</v>
      </c>
      <c r="B164" s="1" t="s">
        <v>22</v>
      </c>
      <c r="C164" s="1" t="s">
        <v>46</v>
      </c>
      <c r="D164" s="1" t="s">
        <v>90</v>
      </c>
      <c r="E164" s="1" t="s">
        <v>13</v>
      </c>
      <c r="F164" s="3" t="s">
        <v>16</v>
      </c>
      <c r="G164" s="3">
        <v>50000</v>
      </c>
      <c r="H164" s="3">
        <v>50000</v>
      </c>
      <c r="I164" s="3">
        <v>50000</v>
      </c>
      <c r="J164" s="3" t="s">
        <v>125</v>
      </c>
      <c r="K164" s="3" t="str">
        <f>IF(Records[[#This Row],[Total]]-Records[[#This Row],[Credit]]=0,"—",Records[[#This Row],[Total]]-Records[[#This Row],[Credit]])</f>
        <v>—</v>
      </c>
      <c r="L164" s="2">
        <v>44149</v>
      </c>
    </row>
    <row r="165" spans="1:12" hidden="1" x14ac:dyDescent="0.25">
      <c r="A165" s="1" t="s">
        <v>102</v>
      </c>
      <c r="B165" s="1" t="s">
        <v>5</v>
      </c>
      <c r="C165" s="1" t="s">
        <v>70</v>
      </c>
      <c r="D165" s="1" t="s">
        <v>8</v>
      </c>
      <c r="E165" s="1" t="s">
        <v>13</v>
      </c>
      <c r="F165" s="3" t="s">
        <v>14</v>
      </c>
      <c r="G165" s="3">
        <v>20000</v>
      </c>
      <c r="H165" s="3">
        <v>20000</v>
      </c>
      <c r="I165" s="3">
        <v>20000</v>
      </c>
      <c r="J165" s="3" t="s">
        <v>125</v>
      </c>
      <c r="K165" s="3" t="str">
        <f>IF(Records[[#This Row],[Total]]-Records[[#This Row],[Credit]]=0,"—",Records[[#This Row],[Total]]-Records[[#This Row],[Credit]])</f>
        <v>—</v>
      </c>
      <c r="L165" s="2">
        <v>44150</v>
      </c>
    </row>
    <row r="166" spans="1:12" hidden="1" x14ac:dyDescent="0.25">
      <c r="A166" s="1" t="s">
        <v>113</v>
      </c>
      <c r="B166" s="1" t="s">
        <v>5</v>
      </c>
      <c r="C166" s="1" t="s">
        <v>10</v>
      </c>
      <c r="D166" s="1" t="s">
        <v>8</v>
      </c>
      <c r="E166" s="1" t="s">
        <v>13</v>
      </c>
      <c r="F166" s="3" t="s">
        <v>114</v>
      </c>
      <c r="G166" s="3">
        <v>30000</v>
      </c>
      <c r="H166" s="3">
        <v>30000</v>
      </c>
      <c r="I166" s="3">
        <v>30000</v>
      </c>
      <c r="J166" s="3" t="s">
        <v>125</v>
      </c>
      <c r="K166" s="3" t="str">
        <f>IF(Records[[#This Row],[Total]]-Records[[#This Row],[Credit]]=0,"—",Records[[#This Row],[Total]]-Records[[#This Row],[Credit]])</f>
        <v>—</v>
      </c>
      <c r="L166" s="2">
        <v>44152</v>
      </c>
    </row>
    <row r="167" spans="1:12" hidden="1" x14ac:dyDescent="0.25">
      <c r="A167" s="1" t="s">
        <v>85</v>
      </c>
      <c r="B167" s="1" t="s">
        <v>5</v>
      </c>
      <c r="C167" s="1" t="s">
        <v>10</v>
      </c>
      <c r="D167" s="1" t="s">
        <v>8</v>
      </c>
      <c r="E167" s="1" t="s">
        <v>13</v>
      </c>
      <c r="F167" s="3" t="s">
        <v>14</v>
      </c>
      <c r="G167" s="3">
        <v>55000</v>
      </c>
      <c r="H167" s="3">
        <v>55000</v>
      </c>
      <c r="I167" s="3">
        <v>55000</v>
      </c>
      <c r="J167" s="3" t="s">
        <v>125</v>
      </c>
      <c r="K167" s="3" t="str">
        <f>IF(Records[[#This Row],[Total]]-Records[[#This Row],[Credit]]=0,"—",Records[[#This Row],[Total]]-Records[[#This Row],[Credit]])</f>
        <v>—</v>
      </c>
      <c r="L167" s="2">
        <v>44152</v>
      </c>
    </row>
    <row r="168" spans="1:12" hidden="1" x14ac:dyDescent="0.25">
      <c r="A168" s="1" t="s">
        <v>46</v>
      </c>
      <c r="B168" s="1" t="s">
        <v>22</v>
      </c>
      <c r="C168" s="1" t="s">
        <v>116</v>
      </c>
      <c r="D168" s="1" t="s">
        <v>12</v>
      </c>
      <c r="E168" s="1" t="s">
        <v>155</v>
      </c>
      <c r="F168" s="3" t="s">
        <v>14</v>
      </c>
      <c r="G168" s="3">
        <v>60000</v>
      </c>
      <c r="H168" s="3">
        <v>60000</v>
      </c>
      <c r="I168" s="3">
        <v>60000</v>
      </c>
      <c r="J168" s="3" t="s">
        <v>125</v>
      </c>
      <c r="K168" s="3" t="str">
        <f>IF(Records[[#This Row],[Total]]-Records[[#This Row],[Credit]]=0,"—",Records[[#This Row],[Total]]-Records[[#This Row],[Credit]])</f>
        <v>—</v>
      </c>
      <c r="L168" s="2">
        <v>44153</v>
      </c>
    </row>
    <row r="169" spans="1:12" hidden="1" x14ac:dyDescent="0.25">
      <c r="A169" s="1" t="s">
        <v>117</v>
      </c>
      <c r="B169" s="1" t="s">
        <v>26</v>
      </c>
      <c r="C169" s="1" t="s">
        <v>46</v>
      </c>
      <c r="D169" s="1" t="s">
        <v>90</v>
      </c>
      <c r="E169" s="1" t="s">
        <v>13</v>
      </c>
      <c r="F169" s="3" t="s">
        <v>14</v>
      </c>
      <c r="G169" s="3">
        <v>45000</v>
      </c>
      <c r="H169" s="3">
        <v>45000</v>
      </c>
      <c r="I169" s="3">
        <v>45000</v>
      </c>
      <c r="J169" s="3" t="s">
        <v>125</v>
      </c>
      <c r="K169" s="3" t="str">
        <f>IF(Records[[#This Row],[Total]]-Records[[#This Row],[Credit]]=0,"—",Records[[#This Row],[Total]]-Records[[#This Row],[Credit]])</f>
        <v>—</v>
      </c>
      <c r="L169" s="2">
        <v>44154</v>
      </c>
    </row>
    <row r="170" spans="1:12" hidden="1" x14ac:dyDescent="0.25">
      <c r="A170" s="1" t="s">
        <v>119</v>
      </c>
      <c r="B170" s="1" t="s">
        <v>19</v>
      </c>
      <c r="C170" s="1" t="s">
        <v>11</v>
      </c>
      <c r="D170" s="1" t="s">
        <v>8</v>
      </c>
      <c r="E170" s="1" t="s">
        <v>13</v>
      </c>
      <c r="F170" s="3" t="s">
        <v>14</v>
      </c>
      <c r="G170" s="3">
        <v>105000</v>
      </c>
      <c r="H170" s="3">
        <v>105000</v>
      </c>
      <c r="I170" s="3">
        <v>105000</v>
      </c>
      <c r="J170" s="3" t="s">
        <v>125</v>
      </c>
      <c r="K170" s="3" t="str">
        <f>IF(Records[[#This Row],[Total]]-Records[[#This Row],[Credit]]=0,"—",Records[[#This Row],[Total]]-Records[[#This Row],[Credit]])</f>
        <v>—</v>
      </c>
      <c r="L170" s="2">
        <v>44154</v>
      </c>
    </row>
    <row r="171" spans="1:12" hidden="1" x14ac:dyDescent="0.25">
      <c r="A171" s="1" t="s">
        <v>46</v>
      </c>
      <c r="B171" s="1" t="s">
        <v>5</v>
      </c>
      <c r="C171" s="1" t="s">
        <v>46</v>
      </c>
      <c r="D171" s="1" t="s">
        <v>29</v>
      </c>
      <c r="E171" s="1" t="s">
        <v>155</v>
      </c>
      <c r="F171" s="3" t="s">
        <v>14</v>
      </c>
      <c r="G171" s="3">
        <v>40000</v>
      </c>
      <c r="H171" s="3">
        <v>40000</v>
      </c>
      <c r="I171" s="3">
        <v>40000</v>
      </c>
      <c r="J171" s="3" t="s">
        <v>125</v>
      </c>
      <c r="K171" s="3" t="str">
        <f>IF(Records[[#This Row],[Total]]-Records[[#This Row],[Credit]]=0,"—",Records[[#This Row],[Total]]-Records[[#This Row],[Credit]])</f>
        <v>—</v>
      </c>
      <c r="L171" s="2">
        <v>44154</v>
      </c>
    </row>
    <row r="172" spans="1:12" hidden="1" x14ac:dyDescent="0.25">
      <c r="A172" s="1" t="s">
        <v>46</v>
      </c>
      <c r="B172" s="1" t="s">
        <v>5</v>
      </c>
      <c r="C172" s="1" t="s">
        <v>46</v>
      </c>
      <c r="D172" s="1" t="s">
        <v>12</v>
      </c>
      <c r="E172" s="1" t="s">
        <v>155</v>
      </c>
      <c r="F172" s="3" t="s">
        <v>14</v>
      </c>
      <c r="G172" s="3">
        <v>70000</v>
      </c>
      <c r="H172" s="3">
        <v>70000</v>
      </c>
      <c r="I172" s="3">
        <v>70000</v>
      </c>
      <c r="J172" s="3" t="s">
        <v>125</v>
      </c>
      <c r="K172" s="3" t="str">
        <f>IF(Records[[#This Row],[Total]]-Records[[#This Row],[Credit]]=0,"—",Records[[#This Row],[Total]]-Records[[#This Row],[Credit]])</f>
        <v>—</v>
      </c>
      <c r="L172" s="2">
        <v>44155</v>
      </c>
    </row>
    <row r="173" spans="1:12" hidden="1" x14ac:dyDescent="0.25">
      <c r="A173" s="1" t="s">
        <v>28</v>
      </c>
      <c r="B173" s="1" t="s">
        <v>19</v>
      </c>
      <c r="C173" s="1" t="s">
        <v>11</v>
      </c>
      <c r="D173" s="1" t="s">
        <v>29</v>
      </c>
      <c r="E173" s="1" t="s">
        <v>13</v>
      </c>
      <c r="F173" s="3" t="s">
        <v>14</v>
      </c>
      <c r="G173" s="3">
        <v>10000</v>
      </c>
      <c r="H173" s="3">
        <v>10000</v>
      </c>
      <c r="I173" s="3">
        <v>10000</v>
      </c>
      <c r="J173" s="3" t="s">
        <v>125</v>
      </c>
      <c r="K173" s="3" t="str">
        <f>IF(Records[[#This Row],[Total]]-Records[[#This Row],[Credit]]=0,"—",Records[[#This Row],[Total]]-Records[[#This Row],[Credit]])</f>
        <v>—</v>
      </c>
      <c r="L173" s="2">
        <v>44155</v>
      </c>
    </row>
    <row r="174" spans="1:12" hidden="1" x14ac:dyDescent="0.25">
      <c r="A174" s="1" t="s">
        <v>118</v>
      </c>
      <c r="B174" s="1" t="s">
        <v>5</v>
      </c>
      <c r="C174" s="1" t="s">
        <v>10</v>
      </c>
      <c r="D174" s="1" t="s">
        <v>8</v>
      </c>
      <c r="E174" s="1" t="s">
        <v>13</v>
      </c>
      <c r="F174" s="3" t="s">
        <v>14</v>
      </c>
      <c r="G174" s="3">
        <v>35000</v>
      </c>
      <c r="H174" s="3">
        <v>35000</v>
      </c>
      <c r="I174" s="3">
        <v>35000</v>
      </c>
      <c r="J174" s="3" t="s">
        <v>125</v>
      </c>
      <c r="K174" s="3" t="str">
        <f>IF(Records[[#This Row],[Total]]-Records[[#This Row],[Credit]]=0,"—",Records[[#This Row],[Total]]-Records[[#This Row],[Credit]])</f>
        <v>—</v>
      </c>
      <c r="L174" s="2">
        <v>44155</v>
      </c>
    </row>
    <row r="175" spans="1:12" hidden="1" x14ac:dyDescent="0.25">
      <c r="A175" s="1" t="s">
        <v>122</v>
      </c>
      <c r="B175" s="1" t="s">
        <v>22</v>
      </c>
      <c r="C175" s="1" t="s">
        <v>52</v>
      </c>
      <c r="D175" s="1" t="s">
        <v>120</v>
      </c>
      <c r="E175" s="1" t="s">
        <v>13</v>
      </c>
      <c r="F175" s="3" t="s">
        <v>14</v>
      </c>
      <c r="G175" s="3">
        <v>40000</v>
      </c>
      <c r="H175" s="3">
        <v>40000</v>
      </c>
      <c r="I175" s="3">
        <v>40000</v>
      </c>
      <c r="J175" s="3" t="s">
        <v>125</v>
      </c>
      <c r="K175" s="3" t="str">
        <f>IF(Records[[#This Row],[Total]]-Records[[#This Row],[Credit]]=0,"—",Records[[#This Row],[Total]]-Records[[#This Row],[Credit]])</f>
        <v>—</v>
      </c>
      <c r="L175" s="2">
        <v>44155</v>
      </c>
    </row>
    <row r="176" spans="1:12" hidden="1" x14ac:dyDescent="0.25">
      <c r="A176" s="1" t="s">
        <v>77</v>
      </c>
      <c r="B176" s="1" t="s">
        <v>5</v>
      </c>
      <c r="C176" s="1" t="s">
        <v>10</v>
      </c>
      <c r="D176" s="1" t="s">
        <v>25</v>
      </c>
      <c r="E176" s="1" t="s">
        <v>13</v>
      </c>
      <c r="F176" s="3" t="s">
        <v>41</v>
      </c>
      <c r="G176" s="3">
        <v>30000</v>
      </c>
      <c r="H176" s="3">
        <v>30000</v>
      </c>
      <c r="I176" s="3">
        <v>30000</v>
      </c>
      <c r="J176" s="3" t="s">
        <v>125</v>
      </c>
      <c r="K176" s="3" t="str">
        <f>IF(Records[[#This Row],[Total]]-Records[[#This Row],[Credit]]=0,"—",Records[[#This Row],[Total]]-Records[[#This Row],[Credit]])</f>
        <v>—</v>
      </c>
      <c r="L176" s="2">
        <v>44156</v>
      </c>
    </row>
    <row r="177" spans="1:12" hidden="1" x14ac:dyDescent="0.25">
      <c r="A177" s="1" t="s">
        <v>46</v>
      </c>
      <c r="B177" s="1" t="s">
        <v>5</v>
      </c>
      <c r="C177" s="1" t="s">
        <v>10</v>
      </c>
      <c r="D177" s="1" t="s">
        <v>8</v>
      </c>
      <c r="E177" s="1" t="s">
        <v>13</v>
      </c>
      <c r="F177" s="3" t="s">
        <v>14</v>
      </c>
      <c r="G177" s="3">
        <v>30000</v>
      </c>
      <c r="H177" s="3">
        <v>30000</v>
      </c>
      <c r="I177" s="3">
        <v>30000</v>
      </c>
      <c r="J177" s="3" t="s">
        <v>125</v>
      </c>
      <c r="K177" s="3" t="str">
        <f>IF(Records[[#This Row],[Total]]-Records[[#This Row],[Credit]]=0,"—",Records[[#This Row],[Total]]-Records[[#This Row],[Credit]])</f>
        <v>—</v>
      </c>
      <c r="L177" s="2">
        <v>44156</v>
      </c>
    </row>
    <row r="178" spans="1:12" hidden="1" x14ac:dyDescent="0.25">
      <c r="A178" s="1" t="s">
        <v>46</v>
      </c>
      <c r="B178" s="1" t="s">
        <v>22</v>
      </c>
      <c r="C178" s="1" t="s">
        <v>121</v>
      </c>
      <c r="D178" s="1" t="s">
        <v>25</v>
      </c>
      <c r="E178" s="1" t="s">
        <v>27</v>
      </c>
      <c r="F178" s="3" t="s">
        <v>14</v>
      </c>
      <c r="G178" s="3">
        <v>50000</v>
      </c>
      <c r="H178" s="3">
        <v>50000</v>
      </c>
      <c r="I178" s="3">
        <v>50000</v>
      </c>
      <c r="J178" s="3" t="s">
        <v>125</v>
      </c>
      <c r="K178" s="3" t="str">
        <f>IF(Records[[#This Row],[Total]]-Records[[#This Row],[Credit]]=0,"—",Records[[#This Row],[Total]]-Records[[#This Row],[Credit]])</f>
        <v>—</v>
      </c>
      <c r="L178" s="2">
        <v>44156</v>
      </c>
    </row>
    <row r="179" spans="1:12" hidden="1" x14ac:dyDescent="0.25">
      <c r="A179" s="1" t="s">
        <v>99</v>
      </c>
      <c r="B179" s="1" t="s">
        <v>5</v>
      </c>
      <c r="C179" s="1" t="s">
        <v>10</v>
      </c>
      <c r="D179" s="1" t="s">
        <v>100</v>
      </c>
      <c r="E179" s="1" t="s">
        <v>13</v>
      </c>
      <c r="F179" s="3" t="s">
        <v>14</v>
      </c>
      <c r="G179" s="3">
        <v>50000</v>
      </c>
      <c r="H179" s="3">
        <v>50000</v>
      </c>
      <c r="I179" s="3">
        <v>50000</v>
      </c>
      <c r="J179" s="3" t="s">
        <v>125</v>
      </c>
      <c r="K179" s="3" t="str">
        <f>IF(Records[[#This Row],[Total]]-Records[[#This Row],[Credit]]=0,"—",Records[[#This Row],[Total]]-Records[[#This Row],[Credit]])</f>
        <v>—</v>
      </c>
      <c r="L179" s="2">
        <v>44158</v>
      </c>
    </row>
    <row r="180" spans="1:12" hidden="1" x14ac:dyDescent="0.25">
      <c r="A180" s="1" t="s">
        <v>46</v>
      </c>
      <c r="B180" s="1" t="s">
        <v>5</v>
      </c>
      <c r="C180" s="1" t="s">
        <v>10</v>
      </c>
      <c r="D180" s="1" t="s">
        <v>8</v>
      </c>
      <c r="E180" s="1" t="s">
        <v>13</v>
      </c>
      <c r="F180" s="3" t="s">
        <v>14</v>
      </c>
      <c r="G180" s="3">
        <v>35000</v>
      </c>
      <c r="H180" s="3">
        <v>35000</v>
      </c>
      <c r="I180" s="3">
        <v>35000</v>
      </c>
      <c r="J180" s="3" t="s">
        <v>125</v>
      </c>
      <c r="K180" s="3" t="str">
        <f>IF(Records[[#This Row],[Total]]-Records[[#This Row],[Credit]]=0,"—",Records[[#This Row],[Total]]-Records[[#This Row],[Credit]])</f>
        <v>—</v>
      </c>
      <c r="L180" s="2">
        <v>44158</v>
      </c>
    </row>
    <row r="181" spans="1:12" hidden="1" x14ac:dyDescent="0.25">
      <c r="A181" s="1" t="s">
        <v>46</v>
      </c>
      <c r="B181" s="1" t="s">
        <v>5</v>
      </c>
      <c r="C181" s="1" t="s">
        <v>46</v>
      </c>
      <c r="D181" s="1" t="s">
        <v>12</v>
      </c>
      <c r="E181" s="1" t="s">
        <v>27</v>
      </c>
      <c r="F181" s="3" t="s">
        <v>14</v>
      </c>
      <c r="G181" s="3">
        <v>50000</v>
      </c>
      <c r="H181" s="3">
        <v>50000</v>
      </c>
      <c r="I181" s="3">
        <v>50000</v>
      </c>
      <c r="J181" s="3" t="s">
        <v>125</v>
      </c>
      <c r="K181" s="3" t="str">
        <f>IF(Records[[#This Row],[Total]]-Records[[#This Row],[Credit]]=0,"—",Records[[#This Row],[Total]]-Records[[#This Row],[Credit]])</f>
        <v>—</v>
      </c>
      <c r="L181" s="2">
        <v>44158</v>
      </c>
    </row>
    <row r="182" spans="1:12" hidden="1" x14ac:dyDescent="0.25">
      <c r="A182" s="1" t="s">
        <v>46</v>
      </c>
      <c r="B182" s="1" t="s">
        <v>5</v>
      </c>
      <c r="C182" s="1" t="s">
        <v>121</v>
      </c>
      <c r="D182" s="1" t="s">
        <v>25</v>
      </c>
      <c r="E182" s="1" t="s">
        <v>27</v>
      </c>
      <c r="F182" s="3" t="s">
        <v>14</v>
      </c>
      <c r="G182" s="3">
        <v>50000</v>
      </c>
      <c r="H182" s="3">
        <v>50000</v>
      </c>
      <c r="I182" s="3">
        <v>50000</v>
      </c>
      <c r="J182" s="3" t="s">
        <v>125</v>
      </c>
      <c r="K182" s="3" t="str">
        <f>IF(Records[[#This Row],[Total]]-Records[[#This Row],[Credit]]=0,"—",Records[[#This Row],[Total]]-Records[[#This Row],[Credit]])</f>
        <v>—</v>
      </c>
      <c r="L182" s="2">
        <v>44159</v>
      </c>
    </row>
    <row r="183" spans="1:12" hidden="1" x14ac:dyDescent="0.25">
      <c r="A183" s="1" t="s">
        <v>122</v>
      </c>
      <c r="B183" s="1" t="s">
        <v>22</v>
      </c>
      <c r="C183" s="1" t="s">
        <v>52</v>
      </c>
      <c r="D183" s="1" t="s">
        <v>115</v>
      </c>
      <c r="E183" s="1" t="s">
        <v>13</v>
      </c>
      <c r="F183" s="3" t="s">
        <v>14</v>
      </c>
      <c r="G183" s="3">
        <v>50000</v>
      </c>
      <c r="H183" s="3">
        <v>50000</v>
      </c>
      <c r="I183" s="3">
        <v>50000</v>
      </c>
      <c r="J183" s="3" t="s">
        <v>125</v>
      </c>
      <c r="K183" s="3" t="str">
        <f>IF(Records[[#This Row],[Total]]-Records[[#This Row],[Credit]]=0,"—",Records[[#This Row],[Total]]-Records[[#This Row],[Credit]])</f>
        <v>—</v>
      </c>
      <c r="L183" s="2">
        <v>44160</v>
      </c>
    </row>
    <row r="184" spans="1:12" hidden="1" x14ac:dyDescent="0.25">
      <c r="A184" s="1" t="s">
        <v>51</v>
      </c>
      <c r="B184" s="1" t="s">
        <v>22</v>
      </c>
      <c r="C184" s="1" t="s">
        <v>52</v>
      </c>
      <c r="D184" s="1" t="s">
        <v>98</v>
      </c>
      <c r="E184" s="1" t="s">
        <v>13</v>
      </c>
      <c r="F184" s="3" t="s">
        <v>14</v>
      </c>
      <c r="G184" s="3">
        <v>50000</v>
      </c>
      <c r="H184" s="3">
        <v>50000</v>
      </c>
      <c r="I184" s="3">
        <v>50000</v>
      </c>
      <c r="J184" s="3" t="s">
        <v>125</v>
      </c>
      <c r="K184" s="3" t="str">
        <f>IF(Records[[#This Row],[Total]]-Records[[#This Row],[Credit]]=0,"—",Records[[#This Row],[Total]]-Records[[#This Row],[Credit]])</f>
        <v>—</v>
      </c>
      <c r="L184" s="2">
        <v>44160</v>
      </c>
    </row>
    <row r="185" spans="1:12" hidden="1" x14ac:dyDescent="0.25">
      <c r="A185" s="1" t="s">
        <v>61</v>
      </c>
      <c r="B185" s="1" t="s">
        <v>22</v>
      </c>
      <c r="C185" s="1" t="s">
        <v>52</v>
      </c>
      <c r="D185" s="1" t="s">
        <v>98</v>
      </c>
      <c r="E185" s="1" t="s">
        <v>13</v>
      </c>
      <c r="F185" s="3" t="s">
        <v>14</v>
      </c>
      <c r="G185" s="3">
        <v>50000</v>
      </c>
      <c r="H185" s="3">
        <v>50000</v>
      </c>
      <c r="I185" s="3">
        <v>50000</v>
      </c>
      <c r="J185" s="3" t="s">
        <v>125</v>
      </c>
      <c r="K185" s="3" t="str">
        <f>IF(Records[[#This Row],[Total]]-Records[[#This Row],[Credit]]=0,"—",Records[[#This Row],[Total]]-Records[[#This Row],[Credit]])</f>
        <v>—</v>
      </c>
      <c r="L185" s="2">
        <v>44160</v>
      </c>
    </row>
    <row r="186" spans="1:12" hidden="1" x14ac:dyDescent="0.25">
      <c r="A186" s="1" t="s">
        <v>123</v>
      </c>
      <c r="B186" s="1" t="s">
        <v>22</v>
      </c>
      <c r="C186" s="1" t="s">
        <v>52</v>
      </c>
      <c r="D186" s="1" t="s">
        <v>98</v>
      </c>
      <c r="E186" s="1" t="s">
        <v>13</v>
      </c>
      <c r="F186" s="3" t="s">
        <v>14</v>
      </c>
      <c r="G186" s="3">
        <v>50000</v>
      </c>
      <c r="H186" s="3">
        <v>50000</v>
      </c>
      <c r="I186" s="3">
        <v>50000</v>
      </c>
      <c r="J186" s="4" t="s">
        <v>125</v>
      </c>
      <c r="K186" s="3" t="str">
        <f>IF(Records[[#This Row],[Total]]-Records[[#This Row],[Credit]]=0,"—",Records[[#This Row],[Total]]-Records[[#This Row],[Credit]])</f>
        <v>—</v>
      </c>
      <c r="L186" s="2">
        <v>44161</v>
      </c>
    </row>
    <row r="187" spans="1:12" hidden="1" x14ac:dyDescent="0.25">
      <c r="A187" s="1" t="s">
        <v>46</v>
      </c>
      <c r="B187" s="1" t="s">
        <v>126</v>
      </c>
      <c r="C187" s="1" t="s">
        <v>121</v>
      </c>
      <c r="D187" s="1" t="s">
        <v>8</v>
      </c>
      <c r="E187" s="1" t="s">
        <v>27</v>
      </c>
      <c r="F187" s="3" t="s">
        <v>14</v>
      </c>
      <c r="G187" s="3">
        <v>70000</v>
      </c>
      <c r="H187" s="3">
        <v>70000</v>
      </c>
      <c r="I187" s="3">
        <v>70000</v>
      </c>
      <c r="J187" s="4" t="s">
        <v>125</v>
      </c>
      <c r="K187" s="3" t="str">
        <f>IF(Records[[#This Row],[Total]]-Records[[#This Row],[Credit]]=0,"—",Records[[#This Row],[Total]]-Records[[#This Row],[Credit]])</f>
        <v>—</v>
      </c>
      <c r="L187" s="2">
        <v>44161</v>
      </c>
    </row>
    <row r="188" spans="1:12" hidden="1" x14ac:dyDescent="0.25">
      <c r="A188" s="1" t="s">
        <v>77</v>
      </c>
      <c r="B188" s="1" t="s">
        <v>22</v>
      </c>
      <c r="C188" s="1" t="s">
        <v>10</v>
      </c>
      <c r="D188" s="1" t="s">
        <v>127</v>
      </c>
      <c r="E188" s="1" t="s">
        <v>13</v>
      </c>
      <c r="F188" s="3" t="s">
        <v>41</v>
      </c>
      <c r="G188" s="3">
        <v>45000</v>
      </c>
      <c r="H188" s="3">
        <v>5000</v>
      </c>
      <c r="I188" s="3">
        <v>45000</v>
      </c>
      <c r="J188" s="4" t="s">
        <v>125</v>
      </c>
      <c r="K188" s="3" t="str">
        <f>IF(Records[[#This Row],[Total]]-Records[[#This Row],[Credit]]=0,"—",Records[[#This Row],[Total]]-Records[[#This Row],[Credit]])</f>
        <v>—</v>
      </c>
      <c r="L188" s="2">
        <v>44161</v>
      </c>
    </row>
    <row r="189" spans="1:12" hidden="1" x14ac:dyDescent="0.25">
      <c r="A189" s="1" t="s">
        <v>128</v>
      </c>
      <c r="B189" s="1" t="s">
        <v>19</v>
      </c>
      <c r="C189" s="1" t="s">
        <v>46</v>
      </c>
      <c r="D189" s="1" t="s">
        <v>90</v>
      </c>
      <c r="E189" s="1" t="s">
        <v>13</v>
      </c>
      <c r="F189" s="3" t="s">
        <v>16</v>
      </c>
      <c r="G189" s="3">
        <v>30000</v>
      </c>
      <c r="H189" s="3">
        <v>30000</v>
      </c>
      <c r="I189" s="3">
        <v>30000</v>
      </c>
      <c r="J189" s="4" t="s">
        <v>125</v>
      </c>
      <c r="K189" s="3" t="str">
        <f>IF(Records[[#This Row],[Total]]-Records[[#This Row],[Credit]]=0,"—",Records[[#This Row],[Total]]-Records[[#This Row],[Credit]])</f>
        <v>—</v>
      </c>
      <c r="L189" s="2">
        <v>44163</v>
      </c>
    </row>
    <row r="190" spans="1:12" hidden="1" x14ac:dyDescent="0.25">
      <c r="A190" s="1" t="s">
        <v>128</v>
      </c>
      <c r="B190" s="1" t="s">
        <v>19</v>
      </c>
      <c r="C190" s="1" t="s">
        <v>46</v>
      </c>
      <c r="D190" s="1" t="s">
        <v>90</v>
      </c>
      <c r="E190" s="1" t="s">
        <v>13</v>
      </c>
      <c r="F190" s="3" t="s">
        <v>16</v>
      </c>
      <c r="G190" s="3">
        <v>15000</v>
      </c>
      <c r="H190" s="3">
        <v>15000</v>
      </c>
      <c r="I190" s="3">
        <v>15000</v>
      </c>
      <c r="J190" s="4" t="s">
        <v>125</v>
      </c>
      <c r="K190" s="3" t="str">
        <f>IF(Records[[#This Row],[Total]]-Records[[#This Row],[Credit]]=0,"—",Records[[#This Row],[Total]]-Records[[#This Row],[Credit]])</f>
        <v>—</v>
      </c>
      <c r="L190" s="2">
        <v>44164</v>
      </c>
    </row>
    <row r="191" spans="1:12" hidden="1" x14ac:dyDescent="0.25">
      <c r="A191" s="1" t="s">
        <v>129</v>
      </c>
      <c r="B191" s="1" t="s">
        <v>5</v>
      </c>
      <c r="C191" s="1" t="s">
        <v>46</v>
      </c>
      <c r="D191" s="1" t="s">
        <v>25</v>
      </c>
      <c r="E191" s="1" t="s">
        <v>13</v>
      </c>
      <c r="F191" s="3" t="s">
        <v>14</v>
      </c>
      <c r="G191" s="3">
        <v>50000</v>
      </c>
      <c r="H191" s="3">
        <v>50000</v>
      </c>
      <c r="I191" s="3">
        <v>50000</v>
      </c>
      <c r="J191" s="4" t="s">
        <v>125</v>
      </c>
      <c r="K191" s="3" t="str">
        <f>IF(Records[[#This Row],[Total]]-Records[[#This Row],[Credit]]=0,"—",Records[[#This Row],[Total]]-Records[[#This Row],[Credit]])</f>
        <v>—</v>
      </c>
      <c r="L191" s="2">
        <v>44165</v>
      </c>
    </row>
    <row r="192" spans="1:12" hidden="1" x14ac:dyDescent="0.25">
      <c r="A192" s="1" t="s">
        <v>76</v>
      </c>
      <c r="B192" s="1" t="s">
        <v>19</v>
      </c>
      <c r="C192" s="1" t="s">
        <v>46</v>
      </c>
      <c r="D192" s="1" t="s">
        <v>90</v>
      </c>
      <c r="E192" s="1" t="s">
        <v>13</v>
      </c>
      <c r="F192" s="3" t="s">
        <v>16</v>
      </c>
      <c r="G192" s="3">
        <v>15000</v>
      </c>
      <c r="H192" s="3">
        <v>15000</v>
      </c>
      <c r="I192" s="3">
        <v>15000</v>
      </c>
      <c r="J192" s="4" t="s">
        <v>125</v>
      </c>
      <c r="K192" s="3" t="str">
        <f>IF(Records[[#This Row],[Total]]-Records[[#This Row],[Credit]]=0,"—",Records[[#This Row],[Total]]-Records[[#This Row],[Credit]])</f>
        <v>—</v>
      </c>
      <c r="L192" s="2">
        <v>44165</v>
      </c>
    </row>
    <row r="193" spans="1:12" hidden="1" x14ac:dyDescent="0.25">
      <c r="A193" s="1" t="s">
        <v>76</v>
      </c>
      <c r="B193" s="1" t="s">
        <v>19</v>
      </c>
      <c r="C193" s="1" t="s">
        <v>46</v>
      </c>
      <c r="D193" s="1" t="s">
        <v>90</v>
      </c>
      <c r="E193" s="1" t="s">
        <v>13</v>
      </c>
      <c r="F193" s="3" t="s">
        <v>16</v>
      </c>
      <c r="G193" s="3">
        <v>15000</v>
      </c>
      <c r="H193" s="3">
        <v>15000</v>
      </c>
      <c r="I193" s="3">
        <v>15000</v>
      </c>
      <c r="J193" s="4" t="s">
        <v>125</v>
      </c>
      <c r="K193" s="3" t="str">
        <f>IF(Records[[#This Row],[Total]]-Records[[#This Row],[Credit]]=0,"—",Records[[#This Row],[Total]]-Records[[#This Row],[Credit]])</f>
        <v>—</v>
      </c>
      <c r="L193" s="2">
        <v>44169</v>
      </c>
    </row>
    <row r="194" spans="1:12" hidden="1" x14ac:dyDescent="0.25">
      <c r="A194" s="1" t="s">
        <v>84</v>
      </c>
      <c r="B194" s="1" t="s">
        <v>19</v>
      </c>
      <c r="C194" s="1" t="s">
        <v>11</v>
      </c>
      <c r="D194" s="1" t="s">
        <v>54</v>
      </c>
      <c r="E194" s="1" t="s">
        <v>13</v>
      </c>
      <c r="F194" s="3" t="s">
        <v>41</v>
      </c>
      <c r="G194" s="3">
        <v>15000</v>
      </c>
      <c r="H194" s="3">
        <v>15000</v>
      </c>
      <c r="I194" s="3">
        <v>15000</v>
      </c>
      <c r="J194" s="4" t="s">
        <v>125</v>
      </c>
      <c r="K194" s="3" t="str">
        <f>IF(Records[[#This Row],[Total]]-Records[[#This Row],[Credit]]=0,"—",Records[[#This Row],[Total]]-Records[[#This Row],[Credit]])</f>
        <v>—</v>
      </c>
      <c r="L194" s="2">
        <v>44171</v>
      </c>
    </row>
    <row r="195" spans="1:12" hidden="1" x14ac:dyDescent="0.25">
      <c r="A195" s="1" t="s">
        <v>84</v>
      </c>
      <c r="B195" s="1" t="s">
        <v>19</v>
      </c>
      <c r="C195" s="1" t="s">
        <v>11</v>
      </c>
      <c r="D195" s="1" t="s">
        <v>54</v>
      </c>
      <c r="E195" s="1" t="s">
        <v>13</v>
      </c>
      <c r="F195" s="3" t="s">
        <v>41</v>
      </c>
      <c r="G195" s="3">
        <v>15000</v>
      </c>
      <c r="H195" s="3">
        <v>15000</v>
      </c>
      <c r="I195" s="3">
        <v>15000</v>
      </c>
      <c r="J195" s="4" t="s">
        <v>125</v>
      </c>
      <c r="K195" s="3" t="str">
        <f>IF(Records[[#This Row],[Total]]-Records[[#This Row],[Credit]]=0,"—",Records[[#This Row],[Total]]-Records[[#This Row],[Credit]])</f>
        <v>—</v>
      </c>
      <c r="L195" s="2">
        <v>44174</v>
      </c>
    </row>
    <row r="196" spans="1:12" hidden="1" x14ac:dyDescent="0.25">
      <c r="A196" s="1" t="s">
        <v>130</v>
      </c>
      <c r="B196" s="1" t="s">
        <v>26</v>
      </c>
      <c r="C196" s="1" t="s">
        <v>46</v>
      </c>
      <c r="D196" s="1" t="s">
        <v>12</v>
      </c>
      <c r="E196" s="1" t="s">
        <v>13</v>
      </c>
      <c r="F196" s="3" t="s">
        <v>14</v>
      </c>
      <c r="G196" s="3">
        <v>25000</v>
      </c>
      <c r="H196" s="3">
        <v>25000</v>
      </c>
      <c r="I196" s="3">
        <v>25000</v>
      </c>
      <c r="J196" s="4" t="s">
        <v>125</v>
      </c>
      <c r="K196" s="3" t="str">
        <f>IF(Records[[#This Row],[Total]]-Records[[#This Row],[Credit]]=0,"—",Records[[#This Row],[Total]]-Records[[#This Row],[Credit]])</f>
        <v>—</v>
      </c>
      <c r="L196" s="2">
        <v>44174</v>
      </c>
    </row>
    <row r="197" spans="1:12" hidden="1" x14ac:dyDescent="0.25">
      <c r="A197" s="1" t="s">
        <v>46</v>
      </c>
      <c r="B197" s="1" t="s">
        <v>26</v>
      </c>
      <c r="C197" s="1" t="s">
        <v>46</v>
      </c>
      <c r="D197" s="1" t="s">
        <v>90</v>
      </c>
      <c r="E197" s="1" t="s">
        <v>13</v>
      </c>
      <c r="F197" s="3" t="s">
        <v>14</v>
      </c>
      <c r="G197" s="3">
        <v>40000</v>
      </c>
      <c r="H197" s="3">
        <v>40000</v>
      </c>
      <c r="I197" s="3">
        <v>40000</v>
      </c>
      <c r="J197" s="4" t="s">
        <v>125</v>
      </c>
      <c r="K197" s="3" t="str">
        <f>IF(Records[[#This Row],[Total]]-Records[[#This Row],[Credit]]=0,"—",Records[[#This Row],[Total]]-Records[[#This Row],[Credit]])</f>
        <v>—</v>
      </c>
      <c r="L197" s="2">
        <v>44175</v>
      </c>
    </row>
    <row r="198" spans="1:12" hidden="1" x14ac:dyDescent="0.25">
      <c r="A198" s="1" t="s">
        <v>131</v>
      </c>
      <c r="B198" s="1" t="s">
        <v>5</v>
      </c>
      <c r="C198" s="1" t="s">
        <v>11</v>
      </c>
      <c r="D198" s="1" t="s">
        <v>53</v>
      </c>
      <c r="E198" s="1" t="s">
        <v>13</v>
      </c>
      <c r="F198" s="3" t="s">
        <v>14</v>
      </c>
      <c r="G198" s="3">
        <v>20000</v>
      </c>
      <c r="H198" s="3">
        <v>20000</v>
      </c>
      <c r="I198" s="3">
        <v>20000</v>
      </c>
      <c r="J198" s="4" t="s">
        <v>125</v>
      </c>
      <c r="K198" s="3" t="str">
        <f>IF(Records[[#This Row],[Total]]-Records[[#This Row],[Credit]]=0,"—",Records[[#This Row],[Total]]-Records[[#This Row],[Credit]])</f>
        <v>—</v>
      </c>
      <c r="L198" s="2">
        <v>44176</v>
      </c>
    </row>
    <row r="199" spans="1:12" hidden="1" x14ac:dyDescent="0.25">
      <c r="A199" s="1" t="s">
        <v>132</v>
      </c>
      <c r="B199" s="1" t="s">
        <v>5</v>
      </c>
      <c r="C199" s="1" t="s">
        <v>11</v>
      </c>
      <c r="D199" s="1" t="s">
        <v>53</v>
      </c>
      <c r="E199" s="1" t="s">
        <v>13</v>
      </c>
      <c r="F199" s="3" t="s">
        <v>41</v>
      </c>
      <c r="G199" s="3">
        <v>20000</v>
      </c>
      <c r="H199" s="3">
        <v>20000</v>
      </c>
      <c r="I199" s="3">
        <v>20000</v>
      </c>
      <c r="J199" s="4" t="s">
        <v>125</v>
      </c>
      <c r="K199" s="3" t="str">
        <f>IF(Records[[#This Row],[Total]]-Records[[#This Row],[Credit]]=0,"—",Records[[#This Row],[Total]]-Records[[#This Row],[Credit]])</f>
        <v>—</v>
      </c>
      <c r="L199" s="2">
        <v>44176</v>
      </c>
    </row>
    <row r="200" spans="1:12" hidden="1" x14ac:dyDescent="0.25">
      <c r="A200" s="1" t="s">
        <v>51</v>
      </c>
      <c r="B200" s="1" t="s">
        <v>22</v>
      </c>
      <c r="C200" s="1" t="s">
        <v>52</v>
      </c>
      <c r="D200" s="1" t="s">
        <v>127</v>
      </c>
      <c r="E200" s="1" t="s">
        <v>13</v>
      </c>
      <c r="F200" s="3" t="s">
        <v>14</v>
      </c>
      <c r="G200" s="3">
        <v>50000</v>
      </c>
      <c r="H200" s="3">
        <v>10000</v>
      </c>
      <c r="I200" s="3">
        <v>50000</v>
      </c>
      <c r="J200" s="4" t="s">
        <v>125</v>
      </c>
      <c r="K200" s="3" t="str">
        <f>IF(Records[[#This Row],[Total]]-Records[[#This Row],[Credit]]=0,"—",Records[[#This Row],[Total]]-Records[[#This Row],[Credit]])</f>
        <v>—</v>
      </c>
      <c r="L200" s="2">
        <v>44176</v>
      </c>
    </row>
    <row r="201" spans="1:12" hidden="1" x14ac:dyDescent="0.25">
      <c r="A201" s="1" t="s">
        <v>46</v>
      </c>
      <c r="B201" s="1" t="s">
        <v>5</v>
      </c>
      <c r="C201" s="1" t="s">
        <v>70</v>
      </c>
      <c r="D201" s="1" t="s">
        <v>78</v>
      </c>
      <c r="E201" s="1" t="s">
        <v>13</v>
      </c>
      <c r="F201" s="3" t="s">
        <v>14</v>
      </c>
      <c r="G201" s="3">
        <v>50000</v>
      </c>
      <c r="H201" s="3">
        <v>30000</v>
      </c>
      <c r="I201" s="3">
        <v>50000</v>
      </c>
      <c r="J201" s="4" t="s">
        <v>125</v>
      </c>
      <c r="K201" s="3" t="str">
        <f>IF(Records[[#This Row],[Total]]-Records[[#This Row],[Credit]]=0,"—",Records[[#This Row],[Total]]-Records[[#This Row],[Credit]])</f>
        <v>—</v>
      </c>
      <c r="L201" s="2">
        <v>44178</v>
      </c>
    </row>
    <row r="202" spans="1:12" hidden="1" x14ac:dyDescent="0.25">
      <c r="A202" s="1" t="s">
        <v>61</v>
      </c>
      <c r="B202" s="1" t="s">
        <v>5</v>
      </c>
      <c r="C202" s="1" t="s">
        <v>52</v>
      </c>
      <c r="D202" s="1" t="s">
        <v>98</v>
      </c>
      <c r="E202" s="1" t="s">
        <v>13</v>
      </c>
      <c r="F202" s="3" t="s">
        <v>14</v>
      </c>
      <c r="G202" s="3">
        <v>54000</v>
      </c>
      <c r="H202" s="3">
        <v>54000</v>
      </c>
      <c r="I202" s="3">
        <v>54000</v>
      </c>
      <c r="J202" s="4" t="s">
        <v>125</v>
      </c>
      <c r="K202" s="3" t="str">
        <f>IF(Records[[#This Row],[Total]]-Records[[#This Row],[Credit]]=0,"—",Records[[#This Row],[Total]]-Records[[#This Row],[Credit]])</f>
        <v>—</v>
      </c>
      <c r="L202" s="2">
        <v>44179</v>
      </c>
    </row>
    <row r="203" spans="1:12" hidden="1" x14ac:dyDescent="0.25">
      <c r="A203" s="1" t="s">
        <v>51</v>
      </c>
      <c r="B203" s="1" t="s">
        <v>5</v>
      </c>
      <c r="C203" s="1" t="s">
        <v>52</v>
      </c>
      <c r="D203" s="1" t="s">
        <v>98</v>
      </c>
      <c r="E203" s="1" t="s">
        <v>13</v>
      </c>
      <c r="F203" s="3" t="s">
        <v>14</v>
      </c>
      <c r="G203" s="3">
        <v>20000</v>
      </c>
      <c r="H203" s="3">
        <v>20000</v>
      </c>
      <c r="I203" s="3">
        <v>20000</v>
      </c>
      <c r="J203" s="4" t="s">
        <v>125</v>
      </c>
      <c r="K203" s="3" t="str">
        <f>IF(Records[[#This Row],[Total]]-Records[[#This Row],[Credit]]=0,"—",Records[[#This Row],[Total]]-Records[[#This Row],[Credit]])</f>
        <v>—</v>
      </c>
      <c r="L203" s="2">
        <v>44179</v>
      </c>
    </row>
    <row r="204" spans="1:12" hidden="1" x14ac:dyDescent="0.25">
      <c r="A204" s="1" t="s">
        <v>38</v>
      </c>
      <c r="B204" s="1" t="s">
        <v>5</v>
      </c>
      <c r="C204" s="1" t="s">
        <v>11</v>
      </c>
      <c r="D204" s="1" t="s">
        <v>25</v>
      </c>
      <c r="E204" s="1" t="s">
        <v>13</v>
      </c>
      <c r="F204" s="3" t="s">
        <v>41</v>
      </c>
      <c r="G204" s="3">
        <v>35000</v>
      </c>
      <c r="H204" s="3">
        <v>35000</v>
      </c>
      <c r="I204" s="3">
        <v>35000</v>
      </c>
      <c r="J204" s="4" t="s">
        <v>125</v>
      </c>
      <c r="K204" s="3" t="str">
        <f>IF(Records[[#This Row],[Total]]-Records[[#This Row],[Credit]]=0,"—",Records[[#This Row],[Total]]-Records[[#This Row],[Credit]])</f>
        <v>—</v>
      </c>
      <c r="L204" s="2">
        <v>44179</v>
      </c>
    </row>
    <row r="205" spans="1:12" hidden="1" x14ac:dyDescent="0.25">
      <c r="A205" s="1" t="s">
        <v>46</v>
      </c>
      <c r="B205" s="1" t="s">
        <v>5</v>
      </c>
      <c r="C205" s="1" t="s">
        <v>46</v>
      </c>
      <c r="D205" s="1" t="s">
        <v>133</v>
      </c>
      <c r="E205" s="1" t="s">
        <v>13</v>
      </c>
      <c r="F205" s="3" t="s">
        <v>14</v>
      </c>
      <c r="G205" s="3">
        <v>60000</v>
      </c>
      <c r="H205" s="3">
        <v>60000</v>
      </c>
      <c r="I205" s="3">
        <v>60000</v>
      </c>
      <c r="J205" s="4" t="s">
        <v>125</v>
      </c>
      <c r="K205" s="3" t="str">
        <f>IF(Records[[#This Row],[Total]]-Records[[#This Row],[Credit]]=0,"—",Records[[#This Row],[Total]]-Records[[#This Row],[Credit]])</f>
        <v>—</v>
      </c>
      <c r="L205" s="2">
        <v>44180</v>
      </c>
    </row>
    <row r="206" spans="1:12" hidden="1" x14ac:dyDescent="0.25">
      <c r="A206" s="1" t="s">
        <v>111</v>
      </c>
      <c r="B206" s="1" t="s">
        <v>5</v>
      </c>
      <c r="C206" s="1" t="s">
        <v>11</v>
      </c>
      <c r="D206" s="1" t="s">
        <v>12</v>
      </c>
      <c r="E206" s="1" t="s">
        <v>13</v>
      </c>
      <c r="F206" s="3" t="s">
        <v>14</v>
      </c>
      <c r="G206" s="3">
        <v>40000</v>
      </c>
      <c r="H206" s="3">
        <v>40000</v>
      </c>
      <c r="I206" s="3">
        <v>40000</v>
      </c>
      <c r="J206" s="4" t="s">
        <v>125</v>
      </c>
      <c r="K206" s="3" t="str">
        <f>IF(Records[[#This Row],[Total]]-Records[[#This Row],[Credit]]=0,"—",Records[[#This Row],[Total]]-Records[[#This Row],[Credit]])</f>
        <v>—</v>
      </c>
      <c r="L206" s="2">
        <v>44181</v>
      </c>
    </row>
    <row r="207" spans="1:12" hidden="1" x14ac:dyDescent="0.25">
      <c r="A207" s="1" t="s">
        <v>46</v>
      </c>
      <c r="B207" s="1" t="s">
        <v>5</v>
      </c>
      <c r="C207" s="1" t="s">
        <v>46</v>
      </c>
      <c r="D207" s="1" t="s">
        <v>90</v>
      </c>
      <c r="E207" s="1" t="s">
        <v>13</v>
      </c>
      <c r="F207" s="3" t="s">
        <v>14</v>
      </c>
      <c r="G207" s="3">
        <v>60000</v>
      </c>
      <c r="H207" s="3">
        <v>60000</v>
      </c>
      <c r="I207" s="3">
        <v>60000</v>
      </c>
      <c r="J207" s="4" t="s">
        <v>125</v>
      </c>
      <c r="K207" s="3" t="str">
        <f>IF(Records[[#This Row],[Total]]-Records[[#This Row],[Credit]]=0,"—",Records[[#This Row],[Total]]-Records[[#This Row],[Credit]])</f>
        <v>—</v>
      </c>
      <c r="L207" s="2">
        <v>44182</v>
      </c>
    </row>
    <row r="208" spans="1:12" hidden="1" x14ac:dyDescent="0.25">
      <c r="A208" s="1" t="s">
        <v>46</v>
      </c>
      <c r="B208" s="1" t="s">
        <v>5</v>
      </c>
      <c r="C208" s="1" t="s">
        <v>46</v>
      </c>
      <c r="D208" s="1" t="s">
        <v>135</v>
      </c>
      <c r="E208" s="1" t="s">
        <v>21</v>
      </c>
      <c r="F208" s="3" t="s">
        <v>14</v>
      </c>
      <c r="G208" s="3">
        <v>50000</v>
      </c>
      <c r="H208" s="3">
        <v>50000</v>
      </c>
      <c r="I208" s="3">
        <v>50000</v>
      </c>
      <c r="J208" s="4" t="s">
        <v>125</v>
      </c>
      <c r="K208" s="3" t="str">
        <f>IF(Records[[#This Row],[Total]]-Records[[#This Row],[Credit]]=0,"—",Records[[#This Row],[Total]]-Records[[#This Row],[Credit]])</f>
        <v>—</v>
      </c>
      <c r="L208" s="2">
        <v>44182</v>
      </c>
    </row>
    <row r="209" spans="1:12" hidden="1" x14ac:dyDescent="0.25">
      <c r="A209" s="1" t="s">
        <v>46</v>
      </c>
      <c r="B209" s="1" t="s">
        <v>5</v>
      </c>
      <c r="C209" s="1" t="s">
        <v>134</v>
      </c>
      <c r="D209" s="1" t="s">
        <v>12</v>
      </c>
      <c r="E209" s="1" t="s">
        <v>13</v>
      </c>
      <c r="F209" s="3" t="s">
        <v>14</v>
      </c>
      <c r="G209" s="3">
        <v>60000</v>
      </c>
      <c r="H209" s="3">
        <v>60000</v>
      </c>
      <c r="I209" s="3">
        <v>60000</v>
      </c>
      <c r="J209" s="4" t="s">
        <v>125</v>
      </c>
      <c r="K209" s="3" t="str">
        <f>IF(Records[[#This Row],[Total]]-Records[[#This Row],[Credit]]=0,"—",Records[[#This Row],[Total]]-Records[[#This Row],[Credit]])</f>
        <v>—</v>
      </c>
      <c r="L209" s="2">
        <v>44182</v>
      </c>
    </row>
    <row r="210" spans="1:12" hidden="1" x14ac:dyDescent="0.25">
      <c r="A210" s="1" t="s">
        <v>130</v>
      </c>
      <c r="B210" s="1" t="s">
        <v>5</v>
      </c>
      <c r="C210" s="1" t="s">
        <v>46</v>
      </c>
      <c r="D210" s="1" t="s">
        <v>12</v>
      </c>
      <c r="E210" s="1" t="s">
        <v>13</v>
      </c>
      <c r="F210" s="3" t="s">
        <v>14</v>
      </c>
      <c r="G210" s="3">
        <v>180000</v>
      </c>
      <c r="H210" s="3">
        <v>80000</v>
      </c>
      <c r="I210" s="3">
        <v>180000</v>
      </c>
      <c r="J210" s="4" t="s">
        <v>125</v>
      </c>
      <c r="K210" s="3" t="str">
        <f>IF(Records[[#This Row],[Total]]-Records[[#This Row],[Credit]]=0,"—",Records[[#This Row],[Total]]-Records[[#This Row],[Credit]])</f>
        <v>—</v>
      </c>
      <c r="L210" s="2">
        <v>44187</v>
      </c>
    </row>
    <row r="211" spans="1:12" hidden="1" x14ac:dyDescent="0.25">
      <c r="A211" s="1" t="s">
        <v>136</v>
      </c>
      <c r="B211" s="1" t="s">
        <v>5</v>
      </c>
      <c r="C211" s="1" t="s">
        <v>46</v>
      </c>
      <c r="D211" s="1" t="s">
        <v>12</v>
      </c>
      <c r="E211" s="1" t="s">
        <v>13</v>
      </c>
      <c r="F211" s="3" t="s">
        <v>14</v>
      </c>
      <c r="G211" s="3">
        <v>60000</v>
      </c>
      <c r="H211" s="3">
        <v>60000</v>
      </c>
      <c r="I211" s="3">
        <v>60000</v>
      </c>
      <c r="J211" s="4" t="s">
        <v>125</v>
      </c>
      <c r="K211" s="3" t="str">
        <f>IF(Records[[#This Row],[Total]]-Records[[#This Row],[Credit]]=0,"—",Records[[#This Row],[Total]]-Records[[#This Row],[Credit]])</f>
        <v>—</v>
      </c>
      <c r="L211" s="2">
        <v>44195</v>
      </c>
    </row>
    <row r="212" spans="1:12" hidden="1" x14ac:dyDescent="0.25">
      <c r="A212" s="1" t="s">
        <v>46</v>
      </c>
      <c r="B212" s="1" t="s">
        <v>5</v>
      </c>
      <c r="C212" s="1" t="s">
        <v>46</v>
      </c>
      <c r="D212" s="1" t="s">
        <v>29</v>
      </c>
      <c r="E212" s="1" t="s">
        <v>155</v>
      </c>
      <c r="F212" s="3" t="s">
        <v>14</v>
      </c>
      <c r="G212" s="3">
        <v>75000</v>
      </c>
      <c r="H212" s="3">
        <v>75000</v>
      </c>
      <c r="I212" s="3">
        <v>75000</v>
      </c>
      <c r="J212" s="4" t="s">
        <v>125</v>
      </c>
      <c r="K212" s="3" t="str">
        <f>IF(Records[[#This Row],[Total]]-Records[[#This Row],[Credit]]=0,"—",Records[[#This Row],[Total]]-Records[[#This Row],[Credit]])</f>
        <v>—</v>
      </c>
      <c r="L212" s="2">
        <v>44217</v>
      </c>
    </row>
    <row r="213" spans="1:12" hidden="1" x14ac:dyDescent="0.25">
      <c r="A213" s="1" t="s">
        <v>46</v>
      </c>
      <c r="B213" s="1" t="s">
        <v>5</v>
      </c>
      <c r="C213" s="1" t="s">
        <v>46</v>
      </c>
      <c r="D213" s="1" t="s">
        <v>8</v>
      </c>
      <c r="E213" s="1" t="s">
        <v>155</v>
      </c>
      <c r="F213" s="3" t="s">
        <v>14</v>
      </c>
      <c r="G213" s="3">
        <v>90000</v>
      </c>
      <c r="H213" s="3">
        <v>90000</v>
      </c>
      <c r="I213" s="3">
        <v>90000</v>
      </c>
      <c r="J213" s="4" t="s">
        <v>125</v>
      </c>
      <c r="K213" s="3" t="str">
        <f>IF(Records[[#This Row],[Total]]-Records[[#This Row],[Credit]]=0,"—",Records[[#This Row],[Total]]-Records[[#This Row],[Credit]])</f>
        <v>—</v>
      </c>
      <c r="L213" s="2">
        <v>44219</v>
      </c>
    </row>
    <row r="214" spans="1:12" hidden="1" x14ac:dyDescent="0.25">
      <c r="A214" s="1" t="s">
        <v>111</v>
      </c>
      <c r="B214" s="1" t="s">
        <v>22</v>
      </c>
      <c r="C214" s="1" t="s">
        <v>11</v>
      </c>
      <c r="D214" s="1" t="s">
        <v>12</v>
      </c>
      <c r="E214" s="1" t="s">
        <v>13</v>
      </c>
      <c r="F214" s="3" t="s">
        <v>14</v>
      </c>
      <c r="G214" s="3">
        <v>20000</v>
      </c>
      <c r="H214" s="3">
        <v>20000</v>
      </c>
      <c r="I214" s="3">
        <v>20000</v>
      </c>
      <c r="J214" s="4" t="s">
        <v>125</v>
      </c>
      <c r="K214" s="3" t="str">
        <f>IF(Records[[#This Row],[Total]]-Records[[#This Row],[Credit]]=0,"—",Records[[#This Row],[Total]]-Records[[#This Row],[Credit]])</f>
        <v>—</v>
      </c>
      <c r="L214" s="2">
        <v>44226</v>
      </c>
    </row>
    <row r="215" spans="1:12" hidden="1" x14ac:dyDescent="0.25">
      <c r="A215" s="1" t="s">
        <v>46</v>
      </c>
      <c r="B215" s="1" t="s">
        <v>22</v>
      </c>
      <c r="C215" s="1" t="s">
        <v>11</v>
      </c>
      <c r="D215" s="1" t="s">
        <v>12</v>
      </c>
      <c r="E215" s="1" t="s">
        <v>13</v>
      </c>
      <c r="F215" s="3" t="s">
        <v>41</v>
      </c>
      <c r="G215" s="3">
        <v>20000</v>
      </c>
      <c r="H215" s="3">
        <v>20000</v>
      </c>
      <c r="I215" s="3">
        <v>20000</v>
      </c>
      <c r="J215" s="4" t="s">
        <v>125</v>
      </c>
      <c r="K215" s="3" t="str">
        <f>IF(Records[[#This Row],[Total]]-Records[[#This Row],[Credit]]=0,"—",Records[[#This Row],[Total]]-Records[[#This Row],[Credit]])</f>
        <v>—</v>
      </c>
      <c r="L215" s="2">
        <v>44226</v>
      </c>
    </row>
    <row r="216" spans="1:12" hidden="1" x14ac:dyDescent="0.25">
      <c r="A216" s="1" t="s">
        <v>137</v>
      </c>
      <c r="B216" s="1" t="s">
        <v>26</v>
      </c>
      <c r="C216" s="1" t="s">
        <v>46</v>
      </c>
      <c r="D216" s="1" t="s">
        <v>12</v>
      </c>
      <c r="E216" s="1" t="s">
        <v>13</v>
      </c>
      <c r="F216" s="3" t="s">
        <v>14</v>
      </c>
      <c r="G216" s="3">
        <v>20000</v>
      </c>
      <c r="H216" s="3">
        <v>20000</v>
      </c>
      <c r="I216" s="3">
        <v>20000</v>
      </c>
      <c r="J216" s="4" t="s">
        <v>125</v>
      </c>
      <c r="K216" s="3" t="str">
        <f>IF(Records[[#This Row],[Total]]-Records[[#This Row],[Credit]]=0,"—",Records[[#This Row],[Total]]-Records[[#This Row],[Credit]])</f>
        <v>—</v>
      </c>
      <c r="L216" s="2">
        <v>44231</v>
      </c>
    </row>
    <row r="217" spans="1:12" hidden="1" x14ac:dyDescent="0.25">
      <c r="A217" s="1" t="s">
        <v>46</v>
      </c>
      <c r="B217" s="1" t="s">
        <v>26</v>
      </c>
      <c r="C217" s="1" t="s">
        <v>11</v>
      </c>
      <c r="D217" s="1" t="s">
        <v>12</v>
      </c>
      <c r="E217" s="1" t="s">
        <v>13</v>
      </c>
      <c r="F217" s="3" t="s">
        <v>41</v>
      </c>
      <c r="G217" s="3">
        <v>25000</v>
      </c>
      <c r="H217" s="3">
        <v>25000</v>
      </c>
      <c r="I217" s="3">
        <v>25000</v>
      </c>
      <c r="J217" s="4" t="s">
        <v>125</v>
      </c>
      <c r="K217" s="3" t="str">
        <f>IF(Records[[#This Row],[Total]]-Records[[#This Row],[Credit]]=0,"—",Records[[#This Row],[Total]]-Records[[#This Row],[Credit]])</f>
        <v>—</v>
      </c>
      <c r="L217" s="2">
        <v>44231</v>
      </c>
    </row>
    <row r="218" spans="1:12" hidden="1" x14ac:dyDescent="0.25">
      <c r="A218" s="1" t="s">
        <v>111</v>
      </c>
      <c r="B218" s="1" t="s">
        <v>26</v>
      </c>
      <c r="C218" s="1" t="s">
        <v>11</v>
      </c>
      <c r="D218" s="1" t="s">
        <v>12</v>
      </c>
      <c r="E218" s="1" t="s">
        <v>13</v>
      </c>
      <c r="F218" s="3" t="s">
        <v>14</v>
      </c>
      <c r="G218" s="3">
        <v>20000</v>
      </c>
      <c r="H218" s="3">
        <v>20000</v>
      </c>
      <c r="I218" s="3">
        <v>20000</v>
      </c>
      <c r="J218" s="4" t="s">
        <v>125</v>
      </c>
      <c r="K218" s="3" t="str">
        <f>IF(Records[[#This Row],[Total]]-Records[[#This Row],[Credit]]=0,"—",Records[[#This Row],[Total]]-Records[[#This Row],[Credit]])</f>
        <v>—</v>
      </c>
      <c r="L218" s="2">
        <v>44231</v>
      </c>
    </row>
    <row r="219" spans="1:12" hidden="1" x14ac:dyDescent="0.25">
      <c r="A219" s="1" t="s">
        <v>38</v>
      </c>
      <c r="B219" s="1" t="s">
        <v>5</v>
      </c>
      <c r="C219" s="1" t="s">
        <v>11</v>
      </c>
      <c r="D219" s="1" t="s">
        <v>25</v>
      </c>
      <c r="E219" s="1" t="s">
        <v>13</v>
      </c>
      <c r="F219" s="3" t="s">
        <v>14</v>
      </c>
      <c r="G219" s="3">
        <v>15000</v>
      </c>
      <c r="H219" s="3">
        <v>15000</v>
      </c>
      <c r="I219" s="3">
        <v>15000</v>
      </c>
      <c r="J219" s="4" t="s">
        <v>125</v>
      </c>
      <c r="K219" s="3" t="str">
        <f>IF(Records[[#This Row],[Total]]-Records[[#This Row],[Credit]]=0,"—",Records[[#This Row],[Total]]-Records[[#This Row],[Credit]])</f>
        <v>—</v>
      </c>
      <c r="L219" s="2">
        <v>44237</v>
      </c>
    </row>
    <row r="220" spans="1:12" hidden="1" x14ac:dyDescent="0.25">
      <c r="A220" s="1" t="s">
        <v>46</v>
      </c>
      <c r="B220" s="1" t="s">
        <v>22</v>
      </c>
      <c r="C220" s="1" t="s">
        <v>11</v>
      </c>
      <c r="D220" s="1" t="s">
        <v>12</v>
      </c>
      <c r="E220" s="1" t="s">
        <v>13</v>
      </c>
      <c r="F220" s="3" t="s">
        <v>41</v>
      </c>
      <c r="G220" s="3">
        <v>25000</v>
      </c>
      <c r="H220" s="3">
        <v>25000</v>
      </c>
      <c r="I220" s="3">
        <v>25000</v>
      </c>
      <c r="J220" s="4" t="s">
        <v>125</v>
      </c>
      <c r="K220" s="3" t="str">
        <f>IF(Records[[#This Row],[Total]]-Records[[#This Row],[Credit]]=0,"—",Records[[#This Row],[Total]]-Records[[#This Row],[Credit]])</f>
        <v>—</v>
      </c>
      <c r="L220" s="2">
        <v>44238</v>
      </c>
    </row>
    <row r="221" spans="1:12" hidden="1" x14ac:dyDescent="0.25">
      <c r="A221" s="1" t="s">
        <v>61</v>
      </c>
      <c r="B221" s="1" t="s">
        <v>22</v>
      </c>
      <c r="C221" s="1" t="s">
        <v>52</v>
      </c>
      <c r="D221" s="1" t="s">
        <v>138</v>
      </c>
      <c r="E221" s="1" t="s">
        <v>13</v>
      </c>
      <c r="F221" s="3" t="s">
        <v>14</v>
      </c>
      <c r="G221" s="3">
        <v>25000</v>
      </c>
      <c r="H221" s="3">
        <v>25000</v>
      </c>
      <c r="I221" s="3">
        <v>25000</v>
      </c>
      <c r="J221" s="4" t="s">
        <v>125</v>
      </c>
      <c r="K221" s="3" t="str">
        <f>IF(Records[[#This Row],[Total]]-Records[[#This Row],[Credit]]=0,"—",Records[[#This Row],[Total]]-Records[[#This Row],[Credit]])</f>
        <v>—</v>
      </c>
      <c r="L221" s="2">
        <v>44238</v>
      </c>
    </row>
    <row r="222" spans="1:12" hidden="1" x14ac:dyDescent="0.25">
      <c r="A222" s="1" t="s">
        <v>51</v>
      </c>
      <c r="B222" s="1" t="s">
        <v>22</v>
      </c>
      <c r="C222" s="1" t="s">
        <v>52</v>
      </c>
      <c r="D222" s="1" t="s">
        <v>12</v>
      </c>
      <c r="E222" s="1" t="s">
        <v>13</v>
      </c>
      <c r="F222" s="3" t="s">
        <v>14</v>
      </c>
      <c r="G222" s="3">
        <v>15000</v>
      </c>
      <c r="H222" s="3">
        <v>15000</v>
      </c>
      <c r="I222" s="3">
        <v>15000</v>
      </c>
      <c r="J222" s="4" t="s">
        <v>125</v>
      </c>
      <c r="K222" s="3" t="str">
        <f>IF(Records[[#This Row],[Total]]-Records[[#This Row],[Credit]]=0,"—",Records[[#This Row],[Total]]-Records[[#This Row],[Credit]])</f>
        <v>—</v>
      </c>
      <c r="L222" s="2">
        <v>44238</v>
      </c>
    </row>
    <row r="223" spans="1:12" hidden="1" x14ac:dyDescent="0.25">
      <c r="A223" s="1" t="s">
        <v>102</v>
      </c>
      <c r="B223" s="1" t="s">
        <v>26</v>
      </c>
      <c r="C223" s="1" t="s">
        <v>70</v>
      </c>
      <c r="D223" s="1" t="s">
        <v>25</v>
      </c>
      <c r="E223" s="1" t="s">
        <v>13</v>
      </c>
      <c r="F223" s="3" t="s">
        <v>14</v>
      </c>
      <c r="G223" s="3">
        <v>40000</v>
      </c>
      <c r="H223" s="3">
        <v>40000</v>
      </c>
      <c r="I223" s="3">
        <v>40000</v>
      </c>
      <c r="J223" s="4" t="s">
        <v>125</v>
      </c>
      <c r="K223" s="3" t="str">
        <f>IF(Records[[#This Row],[Total]]-Records[[#This Row],[Credit]]=0,"—",Records[[#This Row],[Total]]-Records[[#This Row],[Credit]])</f>
        <v>—</v>
      </c>
      <c r="L223" s="2">
        <v>44238</v>
      </c>
    </row>
    <row r="224" spans="1:12" hidden="1" x14ac:dyDescent="0.25">
      <c r="A224" s="1" t="s">
        <v>132</v>
      </c>
      <c r="B224" s="1" t="s">
        <v>26</v>
      </c>
      <c r="C224" s="1" t="s">
        <v>11</v>
      </c>
      <c r="D224" s="1" t="s">
        <v>53</v>
      </c>
      <c r="E224" s="1" t="s">
        <v>13</v>
      </c>
      <c r="F224" s="3" t="s">
        <v>41</v>
      </c>
      <c r="G224" s="3">
        <v>10000</v>
      </c>
      <c r="H224" s="3">
        <v>10000</v>
      </c>
      <c r="I224" s="3">
        <v>10000</v>
      </c>
      <c r="J224" s="4" t="s">
        <v>125</v>
      </c>
      <c r="K224" s="3" t="str">
        <f>IF(Records[[#This Row],[Total]]-Records[[#This Row],[Credit]]=0,"—",Records[[#This Row],[Total]]-Records[[#This Row],[Credit]])</f>
        <v>—</v>
      </c>
      <c r="L224" s="2">
        <v>44239</v>
      </c>
    </row>
    <row r="225" spans="1:12" hidden="1" x14ac:dyDescent="0.25">
      <c r="A225" s="1" t="s">
        <v>28</v>
      </c>
      <c r="B225" s="1" t="s">
        <v>19</v>
      </c>
      <c r="C225" s="1" t="s">
        <v>11</v>
      </c>
      <c r="D225" s="1" t="s">
        <v>29</v>
      </c>
      <c r="E225" s="1" t="s">
        <v>13</v>
      </c>
      <c r="F225" s="3" t="s">
        <v>14</v>
      </c>
      <c r="G225" s="3">
        <v>15000</v>
      </c>
      <c r="H225" s="3">
        <v>15000</v>
      </c>
      <c r="I225" s="3">
        <v>15000</v>
      </c>
      <c r="J225" s="4" t="s">
        <v>125</v>
      </c>
      <c r="K225" s="3" t="str">
        <f>IF(Records[[#This Row],[Total]]-Records[[#This Row],[Credit]]=0,"—",Records[[#This Row],[Total]]-Records[[#This Row],[Credit]])</f>
        <v>—</v>
      </c>
      <c r="L225" s="2">
        <v>44239</v>
      </c>
    </row>
    <row r="226" spans="1:12" hidden="1" x14ac:dyDescent="0.25">
      <c r="A226" s="1" t="s">
        <v>46</v>
      </c>
      <c r="B226" s="1" t="s">
        <v>26</v>
      </c>
      <c r="C226" s="1" t="s">
        <v>11</v>
      </c>
      <c r="D226" s="1" t="s">
        <v>12</v>
      </c>
      <c r="E226" s="1" t="s">
        <v>13</v>
      </c>
      <c r="F226" s="3" t="s">
        <v>41</v>
      </c>
      <c r="G226" s="3">
        <v>30000</v>
      </c>
      <c r="H226" s="3">
        <v>30000</v>
      </c>
      <c r="I226" s="3">
        <v>30000</v>
      </c>
      <c r="J226" s="4" t="s">
        <v>125</v>
      </c>
      <c r="K226" s="3" t="str">
        <f>IF(Records[[#This Row],[Total]]-Records[[#This Row],[Credit]]=0,"—",Records[[#This Row],[Total]]-Records[[#This Row],[Credit]])</f>
        <v>—</v>
      </c>
      <c r="L226" s="2">
        <v>44245</v>
      </c>
    </row>
    <row r="227" spans="1:12" hidden="1" x14ac:dyDescent="0.25">
      <c r="A227" s="1" t="s">
        <v>139</v>
      </c>
      <c r="B227" s="1" t="s">
        <v>5</v>
      </c>
      <c r="C227" s="1" t="s">
        <v>108</v>
      </c>
      <c r="D227" s="1" t="s">
        <v>133</v>
      </c>
      <c r="E227" s="1" t="s">
        <v>13</v>
      </c>
      <c r="F227" s="3" t="s">
        <v>14</v>
      </c>
      <c r="G227" s="3">
        <v>60000</v>
      </c>
      <c r="H227" s="3">
        <v>60000</v>
      </c>
      <c r="I227" s="3">
        <v>60000</v>
      </c>
      <c r="J227" s="4" t="s">
        <v>125</v>
      </c>
      <c r="K227" s="3" t="str">
        <f>IF(Records[[#This Row],[Total]]-Records[[#This Row],[Credit]]=0,"—",Records[[#This Row],[Total]]-Records[[#This Row],[Credit]])</f>
        <v>—</v>
      </c>
      <c r="L227" s="2">
        <v>44245</v>
      </c>
    </row>
    <row r="228" spans="1:12" hidden="1" x14ac:dyDescent="0.25">
      <c r="A228" s="1" t="s">
        <v>72</v>
      </c>
      <c r="B228" s="1" t="s">
        <v>5</v>
      </c>
      <c r="C228" s="1" t="s">
        <v>70</v>
      </c>
      <c r="D228" s="1" t="s">
        <v>53</v>
      </c>
      <c r="E228" s="1" t="s">
        <v>13</v>
      </c>
      <c r="F228" s="3" t="s">
        <v>14</v>
      </c>
      <c r="G228" s="3">
        <v>50000</v>
      </c>
      <c r="H228" s="3">
        <v>50000</v>
      </c>
      <c r="I228" s="3">
        <v>50000</v>
      </c>
      <c r="J228" s="4" t="s">
        <v>125</v>
      </c>
      <c r="K228" s="3" t="str">
        <f>IF(Records[[#This Row],[Total]]-Records[[#This Row],[Credit]]=0,"—",Records[[#This Row],[Total]]-Records[[#This Row],[Credit]])</f>
        <v>—</v>
      </c>
      <c r="L228" s="2">
        <v>44245</v>
      </c>
    </row>
    <row r="229" spans="1:12" hidden="1" x14ac:dyDescent="0.25">
      <c r="A229" s="1" t="s">
        <v>102</v>
      </c>
      <c r="B229" s="1" t="s">
        <v>5</v>
      </c>
      <c r="C229" s="1" t="s">
        <v>70</v>
      </c>
      <c r="D229" s="1" t="s">
        <v>25</v>
      </c>
      <c r="E229" s="1" t="s">
        <v>13</v>
      </c>
      <c r="F229" s="3" t="s">
        <v>14</v>
      </c>
      <c r="G229" s="3">
        <v>30000</v>
      </c>
      <c r="H229" s="3">
        <v>30000</v>
      </c>
      <c r="I229" s="3">
        <v>30000</v>
      </c>
      <c r="J229" s="4" t="s">
        <v>125</v>
      </c>
      <c r="K229" s="3" t="str">
        <f>IF(Records[[#This Row],[Total]]-Records[[#This Row],[Credit]]=0,"—",Records[[#This Row],[Total]]-Records[[#This Row],[Credit]])</f>
        <v>—</v>
      </c>
      <c r="L229" s="2">
        <v>44245</v>
      </c>
    </row>
    <row r="230" spans="1:12" hidden="1" x14ac:dyDescent="0.25">
      <c r="A230" s="1" t="s">
        <v>141</v>
      </c>
      <c r="B230" s="1" t="s">
        <v>5</v>
      </c>
      <c r="C230" s="1" t="s">
        <v>108</v>
      </c>
      <c r="D230" s="1" t="s">
        <v>8</v>
      </c>
      <c r="E230" s="1" t="s">
        <v>13</v>
      </c>
      <c r="F230" s="3" t="s">
        <v>14</v>
      </c>
      <c r="G230" s="3">
        <v>50000</v>
      </c>
      <c r="H230" s="3">
        <v>50000</v>
      </c>
      <c r="I230" s="3">
        <v>50000</v>
      </c>
      <c r="J230" s="4" t="s">
        <v>125</v>
      </c>
      <c r="K230" s="3" t="str">
        <f>IF(Records[[#This Row],[Total]]-Records[[#This Row],[Credit]]=0,"—",Records[[#This Row],[Total]]-Records[[#This Row],[Credit]])</f>
        <v>—</v>
      </c>
      <c r="L230" s="2">
        <v>44246</v>
      </c>
    </row>
    <row r="231" spans="1:12" hidden="1" x14ac:dyDescent="0.25">
      <c r="A231" s="1" t="s">
        <v>72</v>
      </c>
      <c r="B231" s="1" t="s">
        <v>5</v>
      </c>
      <c r="C231" s="1" t="s">
        <v>70</v>
      </c>
      <c r="D231" s="1" t="s">
        <v>25</v>
      </c>
      <c r="E231" s="1" t="s">
        <v>13</v>
      </c>
      <c r="F231" s="3" t="s">
        <v>14</v>
      </c>
      <c r="G231" s="3">
        <v>30000</v>
      </c>
      <c r="H231" s="3">
        <v>30000</v>
      </c>
      <c r="I231" s="3">
        <v>30000</v>
      </c>
      <c r="J231" s="4" t="s">
        <v>125</v>
      </c>
      <c r="K231" s="3" t="str">
        <f>IF(Records[[#This Row],[Total]]-Records[[#This Row],[Credit]]=0,"—",Records[[#This Row],[Total]]-Records[[#This Row],[Credit]])</f>
        <v>—</v>
      </c>
      <c r="L231" s="2">
        <v>44246</v>
      </c>
    </row>
    <row r="232" spans="1:12" hidden="1" x14ac:dyDescent="0.25">
      <c r="A232" s="1" t="s">
        <v>46</v>
      </c>
      <c r="B232" s="1" t="s">
        <v>22</v>
      </c>
      <c r="C232" s="1" t="s">
        <v>46</v>
      </c>
      <c r="D232" s="1" t="s">
        <v>25</v>
      </c>
      <c r="E232" s="1" t="s">
        <v>13</v>
      </c>
      <c r="F232" s="3" t="s">
        <v>14</v>
      </c>
      <c r="G232" s="3">
        <v>60000</v>
      </c>
      <c r="H232" s="3">
        <v>60000</v>
      </c>
      <c r="I232" s="3">
        <v>60000</v>
      </c>
      <c r="J232" s="4" t="s">
        <v>125</v>
      </c>
      <c r="K232" s="3" t="str">
        <f>IF(Records[[#This Row],[Total]]-Records[[#This Row],[Credit]]=0,"—",Records[[#This Row],[Total]]-Records[[#This Row],[Credit]])</f>
        <v>—</v>
      </c>
      <c r="L232" s="2">
        <v>44246</v>
      </c>
    </row>
    <row r="233" spans="1:12" hidden="1" x14ac:dyDescent="0.25">
      <c r="A233" s="1" t="s">
        <v>113</v>
      </c>
      <c r="B233" s="1" t="s">
        <v>22</v>
      </c>
      <c r="C233" s="1" t="s">
        <v>46</v>
      </c>
      <c r="D233" s="1" t="s">
        <v>25</v>
      </c>
      <c r="E233" s="1" t="s">
        <v>13</v>
      </c>
      <c r="F233" s="3" t="s">
        <v>14</v>
      </c>
      <c r="G233" s="3">
        <v>15000</v>
      </c>
      <c r="H233" s="3">
        <v>15000</v>
      </c>
      <c r="I233" s="3">
        <v>15000</v>
      </c>
      <c r="J233" s="4" t="s">
        <v>125</v>
      </c>
      <c r="K233" s="3" t="str">
        <f>IF(Records[[#This Row],[Total]]-Records[[#This Row],[Credit]]=0,"—",Records[[#This Row],[Total]]-Records[[#This Row],[Credit]])</f>
        <v>—</v>
      </c>
      <c r="L233" s="2">
        <v>44249</v>
      </c>
    </row>
    <row r="234" spans="1:12" hidden="1" x14ac:dyDescent="0.25">
      <c r="A234" s="1" t="s">
        <v>46</v>
      </c>
      <c r="B234" s="1" t="s">
        <v>22</v>
      </c>
      <c r="C234" s="1" t="s">
        <v>46</v>
      </c>
      <c r="D234" s="1" t="s">
        <v>8</v>
      </c>
      <c r="E234" s="1" t="s">
        <v>13</v>
      </c>
      <c r="F234" s="3" t="s">
        <v>14</v>
      </c>
      <c r="G234" s="3">
        <v>30000</v>
      </c>
      <c r="H234" s="3">
        <v>30000</v>
      </c>
      <c r="I234" s="3">
        <v>30000</v>
      </c>
      <c r="J234" s="4" t="s">
        <v>125</v>
      </c>
      <c r="K234" s="3" t="str">
        <f>IF(Records[[#This Row],[Total]]-Records[[#This Row],[Credit]]=0,"—",Records[[#This Row],[Total]]-Records[[#This Row],[Credit]])</f>
        <v>—</v>
      </c>
      <c r="L234" s="2">
        <v>44249</v>
      </c>
    </row>
    <row r="235" spans="1:12" hidden="1" x14ac:dyDescent="0.25">
      <c r="A235" s="1" t="s">
        <v>140</v>
      </c>
      <c r="B235" s="1" t="s">
        <v>22</v>
      </c>
      <c r="C235" s="1" t="s">
        <v>46</v>
      </c>
      <c r="D235" s="1" t="s">
        <v>12</v>
      </c>
      <c r="E235" s="1" t="s">
        <v>13</v>
      </c>
      <c r="F235" s="3" t="s">
        <v>14</v>
      </c>
      <c r="G235" s="3">
        <v>20000</v>
      </c>
      <c r="H235" s="3">
        <v>20000</v>
      </c>
      <c r="I235" s="3">
        <v>20000</v>
      </c>
      <c r="J235" s="4" t="s">
        <v>125</v>
      </c>
      <c r="K235" s="3" t="str">
        <f>IF(Records[[#This Row],[Total]]-Records[[#This Row],[Credit]]=0,"—",Records[[#This Row],[Total]]-Records[[#This Row],[Credit]])</f>
        <v>—</v>
      </c>
      <c r="L235" s="2">
        <v>44250</v>
      </c>
    </row>
    <row r="236" spans="1:12" hidden="1" x14ac:dyDescent="0.25">
      <c r="A236" s="1" t="s">
        <v>46</v>
      </c>
      <c r="B236" s="1" t="s">
        <v>5</v>
      </c>
      <c r="C236" s="1" t="s">
        <v>70</v>
      </c>
      <c r="D236" s="1" t="s">
        <v>8</v>
      </c>
      <c r="E236" s="1" t="s">
        <v>13</v>
      </c>
      <c r="F236" s="3" t="s">
        <v>14</v>
      </c>
      <c r="G236" s="3">
        <v>40000</v>
      </c>
      <c r="H236" s="3">
        <v>40000</v>
      </c>
      <c r="I236" s="3">
        <v>40000</v>
      </c>
      <c r="J236" s="4" t="s">
        <v>125</v>
      </c>
      <c r="K236" s="3" t="str">
        <f>IF(Records[[#This Row],[Total]]-Records[[#This Row],[Credit]]=0,"—",Records[[#This Row],[Total]]-Records[[#This Row],[Credit]])</f>
        <v>—</v>
      </c>
      <c r="L236" s="2">
        <v>44250</v>
      </c>
    </row>
    <row r="237" spans="1:12" hidden="1" x14ac:dyDescent="0.25">
      <c r="A237" s="1" t="s">
        <v>46</v>
      </c>
      <c r="B237" s="1" t="s">
        <v>5</v>
      </c>
      <c r="C237" s="1" t="s">
        <v>20</v>
      </c>
      <c r="D237" s="1" t="s">
        <v>100</v>
      </c>
      <c r="E237" s="1" t="s">
        <v>13</v>
      </c>
      <c r="F237" s="3" t="s">
        <v>14</v>
      </c>
      <c r="G237" s="3">
        <v>60000</v>
      </c>
      <c r="H237" s="3">
        <v>60000</v>
      </c>
      <c r="I237" s="3">
        <v>60000</v>
      </c>
      <c r="J237" s="4" t="s">
        <v>125</v>
      </c>
      <c r="K237" s="3" t="str">
        <f>IF(Records[[#This Row],[Total]]-Records[[#This Row],[Credit]]=0,"—",Records[[#This Row],[Total]]-Records[[#This Row],[Credit]])</f>
        <v>—</v>
      </c>
      <c r="L237" s="2">
        <v>44251</v>
      </c>
    </row>
    <row r="238" spans="1:12" hidden="1" x14ac:dyDescent="0.25">
      <c r="A238" s="1" t="s">
        <v>144</v>
      </c>
      <c r="B238" s="1" t="s">
        <v>22</v>
      </c>
      <c r="C238" s="1" t="s">
        <v>20</v>
      </c>
      <c r="D238" s="1" t="s">
        <v>25</v>
      </c>
      <c r="E238" s="1" t="s">
        <v>13</v>
      </c>
      <c r="F238" s="3" t="s">
        <v>14</v>
      </c>
      <c r="G238" s="3">
        <v>40000</v>
      </c>
      <c r="H238" s="3">
        <v>40000</v>
      </c>
      <c r="I238" s="3">
        <v>40000</v>
      </c>
      <c r="J238" s="4" t="s">
        <v>125</v>
      </c>
      <c r="K238" s="3" t="str">
        <f>IF(Records[[#This Row],[Total]]-Records[[#This Row],[Credit]]=0,"—",Records[[#This Row],[Total]]-Records[[#This Row],[Credit]])</f>
        <v>—</v>
      </c>
      <c r="L238" s="2">
        <v>44253</v>
      </c>
    </row>
    <row r="239" spans="1:12" hidden="1" x14ac:dyDescent="0.25">
      <c r="A239" s="1" t="s">
        <v>46</v>
      </c>
      <c r="B239" s="1" t="s">
        <v>22</v>
      </c>
      <c r="C239" s="1" t="s">
        <v>46</v>
      </c>
      <c r="D239" s="1" t="s">
        <v>8</v>
      </c>
      <c r="E239" s="1" t="s">
        <v>13</v>
      </c>
      <c r="F239" s="3" t="s">
        <v>14</v>
      </c>
      <c r="G239" s="3">
        <v>15000</v>
      </c>
      <c r="H239" s="3">
        <v>15000</v>
      </c>
      <c r="I239" s="3">
        <v>15000</v>
      </c>
      <c r="J239" s="4" t="s">
        <v>125</v>
      </c>
      <c r="K239" s="3" t="str">
        <f>IF(Records[[#This Row],[Total]]-Records[[#This Row],[Credit]]=0,"—",Records[[#This Row],[Total]]-Records[[#This Row],[Credit]])</f>
        <v>—</v>
      </c>
      <c r="L239" s="2">
        <v>44253</v>
      </c>
    </row>
    <row r="240" spans="1:12" hidden="1" x14ac:dyDescent="0.25">
      <c r="A240" s="1" t="s">
        <v>46</v>
      </c>
      <c r="B240" s="1" t="s">
        <v>22</v>
      </c>
      <c r="C240" s="1" t="s">
        <v>46</v>
      </c>
      <c r="D240" s="1" t="s">
        <v>25</v>
      </c>
      <c r="E240" s="1" t="s">
        <v>155</v>
      </c>
      <c r="F240" s="3" t="s">
        <v>14</v>
      </c>
      <c r="G240" s="3">
        <v>25000</v>
      </c>
      <c r="H240" s="3">
        <v>25000</v>
      </c>
      <c r="I240" s="3">
        <v>25000</v>
      </c>
      <c r="J240" s="4" t="s">
        <v>125</v>
      </c>
      <c r="K240" s="3" t="str">
        <f>IF(Records[[#This Row],[Total]]-Records[[#This Row],[Credit]]=0,"—",Records[[#This Row],[Total]]-Records[[#This Row],[Credit]])</f>
        <v>—</v>
      </c>
      <c r="L240" s="2">
        <v>44257</v>
      </c>
    </row>
    <row r="241" spans="1:12" hidden="1" x14ac:dyDescent="0.25">
      <c r="A241" s="1" t="s">
        <v>46</v>
      </c>
      <c r="B241" s="1" t="s">
        <v>5</v>
      </c>
      <c r="C241" s="1" t="s">
        <v>11</v>
      </c>
      <c r="D241" s="1" t="s">
        <v>12</v>
      </c>
      <c r="E241" s="1" t="s">
        <v>13</v>
      </c>
      <c r="F241" s="3" t="s">
        <v>14</v>
      </c>
      <c r="G241" s="3">
        <v>55000</v>
      </c>
      <c r="H241" s="3">
        <v>55000</v>
      </c>
      <c r="I241" s="3">
        <v>55000</v>
      </c>
      <c r="J241" s="4" t="s">
        <v>125</v>
      </c>
      <c r="K241" s="3" t="str">
        <f>IF(Records[[#This Row],[Total]]-Records[[#This Row],[Credit]]=0,"—",Records[[#This Row],[Total]]-Records[[#This Row],[Credit]])</f>
        <v>—</v>
      </c>
      <c r="L241" s="2">
        <v>44259</v>
      </c>
    </row>
    <row r="242" spans="1:12" hidden="1" x14ac:dyDescent="0.25">
      <c r="A242" s="1" t="s">
        <v>144</v>
      </c>
      <c r="B242" s="1" t="s">
        <v>26</v>
      </c>
      <c r="C242" s="1" t="s">
        <v>20</v>
      </c>
      <c r="D242" s="1" t="s">
        <v>25</v>
      </c>
      <c r="E242" s="1" t="s">
        <v>13</v>
      </c>
      <c r="F242" s="3" t="s">
        <v>14</v>
      </c>
      <c r="G242" s="3">
        <v>44000</v>
      </c>
      <c r="H242" s="3">
        <v>44000</v>
      </c>
      <c r="I242" s="3">
        <v>44000</v>
      </c>
      <c r="J242" s="4" t="s">
        <v>125</v>
      </c>
      <c r="K242" s="3" t="str">
        <f>IF(Records[[#This Row],[Total]]-Records[[#This Row],[Credit]]=0,"—",Records[[#This Row],[Total]]-Records[[#This Row],[Credit]])</f>
        <v>—</v>
      </c>
      <c r="L242" s="2">
        <v>44259</v>
      </c>
    </row>
    <row r="243" spans="1:12" hidden="1" x14ac:dyDescent="0.25">
      <c r="A243" s="1" t="s">
        <v>46</v>
      </c>
      <c r="B243" s="1" t="s">
        <v>22</v>
      </c>
      <c r="C243" s="1" t="s">
        <v>46</v>
      </c>
      <c r="D243" s="1" t="s">
        <v>54</v>
      </c>
      <c r="E243" s="1" t="s">
        <v>155</v>
      </c>
      <c r="F243" s="3" t="s">
        <v>14</v>
      </c>
      <c r="G243" s="3">
        <v>15000</v>
      </c>
      <c r="H243" s="3">
        <v>15000</v>
      </c>
      <c r="I243" s="3">
        <v>15000</v>
      </c>
      <c r="J243" s="4" t="s">
        <v>125</v>
      </c>
      <c r="K243" s="3" t="str">
        <f>IF(Records[[#This Row],[Total]]-Records[[#This Row],[Credit]]=0,"—",Records[[#This Row],[Total]]-Records[[#This Row],[Credit]])</f>
        <v>—</v>
      </c>
      <c r="L243" s="2">
        <v>44259</v>
      </c>
    </row>
    <row r="244" spans="1:12" hidden="1" x14ac:dyDescent="0.25">
      <c r="A244" s="1" t="s">
        <v>143</v>
      </c>
      <c r="B244" s="1" t="s">
        <v>22</v>
      </c>
      <c r="C244" s="1" t="s">
        <v>52</v>
      </c>
      <c r="D244" s="1" t="s">
        <v>53</v>
      </c>
      <c r="E244" s="1" t="s">
        <v>13</v>
      </c>
      <c r="F244" s="3" t="s">
        <v>14</v>
      </c>
      <c r="G244" s="3">
        <v>60000</v>
      </c>
      <c r="H244" s="3">
        <v>60000</v>
      </c>
      <c r="I244" s="3">
        <v>60000</v>
      </c>
      <c r="J244" s="4" t="s">
        <v>125</v>
      </c>
      <c r="K244" s="3" t="str">
        <f>IF(Records[[#This Row],[Total]]-Records[[#This Row],[Credit]]=0,"—",Records[[#This Row],[Total]]-Records[[#This Row],[Credit]])</f>
        <v>—</v>
      </c>
      <c r="L244" s="2">
        <v>44260</v>
      </c>
    </row>
    <row r="245" spans="1:12" hidden="1" x14ac:dyDescent="0.25">
      <c r="A245" s="1" t="s">
        <v>142</v>
      </c>
      <c r="B245" s="1" t="s">
        <v>5</v>
      </c>
      <c r="C245" s="1" t="s">
        <v>10</v>
      </c>
      <c r="D245" s="1" t="s">
        <v>25</v>
      </c>
      <c r="E245" s="1" t="s">
        <v>13</v>
      </c>
      <c r="F245" s="3" t="s">
        <v>14</v>
      </c>
      <c r="G245" s="3">
        <v>40000</v>
      </c>
      <c r="H245" s="3">
        <v>40000</v>
      </c>
      <c r="I245" s="3">
        <v>40000</v>
      </c>
      <c r="J245" s="4" t="s">
        <v>125</v>
      </c>
      <c r="K245" s="3" t="str">
        <f>IF(Records[[#This Row],[Total]]-Records[[#This Row],[Credit]]=0,"—",Records[[#This Row],[Total]]-Records[[#This Row],[Credit]])</f>
        <v>—</v>
      </c>
      <c r="L245" s="2">
        <v>44261</v>
      </c>
    </row>
    <row r="246" spans="1:12" hidden="1" x14ac:dyDescent="0.25">
      <c r="A246" s="1" t="s">
        <v>77</v>
      </c>
      <c r="B246" s="1" t="s">
        <v>22</v>
      </c>
      <c r="C246" s="1" t="s">
        <v>10</v>
      </c>
      <c r="D246" s="1" t="s">
        <v>31</v>
      </c>
      <c r="E246" s="1" t="s">
        <v>13</v>
      </c>
      <c r="F246" s="3" t="s">
        <v>41</v>
      </c>
      <c r="G246" s="3">
        <v>30000</v>
      </c>
      <c r="H246" s="3">
        <v>30000</v>
      </c>
      <c r="I246" s="3">
        <v>30000</v>
      </c>
      <c r="J246" s="4" t="s">
        <v>125</v>
      </c>
      <c r="K246" s="3" t="str">
        <f>IF(Records[[#This Row],[Total]]-Records[[#This Row],[Credit]]=0,"—",Records[[#This Row],[Total]]-Records[[#This Row],[Credit]])</f>
        <v>—</v>
      </c>
      <c r="L246" s="2">
        <v>44261</v>
      </c>
    </row>
    <row r="247" spans="1:12" hidden="1" x14ac:dyDescent="0.25">
      <c r="A247" s="1" t="s">
        <v>51</v>
      </c>
      <c r="B247" s="1" t="s">
        <v>22</v>
      </c>
      <c r="C247" s="1" t="s">
        <v>52</v>
      </c>
      <c r="D247" s="1" t="s">
        <v>25</v>
      </c>
      <c r="E247" s="1" t="s">
        <v>13</v>
      </c>
      <c r="F247" s="3" t="s">
        <v>14</v>
      </c>
      <c r="G247" s="3">
        <v>60000</v>
      </c>
      <c r="H247" s="3">
        <v>60000</v>
      </c>
      <c r="I247" s="3">
        <v>60000</v>
      </c>
      <c r="J247" s="4" t="s">
        <v>125</v>
      </c>
      <c r="K247" s="3" t="str">
        <f>IF(Records[[#This Row],[Total]]-Records[[#This Row],[Credit]]=0,"—",Records[[#This Row],[Total]]-Records[[#This Row],[Credit]])</f>
        <v>—</v>
      </c>
      <c r="L247" s="2">
        <v>44262</v>
      </c>
    </row>
    <row r="248" spans="1:12" hidden="1" x14ac:dyDescent="0.25">
      <c r="A248" s="1" t="s">
        <v>61</v>
      </c>
      <c r="B248" s="1" t="s">
        <v>22</v>
      </c>
      <c r="C248" s="1" t="s">
        <v>52</v>
      </c>
      <c r="D248" s="1" t="s">
        <v>25</v>
      </c>
      <c r="E248" s="1" t="s">
        <v>13</v>
      </c>
      <c r="F248" s="3" t="s">
        <v>14</v>
      </c>
      <c r="G248" s="3">
        <v>60000</v>
      </c>
      <c r="H248" s="3">
        <v>60000</v>
      </c>
      <c r="I248" s="3">
        <v>60000</v>
      </c>
      <c r="J248" s="4" t="s">
        <v>125</v>
      </c>
      <c r="K248" s="3" t="str">
        <f>IF(Records[[#This Row],[Total]]-Records[[#This Row],[Credit]]=0,"—",Records[[#This Row],[Total]]-Records[[#This Row],[Credit]])</f>
        <v>—</v>
      </c>
      <c r="L248" s="2">
        <v>44263</v>
      </c>
    </row>
    <row r="249" spans="1:12" hidden="1" x14ac:dyDescent="0.25">
      <c r="A249" s="1" t="s">
        <v>147</v>
      </c>
      <c r="B249" s="1" t="s">
        <v>22</v>
      </c>
      <c r="C249" s="1" t="s">
        <v>11</v>
      </c>
      <c r="D249" s="1" t="s">
        <v>12</v>
      </c>
      <c r="E249" s="1" t="s">
        <v>13</v>
      </c>
      <c r="F249" s="3" t="s">
        <v>14</v>
      </c>
      <c r="G249" s="3">
        <v>60000</v>
      </c>
      <c r="H249" s="3">
        <v>60000</v>
      </c>
      <c r="I249" s="3">
        <v>60000</v>
      </c>
      <c r="J249" s="4" t="s">
        <v>125</v>
      </c>
      <c r="K249" s="3" t="str">
        <f>IF(Records[[#This Row],[Total]]-Records[[#This Row],[Credit]]=0,"—",Records[[#This Row],[Total]]-Records[[#This Row],[Credit]])</f>
        <v>—</v>
      </c>
      <c r="L249" s="2">
        <v>44263</v>
      </c>
    </row>
    <row r="250" spans="1:12" hidden="1" x14ac:dyDescent="0.25">
      <c r="A250" s="1" t="s">
        <v>113</v>
      </c>
      <c r="B250" s="1" t="s">
        <v>5</v>
      </c>
      <c r="C250" s="1" t="s">
        <v>10</v>
      </c>
      <c r="D250" s="1" t="s">
        <v>25</v>
      </c>
      <c r="E250" s="1" t="s">
        <v>13</v>
      </c>
      <c r="F250" s="3" t="s">
        <v>14</v>
      </c>
      <c r="G250" s="3">
        <v>25000</v>
      </c>
      <c r="H250" s="3">
        <v>25000</v>
      </c>
      <c r="I250" s="3">
        <v>25000</v>
      </c>
      <c r="J250" s="4" t="s">
        <v>125</v>
      </c>
      <c r="K250" s="3" t="str">
        <f>IF(Records[[#This Row],[Total]]-Records[[#This Row],[Credit]]=0,"—",Records[[#This Row],[Total]]-Records[[#This Row],[Credit]])</f>
        <v>—</v>
      </c>
      <c r="L250" s="2">
        <v>44264</v>
      </c>
    </row>
    <row r="251" spans="1:12" hidden="1" x14ac:dyDescent="0.25">
      <c r="A251" s="1" t="s">
        <v>149</v>
      </c>
      <c r="B251" s="1" t="s">
        <v>5</v>
      </c>
      <c r="C251" s="1" t="s">
        <v>10</v>
      </c>
      <c r="D251" s="1" t="s">
        <v>25</v>
      </c>
      <c r="E251" s="1" t="s">
        <v>13</v>
      </c>
      <c r="F251" s="3" t="s">
        <v>14</v>
      </c>
      <c r="G251" s="3">
        <v>25000</v>
      </c>
      <c r="H251" s="3">
        <v>25000</v>
      </c>
      <c r="I251" s="3">
        <v>25000</v>
      </c>
      <c r="J251" s="4" t="s">
        <v>125</v>
      </c>
      <c r="K251" s="3" t="str">
        <f>IF(Records[[#This Row],[Total]]-Records[[#This Row],[Credit]]=0,"—",Records[[#This Row],[Total]]-Records[[#This Row],[Credit]])</f>
        <v>—</v>
      </c>
      <c r="L251" s="2">
        <v>44264</v>
      </c>
    </row>
    <row r="252" spans="1:12" hidden="1" x14ac:dyDescent="0.25">
      <c r="A252" s="1" t="s">
        <v>46</v>
      </c>
      <c r="B252" s="1" t="s">
        <v>26</v>
      </c>
      <c r="C252" s="1" t="s">
        <v>46</v>
      </c>
      <c r="D252" s="1" t="s">
        <v>25</v>
      </c>
      <c r="E252" s="1" t="s">
        <v>155</v>
      </c>
      <c r="F252" s="3" t="s">
        <v>14</v>
      </c>
      <c r="G252" s="3">
        <v>50000</v>
      </c>
      <c r="H252" s="3">
        <v>50000</v>
      </c>
      <c r="I252" s="3">
        <v>50000</v>
      </c>
      <c r="J252" s="4" t="s">
        <v>125</v>
      </c>
      <c r="K252" s="3" t="str">
        <f>IF(Records[[#This Row],[Total]]-Records[[#This Row],[Credit]]=0,"—",Records[[#This Row],[Total]]-Records[[#This Row],[Credit]])</f>
        <v>—</v>
      </c>
      <c r="L252" s="2">
        <v>44265</v>
      </c>
    </row>
    <row r="253" spans="1:12" hidden="1" x14ac:dyDescent="0.25">
      <c r="A253" s="1" t="s">
        <v>150</v>
      </c>
      <c r="B253" s="1" t="s">
        <v>5</v>
      </c>
      <c r="C253" s="1" t="s">
        <v>11</v>
      </c>
      <c r="D253" s="1" t="s">
        <v>8</v>
      </c>
      <c r="E253" s="1" t="s">
        <v>13</v>
      </c>
      <c r="F253" s="3" t="s">
        <v>14</v>
      </c>
      <c r="G253" s="3">
        <v>30000</v>
      </c>
      <c r="H253" s="3">
        <v>30000</v>
      </c>
      <c r="I253" s="3">
        <v>30000</v>
      </c>
      <c r="J253" s="4" t="s">
        <v>125</v>
      </c>
      <c r="K253" s="3" t="str">
        <f>IF(Records[[#This Row],[Total]]-Records[[#This Row],[Credit]]=0,"—",Records[[#This Row],[Total]]-Records[[#This Row],[Credit]])</f>
        <v>—</v>
      </c>
      <c r="L253" s="2">
        <v>44265</v>
      </c>
    </row>
    <row r="254" spans="1:12" hidden="1" x14ac:dyDescent="0.25">
      <c r="A254" s="1" t="s">
        <v>46</v>
      </c>
      <c r="B254" s="1" t="s">
        <v>5</v>
      </c>
      <c r="C254" s="1" t="s">
        <v>10</v>
      </c>
      <c r="D254" s="1" t="s">
        <v>25</v>
      </c>
      <c r="E254" s="1" t="s">
        <v>13</v>
      </c>
      <c r="F254" s="3" t="s">
        <v>14</v>
      </c>
      <c r="G254" s="3">
        <v>20000</v>
      </c>
      <c r="H254" s="3">
        <v>20000</v>
      </c>
      <c r="I254" s="3">
        <v>20000</v>
      </c>
      <c r="J254" s="4" t="s">
        <v>125</v>
      </c>
      <c r="K254" s="3" t="str">
        <f>IF(Records[[#This Row],[Total]]-Records[[#This Row],[Credit]]=0,"—",Records[[#This Row],[Total]]-Records[[#This Row],[Credit]])</f>
        <v>—</v>
      </c>
      <c r="L254" s="2">
        <v>44265</v>
      </c>
    </row>
    <row r="255" spans="1:12" hidden="1" x14ac:dyDescent="0.25">
      <c r="A255" s="1" t="s">
        <v>46</v>
      </c>
      <c r="B255" s="1" t="s">
        <v>5</v>
      </c>
      <c r="C255" s="1" t="s">
        <v>46</v>
      </c>
      <c r="D255" s="1" t="s">
        <v>12</v>
      </c>
      <c r="E255" s="1" t="s">
        <v>148</v>
      </c>
      <c r="F255" s="3" t="s">
        <v>14</v>
      </c>
      <c r="G255" s="3">
        <v>60000</v>
      </c>
      <c r="H255" s="3">
        <v>60000</v>
      </c>
      <c r="I255" s="3">
        <v>60000</v>
      </c>
      <c r="J255" s="4" t="s">
        <v>125</v>
      </c>
      <c r="K255" s="3" t="str">
        <f>IF(Records[[#This Row],[Total]]-Records[[#This Row],[Credit]]=0,"—",Records[[#This Row],[Total]]-Records[[#This Row],[Credit]])</f>
        <v>—</v>
      </c>
      <c r="L255" s="2">
        <v>44265</v>
      </c>
    </row>
    <row r="256" spans="1:12" hidden="1" x14ac:dyDescent="0.25">
      <c r="A256" s="1" t="s">
        <v>77</v>
      </c>
      <c r="B256" s="1" t="s">
        <v>5</v>
      </c>
      <c r="C256" s="1" t="s">
        <v>10</v>
      </c>
      <c r="D256" s="1" t="s">
        <v>98</v>
      </c>
      <c r="E256" s="1" t="s">
        <v>13</v>
      </c>
      <c r="F256" s="3" t="s">
        <v>41</v>
      </c>
      <c r="G256" s="3">
        <v>30000</v>
      </c>
      <c r="H256" s="3">
        <v>30000</v>
      </c>
      <c r="I256" s="3">
        <v>30000</v>
      </c>
      <c r="J256" s="4" t="s">
        <v>125</v>
      </c>
      <c r="K256" s="3" t="str">
        <f>IF(Records[[#This Row],[Total]]-Records[[#This Row],[Credit]]=0,"—",Records[[#This Row],[Total]]-Records[[#This Row],[Credit]])</f>
        <v>—</v>
      </c>
      <c r="L256" s="2">
        <v>44265</v>
      </c>
    </row>
    <row r="257" spans="1:12" hidden="1" x14ac:dyDescent="0.25">
      <c r="A257" s="1" t="s">
        <v>77</v>
      </c>
      <c r="B257" s="1" t="s">
        <v>5</v>
      </c>
      <c r="C257" s="1" t="s">
        <v>10</v>
      </c>
      <c r="D257" s="1" t="s">
        <v>31</v>
      </c>
      <c r="E257" s="1" t="s">
        <v>13</v>
      </c>
      <c r="F257" s="3" t="s">
        <v>41</v>
      </c>
      <c r="G257" s="3">
        <v>30000</v>
      </c>
      <c r="H257" s="3">
        <v>30000</v>
      </c>
      <c r="I257" s="3">
        <v>30000</v>
      </c>
      <c r="J257" s="4" t="s">
        <v>125</v>
      </c>
      <c r="K257" s="3" t="str">
        <f>IF(Records[[#This Row],[Total]]-Records[[#This Row],[Credit]]=0,"—",Records[[#This Row],[Total]]-Records[[#This Row],[Credit]])</f>
        <v>—</v>
      </c>
      <c r="L257" s="2">
        <v>44265</v>
      </c>
    </row>
    <row r="258" spans="1:12" ht="15" hidden="1" customHeight="1" x14ac:dyDescent="0.25">
      <c r="A258" s="1" t="s">
        <v>141</v>
      </c>
      <c r="B258" s="1" t="s">
        <v>26</v>
      </c>
      <c r="C258" s="1" t="s">
        <v>108</v>
      </c>
      <c r="D258" s="1" t="s">
        <v>8</v>
      </c>
      <c r="E258" s="1" t="s">
        <v>13</v>
      </c>
      <c r="F258" s="3" t="s">
        <v>14</v>
      </c>
      <c r="G258" s="3">
        <v>20000</v>
      </c>
      <c r="H258" s="3">
        <v>20000</v>
      </c>
      <c r="I258" s="3">
        <v>20000</v>
      </c>
      <c r="J258" s="4" t="s">
        <v>125</v>
      </c>
      <c r="K258" s="3" t="str">
        <f>IF(Records[[#This Row],[Total]]-Records[[#This Row],[Credit]]=0,"—",Records[[#This Row],[Total]]-Records[[#This Row],[Credit]])</f>
        <v>—</v>
      </c>
      <c r="L258" s="2">
        <v>44267</v>
      </c>
    </row>
    <row r="259" spans="1:12" ht="15" hidden="1" customHeight="1" x14ac:dyDescent="0.25">
      <c r="A259" s="1" t="s">
        <v>28</v>
      </c>
      <c r="B259" s="1" t="s">
        <v>19</v>
      </c>
      <c r="C259" s="1" t="s">
        <v>11</v>
      </c>
      <c r="D259" s="1" t="s">
        <v>29</v>
      </c>
      <c r="E259" s="1" t="s">
        <v>13</v>
      </c>
      <c r="F259" s="3" t="s">
        <v>14</v>
      </c>
      <c r="G259" s="3">
        <v>15000</v>
      </c>
      <c r="H259" s="3">
        <v>15000</v>
      </c>
      <c r="I259" s="3">
        <v>15000</v>
      </c>
      <c r="J259" s="4" t="s">
        <v>125</v>
      </c>
      <c r="K259" s="3" t="str">
        <f>IF(Records[[#This Row],[Total]]-Records[[#This Row],[Credit]]=0,"—",Records[[#This Row],[Total]]-Records[[#This Row],[Credit]])</f>
        <v>—</v>
      </c>
      <c r="L259" s="2">
        <v>44267</v>
      </c>
    </row>
    <row r="260" spans="1:12" ht="14.25" hidden="1" customHeight="1" x14ac:dyDescent="0.25">
      <c r="A260" s="1" t="s">
        <v>46</v>
      </c>
      <c r="B260" s="1" t="s">
        <v>5</v>
      </c>
      <c r="C260" s="1" t="s">
        <v>46</v>
      </c>
      <c r="D260" s="1" t="s">
        <v>12</v>
      </c>
      <c r="E260" s="1" t="s">
        <v>13</v>
      </c>
      <c r="F260" s="3" t="s">
        <v>14</v>
      </c>
      <c r="G260" s="3">
        <v>50000</v>
      </c>
      <c r="H260" s="3">
        <v>50000</v>
      </c>
      <c r="I260" s="3">
        <v>50000</v>
      </c>
      <c r="J260" s="4" t="s">
        <v>125</v>
      </c>
      <c r="K260" s="3" t="str">
        <f>IF(Records[[#This Row],[Total]]-Records[[#This Row],[Credit]]=0,"—",Records[[#This Row],[Total]]-Records[[#This Row],[Credit]])</f>
        <v>—</v>
      </c>
      <c r="L260" s="2">
        <v>44268</v>
      </c>
    </row>
    <row r="261" spans="1:12" ht="15" hidden="1" customHeight="1" x14ac:dyDescent="0.25">
      <c r="A261" s="1" t="s">
        <v>102</v>
      </c>
      <c r="B261" s="1" t="s">
        <v>22</v>
      </c>
      <c r="C261" s="1" t="s">
        <v>70</v>
      </c>
      <c r="D261" s="1" t="s">
        <v>25</v>
      </c>
      <c r="E261" s="1" t="s">
        <v>13</v>
      </c>
      <c r="F261" s="3" t="s">
        <v>14</v>
      </c>
      <c r="G261" s="3">
        <v>40000</v>
      </c>
      <c r="H261" s="3">
        <v>40000</v>
      </c>
      <c r="I261" s="3">
        <v>40000</v>
      </c>
      <c r="J261" s="4" t="s">
        <v>125</v>
      </c>
      <c r="K261" s="3" t="str">
        <f>IF(Records[[#This Row],[Total]]-Records[[#This Row],[Credit]]=0,"—",Records[[#This Row],[Total]]-Records[[#This Row],[Credit]])</f>
        <v>—</v>
      </c>
      <c r="L261" s="2">
        <v>44270</v>
      </c>
    </row>
    <row r="262" spans="1:12" ht="15" hidden="1" customHeight="1" x14ac:dyDescent="0.25">
      <c r="A262" s="1" t="s">
        <v>151</v>
      </c>
      <c r="B262" s="1" t="s">
        <v>5</v>
      </c>
      <c r="C262" s="1" t="s">
        <v>70</v>
      </c>
      <c r="D262" s="1" t="s">
        <v>29</v>
      </c>
      <c r="E262" s="1" t="s">
        <v>13</v>
      </c>
      <c r="F262" s="3" t="s">
        <v>16</v>
      </c>
      <c r="G262" s="3">
        <v>10000</v>
      </c>
      <c r="H262" s="3">
        <v>10000</v>
      </c>
      <c r="I262" s="3">
        <v>10000</v>
      </c>
      <c r="J262" s="4" t="s">
        <v>125</v>
      </c>
      <c r="K262" s="3" t="str">
        <f>IF(Records[[#This Row],[Total]]-Records[[#This Row],[Credit]]=0,"—",Records[[#This Row],[Total]]-Records[[#This Row],[Credit]])</f>
        <v>—</v>
      </c>
      <c r="L262" s="2">
        <v>44270</v>
      </c>
    </row>
    <row r="263" spans="1:12" ht="15" hidden="1" customHeight="1" x14ac:dyDescent="0.25">
      <c r="A263" s="1" t="s">
        <v>86</v>
      </c>
      <c r="B263" s="1" t="s">
        <v>5</v>
      </c>
      <c r="C263" s="1" t="s">
        <v>11</v>
      </c>
      <c r="D263" s="1" t="s">
        <v>12</v>
      </c>
      <c r="E263" s="1" t="s">
        <v>13</v>
      </c>
      <c r="F263" s="3" t="s">
        <v>14</v>
      </c>
      <c r="G263" s="3">
        <v>60000</v>
      </c>
      <c r="H263" s="3">
        <v>60000</v>
      </c>
      <c r="I263" s="3">
        <v>60000</v>
      </c>
      <c r="J263" s="4" t="s">
        <v>125</v>
      </c>
      <c r="K263" s="3" t="str">
        <f>IF(Records[[#This Row],[Total]]-Records[[#This Row],[Credit]]=0,"—",Records[[#This Row],[Total]]-Records[[#This Row],[Credit]])</f>
        <v>—</v>
      </c>
      <c r="L263" s="2">
        <v>44272</v>
      </c>
    </row>
    <row r="264" spans="1:12" ht="15" hidden="1" customHeight="1" x14ac:dyDescent="0.25">
      <c r="A264" s="1" t="s">
        <v>46</v>
      </c>
      <c r="B264" s="1" t="s">
        <v>5</v>
      </c>
      <c r="C264" s="1" t="s">
        <v>46</v>
      </c>
      <c r="D264" s="1" t="s">
        <v>98</v>
      </c>
      <c r="E264" s="1" t="s">
        <v>27</v>
      </c>
      <c r="F264" s="3" t="s">
        <v>14</v>
      </c>
      <c r="G264" s="3">
        <v>40000</v>
      </c>
      <c r="H264" s="3">
        <v>25000</v>
      </c>
      <c r="I264" s="3">
        <v>40000</v>
      </c>
      <c r="J264" s="4" t="s">
        <v>125</v>
      </c>
      <c r="K264" s="3" t="str">
        <f>IF(Records[[#This Row],[Total]]-Records[[#This Row],[Credit]]=0,"—",Records[[#This Row],[Total]]-Records[[#This Row],[Credit]])</f>
        <v>—</v>
      </c>
      <c r="L264" s="2">
        <v>44272</v>
      </c>
    </row>
    <row r="265" spans="1:12" ht="15" hidden="1" customHeight="1" x14ac:dyDescent="0.25">
      <c r="A265" s="1" t="s">
        <v>139</v>
      </c>
      <c r="B265" s="1" t="s">
        <v>5</v>
      </c>
      <c r="C265" s="1" t="s">
        <v>108</v>
      </c>
      <c r="D265" s="1" t="s">
        <v>133</v>
      </c>
      <c r="E265" s="1" t="s">
        <v>13</v>
      </c>
      <c r="F265" s="3" t="s">
        <v>14</v>
      </c>
      <c r="G265" s="3">
        <v>55000</v>
      </c>
      <c r="H265" s="3">
        <v>55000</v>
      </c>
      <c r="I265" s="3">
        <v>55000</v>
      </c>
      <c r="J265" s="4" t="s">
        <v>125</v>
      </c>
      <c r="K265" s="3" t="str">
        <f>IF(Records[[#This Row],[Total]]-Records[[#This Row],[Credit]]=0,"—",Records[[#This Row],[Total]]-Records[[#This Row],[Credit]])</f>
        <v>—</v>
      </c>
      <c r="L265" s="2">
        <v>44273</v>
      </c>
    </row>
    <row r="266" spans="1:12" ht="15" hidden="1" customHeight="1" x14ac:dyDescent="0.25">
      <c r="A266" s="1" t="s">
        <v>46</v>
      </c>
      <c r="B266" s="1" t="s">
        <v>5</v>
      </c>
      <c r="C266" s="1" t="s">
        <v>105</v>
      </c>
      <c r="D266" s="1" t="s">
        <v>100</v>
      </c>
      <c r="E266" s="1" t="s">
        <v>27</v>
      </c>
      <c r="F266" s="3" t="s">
        <v>14</v>
      </c>
      <c r="G266" s="3">
        <v>45000</v>
      </c>
      <c r="H266" s="3">
        <v>45000</v>
      </c>
      <c r="I266" s="3">
        <v>45000</v>
      </c>
      <c r="J266" s="4" t="s">
        <v>125</v>
      </c>
      <c r="K266" s="3" t="str">
        <f>IF(Records[[#This Row],[Total]]-Records[[#This Row],[Credit]]=0,"—",Records[[#This Row],[Total]]-Records[[#This Row],[Credit]])</f>
        <v>—</v>
      </c>
      <c r="L266" s="2">
        <v>44273</v>
      </c>
    </row>
    <row r="267" spans="1:12" ht="15" hidden="1" customHeight="1" x14ac:dyDescent="0.25">
      <c r="A267" s="1" t="s">
        <v>76</v>
      </c>
      <c r="B267" s="1" t="s">
        <v>22</v>
      </c>
      <c r="C267" s="1" t="s">
        <v>10</v>
      </c>
      <c r="D267" s="1" t="s">
        <v>12</v>
      </c>
      <c r="E267" s="1" t="s">
        <v>13</v>
      </c>
      <c r="F267" s="3" t="s">
        <v>14</v>
      </c>
      <c r="G267" s="3">
        <v>55000</v>
      </c>
      <c r="H267" s="3">
        <v>55000</v>
      </c>
      <c r="I267" s="3">
        <v>55000</v>
      </c>
      <c r="J267" s="4" t="s">
        <v>125</v>
      </c>
      <c r="K267" s="3" t="str">
        <f>IF(Records[[#This Row],[Total]]-Records[[#This Row],[Credit]]=0,"—",Records[[#This Row],[Total]]-Records[[#This Row],[Credit]])</f>
        <v>—</v>
      </c>
      <c r="L267" s="2">
        <v>44273</v>
      </c>
    </row>
    <row r="268" spans="1:12" ht="15" hidden="1" customHeight="1" x14ac:dyDescent="0.25">
      <c r="A268" s="1" t="s">
        <v>46</v>
      </c>
      <c r="B268" s="1" t="s">
        <v>5</v>
      </c>
      <c r="C268" s="1" t="s">
        <v>88</v>
      </c>
      <c r="D268" s="1" t="s">
        <v>25</v>
      </c>
      <c r="E268" s="1" t="s">
        <v>155</v>
      </c>
      <c r="F268" s="3" t="s">
        <v>14</v>
      </c>
      <c r="G268" s="3">
        <v>80000</v>
      </c>
      <c r="H268" s="3">
        <v>80000</v>
      </c>
      <c r="I268" s="3">
        <v>80000</v>
      </c>
      <c r="J268" s="4" t="s">
        <v>125</v>
      </c>
      <c r="K268" s="3" t="str">
        <f>IF(Records[[#This Row],[Total]]-Records[[#This Row],[Credit]]=0,"—",Records[[#This Row],[Total]]-Records[[#This Row],[Credit]])</f>
        <v>—</v>
      </c>
      <c r="L268" s="2">
        <v>44274</v>
      </c>
    </row>
    <row r="269" spans="1:12" ht="15" hidden="1" customHeight="1" x14ac:dyDescent="0.25">
      <c r="A269" s="1" t="s">
        <v>141</v>
      </c>
      <c r="B269" s="1" t="s">
        <v>5</v>
      </c>
      <c r="C269" s="1" t="s">
        <v>108</v>
      </c>
      <c r="D269" s="1" t="s">
        <v>8</v>
      </c>
      <c r="E269" s="1" t="s">
        <v>13</v>
      </c>
      <c r="F269" s="3" t="s">
        <v>14</v>
      </c>
      <c r="G269" s="3">
        <v>50000</v>
      </c>
      <c r="H269" s="3">
        <v>50000</v>
      </c>
      <c r="I269" s="3">
        <v>50000</v>
      </c>
      <c r="J269" s="4" t="s">
        <v>125</v>
      </c>
      <c r="K269" s="3" t="str">
        <f>IF(Records[[#This Row],[Total]]-Records[[#This Row],[Credit]]=0,"—",Records[[#This Row],[Total]]-Records[[#This Row],[Credit]])</f>
        <v>—</v>
      </c>
      <c r="L269" s="2">
        <v>44274</v>
      </c>
    </row>
    <row r="270" spans="1:12" ht="15" hidden="1" customHeight="1" x14ac:dyDescent="0.25">
      <c r="A270" s="1" t="s">
        <v>28</v>
      </c>
      <c r="B270" s="1" t="s">
        <v>19</v>
      </c>
      <c r="C270" s="1" t="s">
        <v>11</v>
      </c>
      <c r="D270" s="1" t="s">
        <v>29</v>
      </c>
      <c r="E270" s="1" t="s">
        <v>13</v>
      </c>
      <c r="F270" s="3" t="s">
        <v>14</v>
      </c>
      <c r="G270" s="3">
        <v>15000</v>
      </c>
      <c r="H270" s="3">
        <v>15000</v>
      </c>
      <c r="I270" s="3">
        <v>15000</v>
      </c>
      <c r="J270" s="4" t="s">
        <v>125</v>
      </c>
      <c r="K270" s="3" t="str">
        <f>IF(Records[[#This Row],[Total]]-Records[[#This Row],[Credit]]=0,"—",Records[[#This Row],[Total]]-Records[[#This Row],[Credit]])</f>
        <v>—</v>
      </c>
      <c r="L270" s="2">
        <v>44274</v>
      </c>
    </row>
    <row r="271" spans="1:12" ht="15" hidden="1" customHeight="1" x14ac:dyDescent="0.25">
      <c r="A271" s="1" t="s">
        <v>77</v>
      </c>
      <c r="B271" s="1" t="s">
        <v>22</v>
      </c>
      <c r="C271" s="1" t="s">
        <v>10</v>
      </c>
      <c r="D271" s="1" t="s">
        <v>98</v>
      </c>
      <c r="E271" s="1" t="s">
        <v>13</v>
      </c>
      <c r="F271" s="3" t="s">
        <v>41</v>
      </c>
      <c r="G271" s="3">
        <v>50000</v>
      </c>
      <c r="H271" s="3">
        <v>50000</v>
      </c>
      <c r="I271" s="3">
        <v>50000</v>
      </c>
      <c r="J271" s="4" t="s">
        <v>125</v>
      </c>
      <c r="K271" s="3" t="str">
        <f>IF(Records[[#This Row],[Total]]-Records[[#This Row],[Credit]]=0,"—",Records[[#This Row],[Total]]-Records[[#This Row],[Credit]])</f>
        <v>—</v>
      </c>
      <c r="L271" s="2">
        <v>44275</v>
      </c>
    </row>
    <row r="272" spans="1:12" ht="15" hidden="1" customHeight="1" x14ac:dyDescent="0.25">
      <c r="A272" s="1" t="s">
        <v>46</v>
      </c>
      <c r="B272" s="1" t="s">
        <v>22</v>
      </c>
      <c r="C272" s="1" t="s">
        <v>10</v>
      </c>
      <c r="D272" s="1" t="s">
        <v>25</v>
      </c>
      <c r="E272" s="1" t="s">
        <v>13</v>
      </c>
      <c r="F272" s="3" t="s">
        <v>14</v>
      </c>
      <c r="G272" s="3">
        <v>25000</v>
      </c>
      <c r="H272" s="3">
        <v>25000</v>
      </c>
      <c r="I272" s="3">
        <v>25000</v>
      </c>
      <c r="J272" s="4" t="s">
        <v>125</v>
      </c>
      <c r="K272" s="3" t="str">
        <f>IF(Records[[#This Row],[Total]]-Records[[#This Row],[Credit]]=0,"—",Records[[#This Row],[Total]]-Records[[#This Row],[Credit]])</f>
        <v>—</v>
      </c>
      <c r="L272" s="2">
        <v>44278</v>
      </c>
    </row>
    <row r="273" spans="1:12" ht="14.25" hidden="1" customHeight="1" x14ac:dyDescent="0.25">
      <c r="A273" s="5" t="s">
        <v>99</v>
      </c>
      <c r="B273" s="5" t="s">
        <v>22</v>
      </c>
      <c r="C273" s="5" t="s">
        <v>10</v>
      </c>
      <c r="D273" s="5" t="s">
        <v>133</v>
      </c>
      <c r="E273" s="5" t="s">
        <v>13</v>
      </c>
      <c r="F273" s="6" t="s">
        <v>14</v>
      </c>
      <c r="G273" s="6">
        <v>60000</v>
      </c>
      <c r="H273" s="6">
        <v>60000</v>
      </c>
      <c r="I273" s="6">
        <v>60000</v>
      </c>
      <c r="J273" s="4" t="s">
        <v>125</v>
      </c>
      <c r="K273" s="3" t="str">
        <f>IF(Records[[#This Row],[Total]]-Records[[#This Row],[Credit]]=0,"—",Records[[#This Row],[Total]]-Records[[#This Row],[Credit]])</f>
        <v>—</v>
      </c>
      <c r="L273" s="7">
        <v>44279</v>
      </c>
    </row>
    <row r="274" spans="1:12" ht="14.25" hidden="1" customHeight="1" x14ac:dyDescent="0.25">
      <c r="A274" s="5" t="s">
        <v>143</v>
      </c>
      <c r="B274" s="5" t="s">
        <v>22</v>
      </c>
      <c r="C274" s="5" t="s">
        <v>52</v>
      </c>
      <c r="D274" s="5" t="s">
        <v>53</v>
      </c>
      <c r="E274" s="5" t="s">
        <v>13</v>
      </c>
      <c r="F274" s="6" t="s">
        <v>14</v>
      </c>
      <c r="G274" s="6">
        <v>60000</v>
      </c>
      <c r="H274" s="6">
        <v>60000</v>
      </c>
      <c r="I274" s="6">
        <v>60000</v>
      </c>
      <c r="J274" s="4" t="s">
        <v>125</v>
      </c>
      <c r="K274" s="3" t="str">
        <f>IF(Records[[#This Row],[Total]]-Records[[#This Row],[Credit]]=0,"—",Records[[#This Row],[Total]]-Records[[#This Row],[Credit]])</f>
        <v>—</v>
      </c>
      <c r="L274" s="7">
        <v>44280</v>
      </c>
    </row>
    <row r="275" spans="1:12" ht="14.25" hidden="1" customHeight="1" x14ac:dyDescent="0.25">
      <c r="A275" s="5" t="s">
        <v>152</v>
      </c>
      <c r="B275" s="5" t="s">
        <v>5</v>
      </c>
      <c r="C275" s="5" t="s">
        <v>11</v>
      </c>
      <c r="D275" s="5" t="s">
        <v>25</v>
      </c>
      <c r="E275" s="5" t="s">
        <v>13</v>
      </c>
      <c r="F275" s="6" t="s">
        <v>14</v>
      </c>
      <c r="G275" s="6">
        <v>40000</v>
      </c>
      <c r="H275" s="6">
        <v>40000</v>
      </c>
      <c r="I275" s="6">
        <v>40000</v>
      </c>
      <c r="J275" s="4" t="s">
        <v>125</v>
      </c>
      <c r="K275" s="3" t="str">
        <f>IF(Records[[#This Row],[Total]]-Records[[#This Row],[Credit]]=0,"—",Records[[#This Row],[Total]]-Records[[#This Row],[Credit]])</f>
        <v>—</v>
      </c>
      <c r="L275" s="7">
        <v>44280</v>
      </c>
    </row>
    <row r="276" spans="1:12" ht="14.25" hidden="1" customHeight="1" x14ac:dyDescent="0.25">
      <c r="A276" s="5" t="s">
        <v>72</v>
      </c>
      <c r="B276" s="5" t="s">
        <v>5</v>
      </c>
      <c r="C276" s="5" t="s">
        <v>70</v>
      </c>
      <c r="D276" s="5" t="s">
        <v>53</v>
      </c>
      <c r="E276" s="5" t="s">
        <v>13</v>
      </c>
      <c r="F276" s="6" t="s">
        <v>16</v>
      </c>
      <c r="G276" s="6">
        <v>50000</v>
      </c>
      <c r="H276" s="6">
        <v>50000</v>
      </c>
      <c r="I276" s="6">
        <v>50000</v>
      </c>
      <c r="J276" s="4" t="s">
        <v>125</v>
      </c>
      <c r="K276" s="3" t="str">
        <f>IF(Records[[#This Row],[Total]]-Records[[#This Row],[Credit]]=0,"—",Records[[#This Row],[Total]]-Records[[#This Row],[Credit]])</f>
        <v>—</v>
      </c>
      <c r="L276" s="7">
        <v>44280</v>
      </c>
    </row>
    <row r="277" spans="1:12" ht="14.25" hidden="1" customHeight="1" x14ac:dyDescent="0.25">
      <c r="A277" s="5" t="s">
        <v>102</v>
      </c>
      <c r="B277" s="5" t="s">
        <v>5</v>
      </c>
      <c r="C277" s="5" t="s">
        <v>70</v>
      </c>
      <c r="D277" s="5" t="s">
        <v>25</v>
      </c>
      <c r="E277" s="5" t="s">
        <v>13</v>
      </c>
      <c r="F277" s="6" t="s">
        <v>14</v>
      </c>
      <c r="G277" s="6">
        <v>40000</v>
      </c>
      <c r="H277" s="6">
        <v>40000</v>
      </c>
      <c r="I277" s="6">
        <v>40000</v>
      </c>
      <c r="J277" s="4" t="s">
        <v>125</v>
      </c>
      <c r="K277" s="3" t="str">
        <f>IF(Records[[#This Row],[Total]]-Records[[#This Row],[Credit]]=0,"—",Records[[#This Row],[Total]]-Records[[#This Row],[Credit]])</f>
        <v>—</v>
      </c>
      <c r="L277" s="7">
        <v>44280</v>
      </c>
    </row>
    <row r="278" spans="1:12" ht="14.25" hidden="1" customHeight="1" x14ac:dyDescent="0.25">
      <c r="A278" s="5" t="s">
        <v>141</v>
      </c>
      <c r="B278" s="5" t="s">
        <v>26</v>
      </c>
      <c r="C278" s="5" t="s">
        <v>108</v>
      </c>
      <c r="D278" s="5" t="s">
        <v>8</v>
      </c>
      <c r="E278" s="5" t="s">
        <v>13</v>
      </c>
      <c r="F278" s="6" t="s">
        <v>14</v>
      </c>
      <c r="G278" s="6">
        <v>10000</v>
      </c>
      <c r="H278" s="6">
        <v>10000</v>
      </c>
      <c r="I278" s="6">
        <v>10000</v>
      </c>
      <c r="J278" s="4" t="s">
        <v>125</v>
      </c>
      <c r="K278" s="3" t="str">
        <f>IF(Records[[#This Row],[Total]]-Records[[#This Row],[Credit]]=0,"—",Records[[#This Row],[Total]]-Records[[#This Row],[Credit]])</f>
        <v>—</v>
      </c>
      <c r="L278" s="7">
        <v>44281</v>
      </c>
    </row>
    <row r="279" spans="1:12" ht="14.25" hidden="1" customHeight="1" x14ac:dyDescent="0.25">
      <c r="A279" s="5" t="s">
        <v>46</v>
      </c>
      <c r="B279" s="5" t="s">
        <v>26</v>
      </c>
      <c r="C279" s="5" t="s">
        <v>46</v>
      </c>
      <c r="D279" s="5" t="s">
        <v>25</v>
      </c>
      <c r="E279" s="5" t="s">
        <v>27</v>
      </c>
      <c r="F279" s="6" t="s">
        <v>14</v>
      </c>
      <c r="G279" s="6">
        <v>25000</v>
      </c>
      <c r="H279" s="6">
        <v>25000</v>
      </c>
      <c r="I279" s="6">
        <v>25000</v>
      </c>
      <c r="J279" s="4" t="s">
        <v>125</v>
      </c>
      <c r="K279" s="3" t="str">
        <f>IF(Records[[#This Row],[Total]]-Records[[#This Row],[Credit]]=0,"—",Records[[#This Row],[Total]]-Records[[#This Row],[Credit]])</f>
        <v>—</v>
      </c>
      <c r="L279" s="7">
        <v>44281</v>
      </c>
    </row>
    <row r="280" spans="1:12" ht="14.25" hidden="1" customHeight="1" x14ac:dyDescent="0.25">
      <c r="A280" s="5" t="s">
        <v>28</v>
      </c>
      <c r="B280" s="5" t="s">
        <v>19</v>
      </c>
      <c r="C280" s="5" t="s">
        <v>11</v>
      </c>
      <c r="D280" s="5" t="s">
        <v>29</v>
      </c>
      <c r="E280" s="5" t="s">
        <v>13</v>
      </c>
      <c r="F280" s="6" t="s">
        <v>14</v>
      </c>
      <c r="G280" s="6">
        <v>15000</v>
      </c>
      <c r="H280" s="6">
        <v>15000</v>
      </c>
      <c r="I280" s="6">
        <v>15000</v>
      </c>
      <c r="J280" s="4" t="s">
        <v>125</v>
      </c>
      <c r="K280" s="3" t="str">
        <f>IF(Records[[#This Row],[Total]]-Records[[#This Row],[Credit]]=0,"—",Records[[#This Row],[Total]]-Records[[#This Row],[Credit]])</f>
        <v>—</v>
      </c>
      <c r="L280" s="7">
        <v>44281</v>
      </c>
    </row>
    <row r="281" spans="1:12" ht="14.25" hidden="1" customHeight="1" x14ac:dyDescent="0.25">
      <c r="A281" s="5" t="s">
        <v>72</v>
      </c>
      <c r="B281" s="5" t="s">
        <v>5</v>
      </c>
      <c r="C281" s="5" t="s">
        <v>70</v>
      </c>
      <c r="D281" s="5" t="s">
        <v>25</v>
      </c>
      <c r="E281" s="5" t="s">
        <v>13</v>
      </c>
      <c r="F281" s="6" t="s">
        <v>16</v>
      </c>
      <c r="G281" s="6">
        <v>40000</v>
      </c>
      <c r="H281" s="6">
        <v>40000</v>
      </c>
      <c r="I281" s="6">
        <v>40000</v>
      </c>
      <c r="J281" s="4" t="s">
        <v>125</v>
      </c>
      <c r="K281" s="3" t="str">
        <f>IF(Records[[#This Row],[Total]]-Records[[#This Row],[Credit]]=0,"—",Records[[#This Row],[Total]]-Records[[#This Row],[Credit]])</f>
        <v>—</v>
      </c>
      <c r="L281" s="7">
        <v>44281</v>
      </c>
    </row>
    <row r="282" spans="1:12" ht="14.25" hidden="1" customHeight="1" x14ac:dyDescent="0.25">
      <c r="A282" s="1" t="s">
        <v>142</v>
      </c>
      <c r="B282" s="1" t="s">
        <v>22</v>
      </c>
      <c r="C282" s="1" t="s">
        <v>10</v>
      </c>
      <c r="D282" s="1" t="s">
        <v>25</v>
      </c>
      <c r="E282" s="1" t="s">
        <v>13</v>
      </c>
      <c r="F282" s="3" t="s">
        <v>14</v>
      </c>
      <c r="G282" s="3">
        <v>55000</v>
      </c>
      <c r="H282" s="3">
        <v>55000</v>
      </c>
      <c r="I282" s="3">
        <v>55000</v>
      </c>
      <c r="J282" s="4" t="s">
        <v>125</v>
      </c>
      <c r="K282" s="3" t="str">
        <f>IF(Records[[#This Row],[Total]]-Records[[#This Row],[Credit]]=0,"—",Records[[#This Row],[Total]]-Records[[#This Row],[Credit]])</f>
        <v>—</v>
      </c>
      <c r="L282" s="2">
        <v>44283</v>
      </c>
    </row>
    <row r="283" spans="1:12" ht="14.25" hidden="1" customHeight="1" x14ac:dyDescent="0.25">
      <c r="A283" s="5" t="s">
        <v>153</v>
      </c>
      <c r="B283" s="5" t="s">
        <v>22</v>
      </c>
      <c r="C283" s="5" t="s">
        <v>52</v>
      </c>
      <c r="D283" s="5" t="s">
        <v>53</v>
      </c>
      <c r="E283" s="5" t="s">
        <v>13</v>
      </c>
      <c r="F283" s="6" t="s">
        <v>14</v>
      </c>
      <c r="G283" s="6">
        <v>60000</v>
      </c>
      <c r="H283" s="6">
        <v>60000</v>
      </c>
      <c r="I283" s="6">
        <v>60000</v>
      </c>
      <c r="J283" s="4" t="s">
        <v>125</v>
      </c>
      <c r="K283" s="3" t="str">
        <f>IF(Records[[#This Row],[Total]]-Records[[#This Row],[Credit]]=0,"—",Records[[#This Row],[Total]]-Records[[#This Row],[Credit]])</f>
        <v>—</v>
      </c>
      <c r="L283" s="7">
        <v>44284</v>
      </c>
    </row>
    <row r="284" spans="1:12" ht="14.25" hidden="1" customHeight="1" x14ac:dyDescent="0.25">
      <c r="A284" s="1" t="s">
        <v>46</v>
      </c>
      <c r="B284" s="1" t="s">
        <v>22</v>
      </c>
      <c r="C284" s="1" t="s">
        <v>10</v>
      </c>
      <c r="D284" s="1" t="s">
        <v>25</v>
      </c>
      <c r="E284" s="1" t="s">
        <v>13</v>
      </c>
      <c r="F284" s="3" t="s">
        <v>14</v>
      </c>
      <c r="G284" s="3">
        <v>20000</v>
      </c>
      <c r="H284" s="3">
        <v>20000</v>
      </c>
      <c r="I284" s="3">
        <v>20000</v>
      </c>
      <c r="J284" s="4" t="s">
        <v>125</v>
      </c>
      <c r="K284" s="3" t="str">
        <f>IF(Records[[#This Row],[Total]]-Records[[#This Row],[Credit]]=0,"—",Records[[#This Row],[Total]]-Records[[#This Row],[Credit]])</f>
        <v>—</v>
      </c>
      <c r="L284" s="2">
        <v>44292</v>
      </c>
    </row>
    <row r="285" spans="1:12" ht="14.25" hidden="1" customHeight="1" x14ac:dyDescent="0.25">
      <c r="A285" s="1" t="s">
        <v>51</v>
      </c>
      <c r="B285" s="1" t="s">
        <v>22</v>
      </c>
      <c r="C285" s="1" t="s">
        <v>52</v>
      </c>
      <c r="D285" s="1" t="s">
        <v>25</v>
      </c>
      <c r="E285" s="1" t="s">
        <v>13</v>
      </c>
      <c r="F285" s="3" t="s">
        <v>14</v>
      </c>
      <c r="G285" s="3">
        <v>50000</v>
      </c>
      <c r="H285" s="3">
        <v>50000</v>
      </c>
      <c r="I285" s="3">
        <v>50000</v>
      </c>
      <c r="J285" s="4" t="s">
        <v>125</v>
      </c>
      <c r="K285" s="3" t="str">
        <f>IF(Records[[#This Row],[Total]]-Records[[#This Row],[Credit]]=0,"—",Records[[#This Row],[Total]]-Records[[#This Row],[Credit]])</f>
        <v>—</v>
      </c>
      <c r="L285" s="2">
        <v>44293</v>
      </c>
    </row>
    <row r="286" spans="1:12" ht="14.25" hidden="1" customHeight="1" x14ac:dyDescent="0.25">
      <c r="A286" s="1" t="s">
        <v>99</v>
      </c>
      <c r="B286" s="1" t="s">
        <v>22</v>
      </c>
      <c r="C286" s="1" t="s">
        <v>10</v>
      </c>
      <c r="D286" s="1" t="s">
        <v>133</v>
      </c>
      <c r="E286" s="1" t="s">
        <v>13</v>
      </c>
      <c r="F286" s="3" t="s">
        <v>14</v>
      </c>
      <c r="G286" s="3">
        <v>30000</v>
      </c>
      <c r="H286" s="3">
        <v>30000</v>
      </c>
      <c r="I286" s="3">
        <v>30000</v>
      </c>
      <c r="J286" s="4" t="s">
        <v>125</v>
      </c>
      <c r="K286" s="3" t="str">
        <f>IF(Records[[#This Row],[Total]]-Records[[#This Row],[Credit]]=0,"—",Records[[#This Row],[Total]]-Records[[#This Row],[Credit]])</f>
        <v>—</v>
      </c>
      <c r="L286" s="2">
        <v>44294</v>
      </c>
    </row>
    <row r="287" spans="1:12" ht="14.25" hidden="1" customHeight="1" x14ac:dyDescent="0.25">
      <c r="A287" s="1" t="s">
        <v>28</v>
      </c>
      <c r="B287" s="1" t="s">
        <v>19</v>
      </c>
      <c r="C287" s="1" t="s">
        <v>11</v>
      </c>
      <c r="D287" s="1" t="s">
        <v>29</v>
      </c>
      <c r="E287" s="1" t="s">
        <v>13</v>
      </c>
      <c r="F287" s="3" t="s">
        <v>14</v>
      </c>
      <c r="G287" s="3">
        <v>15000</v>
      </c>
      <c r="H287" s="3">
        <v>15000</v>
      </c>
      <c r="I287" s="3">
        <v>15000</v>
      </c>
      <c r="J287" s="4" t="s">
        <v>125</v>
      </c>
      <c r="K287" s="3" t="str">
        <f>IF(Records[[#This Row],[Total]]-Records[[#This Row],[Credit]]=0,"—",Records[[#This Row],[Total]]-Records[[#This Row],[Credit]])</f>
        <v>—</v>
      </c>
      <c r="L287" s="2">
        <v>44295</v>
      </c>
    </row>
    <row r="288" spans="1:12" ht="14.25" hidden="1" customHeight="1" x14ac:dyDescent="0.25">
      <c r="A288" s="1" t="s">
        <v>154</v>
      </c>
      <c r="B288" s="1" t="s">
        <v>22</v>
      </c>
      <c r="C288" s="1" t="s">
        <v>52</v>
      </c>
      <c r="D288" s="1" t="s">
        <v>25</v>
      </c>
      <c r="E288" s="1" t="s">
        <v>13</v>
      </c>
      <c r="F288" s="3" t="s">
        <v>14</v>
      </c>
      <c r="G288" s="3">
        <v>40000</v>
      </c>
      <c r="H288" s="3">
        <v>40000</v>
      </c>
      <c r="I288" s="3">
        <v>40000</v>
      </c>
      <c r="J288" s="4" t="s">
        <v>125</v>
      </c>
      <c r="K288" s="3" t="str">
        <f>IF(Records[[#This Row],[Total]]-Records[[#This Row],[Credit]]=0,"—",Records[[#This Row],[Total]]-Records[[#This Row],[Credit]])</f>
        <v>—</v>
      </c>
      <c r="L288" s="2">
        <v>44296</v>
      </c>
    </row>
    <row r="289" spans="1:12" ht="14.25" hidden="1" customHeight="1" x14ac:dyDescent="0.25">
      <c r="A289" s="1" t="s">
        <v>46</v>
      </c>
      <c r="B289" s="1" t="s">
        <v>22</v>
      </c>
      <c r="C289" s="1" t="s">
        <v>46</v>
      </c>
      <c r="D289" s="1" t="s">
        <v>8</v>
      </c>
      <c r="E289" s="1" t="s">
        <v>13</v>
      </c>
      <c r="F289" s="3" t="s">
        <v>14</v>
      </c>
      <c r="G289" s="3">
        <v>90000</v>
      </c>
      <c r="H289" s="3">
        <v>90000</v>
      </c>
      <c r="I289" s="3">
        <v>90000</v>
      </c>
      <c r="J289" s="4" t="s">
        <v>125</v>
      </c>
      <c r="K289" s="3" t="str">
        <f>IF(Records[[#This Row],[Total]]-Records[[#This Row],[Credit]]=0,"—",Records[[#This Row],[Total]]-Records[[#This Row],[Credit]])</f>
        <v>—</v>
      </c>
      <c r="L289" s="2">
        <v>44296</v>
      </c>
    </row>
    <row r="290" spans="1:12" ht="14.25" hidden="1" customHeight="1" x14ac:dyDescent="0.25">
      <c r="A290" s="1" t="s">
        <v>46</v>
      </c>
      <c r="B290" s="1" t="s">
        <v>22</v>
      </c>
      <c r="C290" s="1" t="s">
        <v>46</v>
      </c>
      <c r="D290" s="1" t="s">
        <v>25</v>
      </c>
      <c r="E290" s="1" t="s">
        <v>27</v>
      </c>
      <c r="F290" s="3" t="s">
        <v>14</v>
      </c>
      <c r="G290" s="3">
        <v>30000</v>
      </c>
      <c r="H290" s="3">
        <v>30000</v>
      </c>
      <c r="I290" s="3">
        <v>30000</v>
      </c>
      <c r="J290" s="4" t="s">
        <v>125</v>
      </c>
      <c r="K290" s="3" t="str">
        <f>IF(Records[[#This Row],[Total]]-Records[[#This Row],[Credit]]=0,"—",Records[[#This Row],[Total]]-Records[[#This Row],[Credit]])</f>
        <v>—</v>
      </c>
      <c r="L290" s="2">
        <v>44297</v>
      </c>
    </row>
    <row r="291" spans="1:12" ht="14.25" hidden="1" customHeight="1" x14ac:dyDescent="0.25">
      <c r="A291" s="1" t="s">
        <v>77</v>
      </c>
      <c r="B291" s="1" t="s">
        <v>26</v>
      </c>
      <c r="C291" s="1" t="s">
        <v>10</v>
      </c>
      <c r="D291" s="1" t="s">
        <v>98</v>
      </c>
      <c r="E291" s="1" t="s">
        <v>13</v>
      </c>
      <c r="F291" s="3" t="s">
        <v>41</v>
      </c>
      <c r="G291" s="3">
        <v>60000</v>
      </c>
      <c r="H291" s="3">
        <v>60000</v>
      </c>
      <c r="I291" s="3">
        <v>60000</v>
      </c>
      <c r="J291" s="4" t="s">
        <v>125</v>
      </c>
      <c r="K291" s="3" t="str">
        <f>IF(Records[[#This Row],[Total]]-Records[[#This Row],[Credit]]=0,"—",Records[[#This Row],[Total]]-Records[[#This Row],[Credit]])</f>
        <v>—</v>
      </c>
      <c r="L291" s="2">
        <v>44299</v>
      </c>
    </row>
    <row r="292" spans="1:12" ht="14.25" hidden="1" customHeight="1" x14ac:dyDescent="0.25">
      <c r="A292" s="1" t="s">
        <v>46</v>
      </c>
      <c r="B292" s="1" t="s">
        <v>5</v>
      </c>
      <c r="C292" s="1" t="s">
        <v>46</v>
      </c>
      <c r="D292" s="1" t="s">
        <v>12</v>
      </c>
      <c r="E292" s="1" t="s">
        <v>155</v>
      </c>
      <c r="F292" s="3" t="s">
        <v>14</v>
      </c>
      <c r="G292" s="3">
        <v>70000</v>
      </c>
      <c r="H292" s="3">
        <v>70000</v>
      </c>
      <c r="I292" s="3">
        <v>70000</v>
      </c>
      <c r="J292" s="4" t="s">
        <v>125</v>
      </c>
      <c r="K292" s="3" t="str">
        <f>IF(Records[[#This Row],[Total]]-Records[[#This Row],[Credit]]=0,"—",Records[[#This Row],[Total]]-Records[[#This Row],[Credit]])</f>
        <v>—</v>
      </c>
      <c r="L292" s="2">
        <v>44300</v>
      </c>
    </row>
    <row r="293" spans="1:12" ht="14.25" hidden="1" customHeight="1" x14ac:dyDescent="0.25">
      <c r="A293" s="1" t="s">
        <v>46</v>
      </c>
      <c r="B293" s="1" t="s">
        <v>5</v>
      </c>
      <c r="C293" s="1" t="s">
        <v>46</v>
      </c>
      <c r="D293" s="1" t="s">
        <v>12</v>
      </c>
      <c r="E293" s="1" t="s">
        <v>21</v>
      </c>
      <c r="F293" s="3" t="s">
        <v>14</v>
      </c>
      <c r="G293" s="3">
        <v>60000</v>
      </c>
      <c r="H293" s="3">
        <v>60000</v>
      </c>
      <c r="I293" s="3">
        <v>60000</v>
      </c>
      <c r="J293" s="4" t="s">
        <v>125</v>
      </c>
      <c r="K293" s="3" t="str">
        <f>IF(Records[[#This Row],[Total]]-Records[[#This Row],[Credit]]=0,"—",Records[[#This Row],[Total]]-Records[[#This Row],[Credit]])</f>
        <v>—</v>
      </c>
      <c r="L293" s="2">
        <v>44300</v>
      </c>
    </row>
    <row r="294" spans="1:12" ht="14.25" hidden="1" customHeight="1" x14ac:dyDescent="0.25">
      <c r="A294" s="1" t="s">
        <v>156</v>
      </c>
      <c r="B294" s="1" t="s">
        <v>5</v>
      </c>
      <c r="C294" s="1" t="s">
        <v>46</v>
      </c>
      <c r="D294" s="1" t="s">
        <v>25</v>
      </c>
      <c r="E294" s="1" t="s">
        <v>13</v>
      </c>
      <c r="F294" s="3" t="s">
        <v>14</v>
      </c>
      <c r="G294" s="3">
        <v>50000</v>
      </c>
      <c r="H294" s="3">
        <v>50000</v>
      </c>
      <c r="I294" s="3">
        <v>50000</v>
      </c>
      <c r="J294" s="4" t="s">
        <v>125</v>
      </c>
      <c r="K294" s="3" t="str">
        <f>IF(Records[[#This Row],[Total]]-Records[[#This Row],[Credit]]=0,"—",Records[[#This Row],[Total]]-Records[[#This Row],[Credit]])</f>
        <v>—</v>
      </c>
      <c r="L294" s="2">
        <v>44300</v>
      </c>
    </row>
    <row r="295" spans="1:12" ht="14.25" hidden="1" customHeight="1" x14ac:dyDescent="0.25">
      <c r="A295" s="1" t="s">
        <v>130</v>
      </c>
      <c r="B295" s="1" t="s">
        <v>5</v>
      </c>
      <c r="C295" s="1" t="s">
        <v>134</v>
      </c>
      <c r="D295" s="1" t="s">
        <v>8</v>
      </c>
      <c r="E295" s="1" t="s">
        <v>13</v>
      </c>
      <c r="F295" s="3" t="s">
        <v>14</v>
      </c>
      <c r="G295" s="3">
        <v>60000</v>
      </c>
      <c r="H295" s="3">
        <v>60000</v>
      </c>
      <c r="I295" s="3">
        <v>60000</v>
      </c>
      <c r="J295" s="4" t="s">
        <v>125</v>
      </c>
      <c r="K295" s="3" t="str">
        <f>IF(Records[[#This Row],[Total]]-Records[[#This Row],[Credit]]=0,"—",Records[[#This Row],[Total]]-Records[[#This Row],[Credit]])</f>
        <v>—</v>
      </c>
      <c r="L295" s="2">
        <v>44301</v>
      </c>
    </row>
    <row r="296" spans="1:12" ht="14.25" hidden="1" customHeight="1" x14ac:dyDescent="0.25">
      <c r="A296" s="1" t="s">
        <v>141</v>
      </c>
      <c r="B296" s="1" t="s">
        <v>26</v>
      </c>
      <c r="C296" s="1" t="s">
        <v>108</v>
      </c>
      <c r="D296" s="1" t="s">
        <v>8</v>
      </c>
      <c r="E296" s="1" t="s">
        <v>13</v>
      </c>
      <c r="F296" s="3" t="s">
        <v>14</v>
      </c>
      <c r="G296" s="3">
        <v>10000</v>
      </c>
      <c r="H296" s="3">
        <v>10000</v>
      </c>
      <c r="I296" s="3">
        <v>10000</v>
      </c>
      <c r="J296" s="4" t="s">
        <v>125</v>
      </c>
      <c r="K296" s="3" t="str">
        <f>IF(Records[[#This Row],[Total]]-Records[[#This Row],[Credit]]=0,"—",Records[[#This Row],[Total]]-Records[[#This Row],[Credit]])</f>
        <v>—</v>
      </c>
      <c r="L296" s="2">
        <v>44302</v>
      </c>
    </row>
    <row r="297" spans="1:12" ht="14.25" hidden="1" customHeight="1" x14ac:dyDescent="0.25">
      <c r="A297" s="1" t="s">
        <v>156</v>
      </c>
      <c r="B297" s="1" t="s">
        <v>22</v>
      </c>
      <c r="C297" s="1" t="s">
        <v>46</v>
      </c>
      <c r="D297" s="1" t="s">
        <v>25</v>
      </c>
      <c r="E297" s="1" t="s">
        <v>13</v>
      </c>
      <c r="F297" s="3" t="s">
        <v>14</v>
      </c>
      <c r="G297" s="3">
        <v>50000</v>
      </c>
      <c r="H297" s="3">
        <v>50000</v>
      </c>
      <c r="I297" s="3">
        <v>50000</v>
      </c>
      <c r="J297" s="4" t="s">
        <v>125</v>
      </c>
      <c r="K297" s="3" t="str">
        <f>IF(Records[[#This Row],[Total]]-Records[[#This Row],[Credit]]=0,"—",Records[[#This Row],[Total]]-Records[[#This Row],[Credit]])</f>
        <v>—</v>
      </c>
      <c r="L297" s="2">
        <v>44303</v>
      </c>
    </row>
    <row r="298" spans="1:12" ht="14.25" hidden="1" customHeight="1" x14ac:dyDescent="0.25">
      <c r="A298" s="1" t="s">
        <v>50</v>
      </c>
      <c r="B298" s="1" t="s">
        <v>5</v>
      </c>
      <c r="C298" s="1" t="s">
        <v>20</v>
      </c>
      <c r="D298" s="1" t="s">
        <v>8</v>
      </c>
      <c r="E298" s="1" t="s">
        <v>13</v>
      </c>
      <c r="F298" s="3" t="s">
        <v>14</v>
      </c>
      <c r="G298" s="3">
        <v>40000</v>
      </c>
      <c r="H298" s="3">
        <v>40000</v>
      </c>
      <c r="I298" s="3">
        <v>40000</v>
      </c>
      <c r="J298" s="4" t="s">
        <v>125</v>
      </c>
      <c r="K298" s="3" t="str">
        <f>IF(Records[[#This Row],[Total]]-Records[[#This Row],[Credit]]=0,"—",Records[[#This Row],[Total]]-Records[[#This Row],[Credit]])</f>
        <v>—</v>
      </c>
      <c r="L298" s="2">
        <v>44303</v>
      </c>
    </row>
    <row r="299" spans="1:12" ht="14.25" hidden="1" customHeight="1" x14ac:dyDescent="0.25">
      <c r="A299" s="1" t="s">
        <v>46</v>
      </c>
      <c r="B299" s="1" t="s">
        <v>5</v>
      </c>
      <c r="C299" s="1" t="s">
        <v>46</v>
      </c>
      <c r="D299" s="1" t="s">
        <v>25</v>
      </c>
      <c r="E299" s="1" t="s">
        <v>21</v>
      </c>
      <c r="F299" s="3" t="s">
        <v>14</v>
      </c>
      <c r="G299" s="3">
        <v>60000</v>
      </c>
      <c r="H299" s="3">
        <v>60000</v>
      </c>
      <c r="I299" s="3">
        <v>60000</v>
      </c>
      <c r="J299" s="4" t="s">
        <v>125</v>
      </c>
      <c r="K299" s="3" t="str">
        <f>IF(Records[[#This Row],[Total]]-Records[[#This Row],[Credit]]=0,"—",Records[[#This Row],[Total]]-Records[[#This Row],[Credit]])</f>
        <v>—</v>
      </c>
      <c r="L299" s="2">
        <v>44303</v>
      </c>
    </row>
    <row r="300" spans="1:12" ht="14.25" hidden="1" customHeight="1" x14ac:dyDescent="0.25">
      <c r="A300" s="1" t="s">
        <v>76</v>
      </c>
      <c r="B300" s="1" t="s">
        <v>22</v>
      </c>
      <c r="C300" s="1" t="s">
        <v>10</v>
      </c>
      <c r="D300" s="1" t="s">
        <v>25</v>
      </c>
      <c r="E300" s="1" t="s">
        <v>13</v>
      </c>
      <c r="F300" s="3" t="s">
        <v>14</v>
      </c>
      <c r="G300" s="3">
        <v>50000</v>
      </c>
      <c r="H300" s="3">
        <v>50000</v>
      </c>
      <c r="I300" s="3">
        <v>50000</v>
      </c>
      <c r="J300" s="4" t="s">
        <v>125</v>
      </c>
      <c r="K300" s="3" t="str">
        <f>IF(Records[[#This Row],[Total]]-Records[[#This Row],[Credit]]=0,"—",Records[[#This Row],[Total]]-Records[[#This Row],[Credit]])</f>
        <v>—</v>
      </c>
      <c r="L300" s="2">
        <v>44304</v>
      </c>
    </row>
    <row r="301" spans="1:12" ht="14.25" hidden="1" customHeight="1" x14ac:dyDescent="0.25">
      <c r="A301" s="1" t="s">
        <v>46</v>
      </c>
      <c r="B301" s="1" t="s">
        <v>26</v>
      </c>
      <c r="C301" s="1" t="s">
        <v>46</v>
      </c>
      <c r="D301" s="1" t="s">
        <v>12</v>
      </c>
      <c r="E301" s="1" t="s">
        <v>148</v>
      </c>
      <c r="F301" s="3" t="s">
        <v>14</v>
      </c>
      <c r="G301" s="3">
        <v>35000</v>
      </c>
      <c r="H301" s="3">
        <v>35000</v>
      </c>
      <c r="I301" s="3">
        <v>35000</v>
      </c>
      <c r="J301" s="4" t="s">
        <v>125</v>
      </c>
      <c r="K301" s="3" t="str">
        <f>IF(Records[[#This Row],[Total]]-Records[[#This Row],[Credit]]=0,"—",Records[[#This Row],[Total]]-Records[[#This Row],[Credit]])</f>
        <v>—</v>
      </c>
      <c r="L301" s="2">
        <v>44305</v>
      </c>
    </row>
    <row r="302" spans="1:12" ht="14.25" hidden="1" customHeight="1" x14ac:dyDescent="0.25">
      <c r="A302" s="1" t="s">
        <v>77</v>
      </c>
      <c r="B302" s="1" t="s">
        <v>5</v>
      </c>
      <c r="C302" s="1" t="s">
        <v>10</v>
      </c>
      <c r="D302" s="1" t="s">
        <v>98</v>
      </c>
      <c r="E302" s="1" t="s">
        <v>13</v>
      </c>
      <c r="F302" s="3" t="s">
        <v>41</v>
      </c>
      <c r="G302" s="3">
        <v>40000</v>
      </c>
      <c r="H302" s="3">
        <v>40000</v>
      </c>
      <c r="I302" s="3">
        <v>40000</v>
      </c>
      <c r="J302" s="4" t="s">
        <v>125</v>
      </c>
      <c r="K302" s="3" t="str">
        <f>IF(Records[[#This Row],[Total]]-Records[[#This Row],[Credit]]=0,"—",Records[[#This Row],[Total]]-Records[[#This Row],[Credit]])</f>
        <v>—</v>
      </c>
      <c r="L302" s="2">
        <v>44305</v>
      </c>
    </row>
    <row r="303" spans="1:12" ht="14.25" hidden="1" customHeight="1" x14ac:dyDescent="0.25">
      <c r="A303" s="1" t="s">
        <v>102</v>
      </c>
      <c r="B303" s="1" t="s">
        <v>5</v>
      </c>
      <c r="C303" s="1" t="s">
        <v>70</v>
      </c>
      <c r="D303" s="1" t="s">
        <v>25</v>
      </c>
      <c r="E303" s="1" t="s">
        <v>13</v>
      </c>
      <c r="F303" s="3" t="s">
        <v>14</v>
      </c>
      <c r="G303" s="3">
        <v>40000</v>
      </c>
      <c r="H303" s="3">
        <v>40000</v>
      </c>
      <c r="I303" s="3">
        <v>40000</v>
      </c>
      <c r="J303" s="4" t="s">
        <v>125</v>
      </c>
      <c r="K303" s="3" t="str">
        <f>IF(Records[[#This Row],[Total]]-Records[[#This Row],[Credit]]=0,"—",Records[[#This Row],[Total]]-Records[[#This Row],[Credit]])</f>
        <v>—</v>
      </c>
      <c r="L303" s="2">
        <v>44305</v>
      </c>
    </row>
    <row r="304" spans="1:12" ht="14.25" hidden="1" customHeight="1" x14ac:dyDescent="0.25">
      <c r="A304" s="1" t="s">
        <v>113</v>
      </c>
      <c r="B304" s="1" t="s">
        <v>5</v>
      </c>
      <c r="C304" s="1" t="s">
        <v>10</v>
      </c>
      <c r="D304" s="1" t="s">
        <v>25</v>
      </c>
      <c r="E304" s="1" t="s">
        <v>13</v>
      </c>
      <c r="F304" s="3" t="s">
        <v>14</v>
      </c>
      <c r="G304" s="3">
        <v>30000</v>
      </c>
      <c r="H304" s="3">
        <v>30000</v>
      </c>
      <c r="I304" s="3">
        <v>30000</v>
      </c>
      <c r="J304" s="4" t="s">
        <v>125</v>
      </c>
      <c r="K304" s="3" t="str">
        <f>IF(Records[[#This Row],[Total]]-Records[[#This Row],[Credit]]=0,"—",Records[[#This Row],[Total]]-Records[[#This Row],[Credit]])</f>
        <v>—</v>
      </c>
      <c r="L304" s="2">
        <v>44306</v>
      </c>
    </row>
    <row r="305" spans="1:12" ht="14.25" hidden="1" customHeight="1" x14ac:dyDescent="0.25">
      <c r="A305" s="1" t="s">
        <v>76</v>
      </c>
      <c r="B305" s="1" t="s">
        <v>5</v>
      </c>
      <c r="C305" s="1" t="s">
        <v>10</v>
      </c>
      <c r="D305" s="1" t="s">
        <v>25</v>
      </c>
      <c r="E305" s="1" t="s">
        <v>13</v>
      </c>
      <c r="F305" s="3" t="s">
        <v>14</v>
      </c>
      <c r="G305" s="3">
        <v>60000</v>
      </c>
      <c r="H305" s="3">
        <v>60000</v>
      </c>
      <c r="I305" s="3">
        <v>60000</v>
      </c>
      <c r="J305" s="4" t="s">
        <v>125</v>
      </c>
      <c r="K305" s="3" t="str">
        <f>IF(Records[[#This Row],[Total]]-Records[[#This Row],[Credit]]=0,"—",Records[[#This Row],[Total]]-Records[[#This Row],[Credit]])</f>
        <v>—</v>
      </c>
      <c r="L305" s="2">
        <v>44306</v>
      </c>
    </row>
    <row r="306" spans="1:12" ht="14.25" hidden="1" customHeight="1" x14ac:dyDescent="0.25">
      <c r="A306" s="1" t="s">
        <v>139</v>
      </c>
      <c r="B306" s="1" t="s">
        <v>5</v>
      </c>
      <c r="C306" s="1" t="s">
        <v>108</v>
      </c>
      <c r="D306" s="1" t="s">
        <v>133</v>
      </c>
      <c r="E306" s="1" t="s">
        <v>13</v>
      </c>
      <c r="F306" s="3" t="s">
        <v>14</v>
      </c>
      <c r="G306" s="3">
        <v>60000</v>
      </c>
      <c r="H306" s="3">
        <v>60000</v>
      </c>
      <c r="I306" s="3">
        <v>60000</v>
      </c>
      <c r="J306" s="4" t="s">
        <v>125</v>
      </c>
      <c r="K306" s="3" t="str">
        <f>IF(Records[[#This Row],[Total]]-Records[[#This Row],[Credit]]=0,"—",Records[[#This Row],[Total]]-Records[[#This Row],[Credit]])</f>
        <v>—</v>
      </c>
      <c r="L306" s="2">
        <v>44308</v>
      </c>
    </row>
    <row r="307" spans="1:12" ht="14.25" hidden="1" customHeight="1" x14ac:dyDescent="0.25">
      <c r="A307" s="1" t="s">
        <v>142</v>
      </c>
      <c r="B307" s="1" t="s">
        <v>5</v>
      </c>
      <c r="C307" s="1" t="s">
        <v>10</v>
      </c>
      <c r="D307" s="1" t="s">
        <v>25</v>
      </c>
      <c r="E307" s="1" t="s">
        <v>13</v>
      </c>
      <c r="F307" s="3" t="s">
        <v>14</v>
      </c>
      <c r="G307" s="3">
        <v>35000</v>
      </c>
      <c r="H307" s="3">
        <v>35000</v>
      </c>
      <c r="I307" s="3">
        <v>35000</v>
      </c>
      <c r="J307" s="4" t="s">
        <v>125</v>
      </c>
      <c r="K307" s="3" t="str">
        <f>IF(Records[[#This Row],[Total]]-Records[[#This Row],[Credit]]=0,"—",Records[[#This Row],[Total]]-Records[[#This Row],[Credit]])</f>
        <v>—</v>
      </c>
      <c r="L307" s="2">
        <v>44308</v>
      </c>
    </row>
    <row r="308" spans="1:12" ht="14.25" hidden="1" customHeight="1" x14ac:dyDescent="0.25">
      <c r="A308" s="1" t="s">
        <v>157</v>
      </c>
      <c r="B308" s="1" t="s">
        <v>5</v>
      </c>
      <c r="C308" s="1" t="s">
        <v>10</v>
      </c>
      <c r="D308" s="1" t="s">
        <v>25</v>
      </c>
      <c r="E308" s="1" t="s">
        <v>13</v>
      </c>
      <c r="F308" s="3" t="s">
        <v>14</v>
      </c>
      <c r="G308" s="3">
        <v>25000</v>
      </c>
      <c r="H308" s="3">
        <v>25000</v>
      </c>
      <c r="I308" s="3">
        <v>25000</v>
      </c>
      <c r="J308" s="4" t="s">
        <v>125</v>
      </c>
      <c r="K308" s="3" t="str">
        <f>IF(Records[[#This Row],[Total]]-Records[[#This Row],[Credit]]=0,"—",Records[[#This Row],[Total]]-Records[[#This Row],[Credit]])</f>
        <v>—</v>
      </c>
      <c r="L308" s="2">
        <v>44308</v>
      </c>
    </row>
    <row r="309" spans="1:12" ht="14.25" hidden="1" customHeight="1" x14ac:dyDescent="0.25">
      <c r="A309" s="1" t="s">
        <v>153</v>
      </c>
      <c r="B309" s="1" t="s">
        <v>22</v>
      </c>
      <c r="C309" s="1" t="s">
        <v>52</v>
      </c>
      <c r="D309" s="1" t="s">
        <v>53</v>
      </c>
      <c r="E309" s="1" t="s">
        <v>13</v>
      </c>
      <c r="F309" s="3" t="s">
        <v>14</v>
      </c>
      <c r="G309" s="3">
        <v>70000</v>
      </c>
      <c r="H309" s="3">
        <v>70000</v>
      </c>
      <c r="I309" s="3">
        <v>70000</v>
      </c>
      <c r="J309" s="4" t="s">
        <v>125</v>
      </c>
      <c r="K309" s="3" t="str">
        <f>IF(Records[[#This Row],[Total]]-Records[[#This Row],[Credit]]=0,"—",Records[[#This Row],[Total]]-Records[[#This Row],[Credit]])</f>
        <v>—</v>
      </c>
      <c r="L309" s="2">
        <v>44308</v>
      </c>
    </row>
    <row r="310" spans="1:12" ht="14.25" hidden="1" customHeight="1" x14ac:dyDescent="0.25">
      <c r="A310" s="1" t="s">
        <v>72</v>
      </c>
      <c r="B310" s="1" t="s">
        <v>22</v>
      </c>
      <c r="C310" s="1" t="s">
        <v>70</v>
      </c>
      <c r="D310" s="1" t="s">
        <v>53</v>
      </c>
      <c r="E310" s="1" t="s">
        <v>13</v>
      </c>
      <c r="F310" s="3" t="s">
        <v>14</v>
      </c>
      <c r="G310" s="3">
        <v>40000</v>
      </c>
      <c r="H310" s="3">
        <v>40000</v>
      </c>
      <c r="I310" s="3">
        <v>40000</v>
      </c>
      <c r="J310" s="4" t="s">
        <v>125</v>
      </c>
      <c r="K310" s="3" t="str">
        <f>IF(Records[[#This Row],[Total]]-Records[[#This Row],[Credit]]=0,"—",Records[[#This Row],[Total]]-Records[[#This Row],[Credit]])</f>
        <v>—</v>
      </c>
      <c r="L310" s="2">
        <v>44309</v>
      </c>
    </row>
    <row r="311" spans="1:12" ht="14.25" hidden="1" customHeight="1" x14ac:dyDescent="0.25">
      <c r="A311" s="1" t="s">
        <v>141</v>
      </c>
      <c r="B311" s="1" t="s">
        <v>5</v>
      </c>
      <c r="C311" s="1" t="s">
        <v>108</v>
      </c>
      <c r="D311" s="1" t="s">
        <v>8</v>
      </c>
      <c r="E311" s="1" t="s">
        <v>13</v>
      </c>
      <c r="F311" s="3" t="s">
        <v>14</v>
      </c>
      <c r="G311" s="3">
        <v>60000</v>
      </c>
      <c r="H311" s="3">
        <v>60000</v>
      </c>
      <c r="I311" s="3">
        <v>60000</v>
      </c>
      <c r="J311" s="4" t="s">
        <v>125</v>
      </c>
      <c r="K311" s="3" t="str">
        <f>IF(Records[[#This Row],[Total]]-Records[[#This Row],[Credit]]=0,"—",Records[[#This Row],[Total]]-Records[[#This Row],[Credit]])</f>
        <v>—</v>
      </c>
      <c r="L311" s="2">
        <v>44309</v>
      </c>
    </row>
    <row r="312" spans="1:12" ht="14.25" hidden="1" customHeight="1" x14ac:dyDescent="0.25">
      <c r="A312" s="1" t="s">
        <v>118</v>
      </c>
      <c r="B312" s="1" t="s">
        <v>5</v>
      </c>
      <c r="C312" s="1" t="s">
        <v>10</v>
      </c>
      <c r="D312" s="1" t="s">
        <v>25</v>
      </c>
      <c r="E312" s="1" t="s">
        <v>13</v>
      </c>
      <c r="F312" s="3" t="s">
        <v>14</v>
      </c>
      <c r="G312" s="3">
        <v>35000</v>
      </c>
      <c r="H312" s="3">
        <v>35000</v>
      </c>
      <c r="I312" s="3">
        <v>35000</v>
      </c>
      <c r="J312" s="4" t="s">
        <v>125</v>
      </c>
      <c r="K312" s="3" t="str">
        <f>IF(Records[[#This Row],[Total]]-Records[[#This Row],[Credit]]=0,"—",Records[[#This Row],[Total]]-Records[[#This Row],[Credit]])</f>
        <v>—</v>
      </c>
      <c r="L312" s="2">
        <v>44310</v>
      </c>
    </row>
    <row r="313" spans="1:12" ht="14.25" hidden="1" customHeight="1" x14ac:dyDescent="0.25">
      <c r="A313" s="1" t="s">
        <v>143</v>
      </c>
      <c r="B313" s="1" t="s">
        <v>22</v>
      </c>
      <c r="C313" s="1" t="s">
        <v>52</v>
      </c>
      <c r="D313" s="1" t="s">
        <v>53</v>
      </c>
      <c r="E313" s="1" t="s">
        <v>13</v>
      </c>
      <c r="F313" s="3" t="s">
        <v>14</v>
      </c>
      <c r="G313" s="3">
        <v>60000</v>
      </c>
      <c r="H313" s="3">
        <v>60000</v>
      </c>
      <c r="I313" s="3">
        <v>60000</v>
      </c>
      <c r="J313" s="4" t="s">
        <v>125</v>
      </c>
      <c r="K313" s="3" t="str">
        <f>IF(Records[[#This Row],[Total]]-Records[[#This Row],[Credit]]=0,"—",Records[[#This Row],[Total]]-Records[[#This Row],[Credit]])</f>
        <v>—</v>
      </c>
      <c r="L313" s="2">
        <v>44311</v>
      </c>
    </row>
    <row r="314" spans="1:12" ht="14.25" hidden="1" customHeight="1" x14ac:dyDescent="0.25">
      <c r="A314" s="1" t="s">
        <v>72</v>
      </c>
      <c r="B314" s="1" t="s">
        <v>5</v>
      </c>
      <c r="C314" s="1" t="s">
        <v>70</v>
      </c>
      <c r="D314" s="1" t="s">
        <v>53</v>
      </c>
      <c r="E314" s="1" t="s">
        <v>13</v>
      </c>
      <c r="F314" s="3" t="s">
        <v>14</v>
      </c>
      <c r="G314" s="3">
        <v>40000</v>
      </c>
      <c r="H314" s="3">
        <v>40000</v>
      </c>
      <c r="I314" s="3">
        <v>40000</v>
      </c>
      <c r="J314" s="4" t="s">
        <v>125</v>
      </c>
      <c r="K314" s="3" t="str">
        <f>IF(Records[[#This Row],[Total]]-Records[[#This Row],[Credit]]=0,"—",Records[[#This Row],[Total]]-Records[[#This Row],[Credit]])</f>
        <v>—</v>
      </c>
      <c r="L314" s="2">
        <v>44315</v>
      </c>
    </row>
    <row r="315" spans="1:12" ht="14.25" hidden="1" customHeight="1" x14ac:dyDescent="0.25">
      <c r="A315" s="1" t="s">
        <v>102</v>
      </c>
      <c r="B315" s="1" t="s">
        <v>5</v>
      </c>
      <c r="C315" s="1" t="s">
        <v>70</v>
      </c>
      <c r="D315" s="1" t="s">
        <v>25</v>
      </c>
      <c r="E315" s="1" t="s">
        <v>13</v>
      </c>
      <c r="F315" s="3" t="s">
        <v>14</v>
      </c>
      <c r="G315" s="3">
        <v>40000</v>
      </c>
      <c r="H315" s="3">
        <v>40000</v>
      </c>
      <c r="I315" s="3">
        <v>40000</v>
      </c>
      <c r="J315" s="4" t="s">
        <v>125</v>
      </c>
      <c r="K315" s="3" t="str">
        <f>IF(Records[[#This Row],[Total]]-Records[[#This Row],[Credit]]=0,"—",Records[[#This Row],[Total]]-Records[[#This Row],[Credit]])</f>
        <v>—</v>
      </c>
      <c r="L315" s="2">
        <v>44315</v>
      </c>
    </row>
    <row r="316" spans="1:12" ht="14.25" hidden="1" customHeight="1" x14ac:dyDescent="0.25">
      <c r="A316" s="1" t="s">
        <v>51</v>
      </c>
      <c r="B316" s="1" t="s">
        <v>5</v>
      </c>
      <c r="C316" s="1" t="s">
        <v>52</v>
      </c>
      <c r="D316" s="1" t="s">
        <v>29</v>
      </c>
      <c r="E316" s="1" t="s">
        <v>13</v>
      </c>
      <c r="F316" s="3" t="s">
        <v>14</v>
      </c>
      <c r="G316" s="3">
        <v>10000</v>
      </c>
      <c r="H316" s="3">
        <v>10000</v>
      </c>
      <c r="I316" s="3">
        <v>10000</v>
      </c>
      <c r="J316" s="4" t="s">
        <v>125</v>
      </c>
      <c r="K316" s="3" t="str">
        <f>IF(Records[[#This Row],[Total]]-Records[[#This Row],[Credit]]=0,"—",Records[[#This Row],[Total]]-Records[[#This Row],[Credit]])</f>
        <v>—</v>
      </c>
      <c r="L316" s="2">
        <v>44315</v>
      </c>
    </row>
    <row r="317" spans="1:12" ht="14.25" hidden="1" customHeight="1" x14ac:dyDescent="0.25">
      <c r="A317" s="1" t="s">
        <v>72</v>
      </c>
      <c r="B317" s="1" t="s">
        <v>5</v>
      </c>
      <c r="C317" s="1" t="s">
        <v>70</v>
      </c>
      <c r="D317" s="1" t="s">
        <v>25</v>
      </c>
      <c r="E317" s="1" t="s">
        <v>13</v>
      </c>
      <c r="F317" s="3" t="s">
        <v>14</v>
      </c>
      <c r="G317" s="3">
        <v>40000</v>
      </c>
      <c r="H317" s="3">
        <v>40000</v>
      </c>
      <c r="I317" s="3">
        <v>40000</v>
      </c>
      <c r="J317" s="4" t="s">
        <v>125</v>
      </c>
      <c r="K317" s="3" t="str">
        <f>IF(Records[[#This Row],[Total]]-Records[[#This Row],[Credit]]=0,"—",Records[[#This Row],[Total]]-Records[[#This Row],[Credit]])</f>
        <v>—</v>
      </c>
      <c r="L317" s="2">
        <v>44316</v>
      </c>
    </row>
    <row r="318" spans="1:12" ht="14.25" hidden="1" customHeight="1" x14ac:dyDescent="0.25">
      <c r="A318" s="1" t="s">
        <v>64</v>
      </c>
      <c r="B318" s="1" t="s">
        <v>5</v>
      </c>
      <c r="C318" s="1" t="s">
        <v>70</v>
      </c>
      <c r="D318" s="1" t="s">
        <v>25</v>
      </c>
      <c r="E318" s="1" t="s">
        <v>13</v>
      </c>
      <c r="F318" s="3" t="s">
        <v>14</v>
      </c>
      <c r="G318" s="3">
        <v>50000</v>
      </c>
      <c r="H318" s="3">
        <v>50000</v>
      </c>
      <c r="I318" s="3">
        <v>50000</v>
      </c>
      <c r="J318" s="4" t="s">
        <v>125</v>
      </c>
      <c r="K318" s="3" t="str">
        <f>IF(Records[[#This Row],[Total]]-Records[[#This Row],[Credit]]=0,"—",Records[[#This Row],[Total]]-Records[[#This Row],[Credit]])</f>
        <v>—</v>
      </c>
      <c r="L318" s="2">
        <v>44316</v>
      </c>
    </row>
    <row r="319" spans="1:12" ht="14.25" hidden="1" customHeight="1" x14ac:dyDescent="0.25">
      <c r="A319" s="1" t="s">
        <v>64</v>
      </c>
      <c r="B319" s="1" t="s">
        <v>22</v>
      </c>
      <c r="C319" s="1" t="s">
        <v>70</v>
      </c>
      <c r="D319" s="1" t="s">
        <v>25</v>
      </c>
      <c r="E319" s="1" t="s">
        <v>13</v>
      </c>
      <c r="F319" s="3" t="s">
        <v>14</v>
      </c>
      <c r="G319" s="3">
        <v>15000</v>
      </c>
      <c r="H319" s="3">
        <v>15000</v>
      </c>
      <c r="I319" s="3">
        <v>15000</v>
      </c>
      <c r="J319" s="4" t="s">
        <v>125</v>
      </c>
      <c r="K319" s="3" t="str">
        <f>IF(Records[[#This Row],[Total]]-Records[[#This Row],[Credit]]=0,"—",Records[[#This Row],[Total]]-Records[[#This Row],[Credit]])</f>
        <v>—</v>
      </c>
      <c r="L319" s="2">
        <v>44317</v>
      </c>
    </row>
    <row r="320" spans="1:12" ht="14.25" hidden="1" customHeight="1" x14ac:dyDescent="0.25">
      <c r="A320" s="1" t="s">
        <v>46</v>
      </c>
      <c r="B320" s="1" t="s">
        <v>22</v>
      </c>
      <c r="C320" s="1" t="s">
        <v>46</v>
      </c>
      <c r="D320" s="1" t="s">
        <v>12</v>
      </c>
      <c r="E320" s="1" t="s">
        <v>148</v>
      </c>
      <c r="F320" s="3" t="s">
        <v>14</v>
      </c>
      <c r="G320" s="3">
        <v>25000</v>
      </c>
      <c r="H320" s="3">
        <v>25000</v>
      </c>
      <c r="I320" s="3">
        <v>25000</v>
      </c>
      <c r="J320" s="4" t="s">
        <v>125</v>
      </c>
      <c r="K320" s="3" t="str">
        <f>IF(Records[[#This Row],[Total]]-Records[[#This Row],[Credit]]=0,"—",Records[[#This Row],[Total]]-Records[[#This Row],[Credit]])</f>
        <v>—</v>
      </c>
      <c r="L320" s="2">
        <v>44317</v>
      </c>
    </row>
    <row r="321" spans="1:12" ht="14.25" hidden="1" customHeight="1" x14ac:dyDescent="0.25">
      <c r="A321" s="1" t="s">
        <v>72</v>
      </c>
      <c r="B321" s="1" t="s">
        <v>5</v>
      </c>
      <c r="C321" s="1" t="s">
        <v>70</v>
      </c>
      <c r="D321" s="1" t="s">
        <v>8</v>
      </c>
      <c r="E321" s="1" t="s">
        <v>13</v>
      </c>
      <c r="F321" s="3" t="s">
        <v>14</v>
      </c>
      <c r="G321" s="3">
        <v>40000</v>
      </c>
      <c r="H321" s="3">
        <v>40000</v>
      </c>
      <c r="I321" s="3">
        <v>40000</v>
      </c>
      <c r="J321" s="4" t="s">
        <v>125</v>
      </c>
      <c r="K321" s="3" t="str">
        <f>IF(Records[[#This Row],[Total]]-Records[[#This Row],[Credit]]=0,"—",Records[[#This Row],[Total]]-Records[[#This Row],[Credit]])</f>
        <v>—</v>
      </c>
      <c r="L321" s="2">
        <v>44317</v>
      </c>
    </row>
    <row r="322" spans="1:12" ht="14.25" hidden="1" customHeight="1" x14ac:dyDescent="0.25">
      <c r="A322" s="1" t="s">
        <v>93</v>
      </c>
      <c r="B322" s="1" t="s">
        <v>22</v>
      </c>
      <c r="C322" s="1" t="s">
        <v>105</v>
      </c>
      <c r="D322" s="1" t="s">
        <v>100</v>
      </c>
      <c r="E322" s="1" t="s">
        <v>13</v>
      </c>
      <c r="F322" s="3" t="s">
        <v>14</v>
      </c>
      <c r="G322" s="3">
        <v>50000</v>
      </c>
      <c r="H322" s="3">
        <v>50000</v>
      </c>
      <c r="I322" s="3">
        <v>50000</v>
      </c>
      <c r="J322" s="4" t="s">
        <v>125</v>
      </c>
      <c r="K322" s="3" t="str">
        <f>IF(Records[[#This Row],[Total]]-Records[[#This Row],[Credit]]=0,"—",Records[[#This Row],[Total]]-Records[[#This Row],[Credit]])</f>
        <v>—</v>
      </c>
      <c r="L322" s="2">
        <v>44318</v>
      </c>
    </row>
    <row r="323" spans="1:12" ht="14.25" hidden="1" customHeight="1" x14ac:dyDescent="0.25">
      <c r="A323" s="1" t="s">
        <v>158</v>
      </c>
      <c r="B323" s="1" t="s">
        <v>22</v>
      </c>
      <c r="C323" s="1" t="s">
        <v>52</v>
      </c>
      <c r="D323" s="1" t="s">
        <v>25</v>
      </c>
      <c r="E323" s="1" t="s">
        <v>13</v>
      </c>
      <c r="F323" s="3" t="s">
        <v>14</v>
      </c>
      <c r="G323" s="3">
        <v>40000</v>
      </c>
      <c r="H323" s="3">
        <v>40000</v>
      </c>
      <c r="I323" s="3">
        <v>40000</v>
      </c>
      <c r="J323" s="4" t="s">
        <v>125</v>
      </c>
      <c r="K323" s="3" t="str">
        <f>IF(Records[[#This Row],[Total]]-Records[[#This Row],[Credit]]=0,"—",Records[[#This Row],[Total]]-Records[[#This Row],[Credit]])</f>
        <v>—</v>
      </c>
      <c r="L323" s="2">
        <v>44319</v>
      </c>
    </row>
    <row r="324" spans="1:12" ht="14.25" hidden="1" customHeight="1" x14ac:dyDescent="0.25">
      <c r="A324" s="1" t="s">
        <v>51</v>
      </c>
      <c r="B324" s="1" t="s">
        <v>22</v>
      </c>
      <c r="C324" s="1" t="s">
        <v>52</v>
      </c>
      <c r="D324" s="1" t="s">
        <v>25</v>
      </c>
      <c r="E324" s="1" t="s">
        <v>13</v>
      </c>
      <c r="F324" s="3" t="s">
        <v>14</v>
      </c>
      <c r="G324" s="3">
        <v>35000</v>
      </c>
      <c r="H324" s="3">
        <v>35000</v>
      </c>
      <c r="I324" s="3">
        <v>35000</v>
      </c>
      <c r="J324" s="4" t="s">
        <v>125</v>
      </c>
      <c r="K324" s="3" t="str">
        <f>IF(Records[[#This Row],[Total]]-Records[[#This Row],[Credit]]=0,"—",Records[[#This Row],[Total]]-Records[[#This Row],[Credit]])</f>
        <v>—</v>
      </c>
      <c r="L324" s="2">
        <v>44320</v>
      </c>
    </row>
    <row r="325" spans="1:12" ht="14.25" hidden="1" customHeight="1" x14ac:dyDescent="0.25">
      <c r="A325" s="1" t="s">
        <v>141</v>
      </c>
      <c r="B325" s="1" t="s">
        <v>26</v>
      </c>
      <c r="C325" s="1" t="s">
        <v>108</v>
      </c>
      <c r="D325" s="1" t="s">
        <v>8</v>
      </c>
      <c r="E325" s="1" t="s">
        <v>13</v>
      </c>
      <c r="F325" s="3" t="s">
        <v>14</v>
      </c>
      <c r="G325" s="3">
        <v>15000</v>
      </c>
      <c r="H325" s="3">
        <v>15000</v>
      </c>
      <c r="I325" s="3">
        <v>15000</v>
      </c>
      <c r="J325" s="4" t="s">
        <v>125</v>
      </c>
      <c r="K325" s="3" t="str">
        <f>IF(Records[[#This Row],[Total]]-Records[[#This Row],[Credit]]=0,"—",Records[[#This Row],[Total]]-Records[[#This Row],[Credit]])</f>
        <v>—</v>
      </c>
      <c r="L325" s="2">
        <v>44323</v>
      </c>
    </row>
    <row r="326" spans="1:12" ht="14.25" hidden="1" customHeight="1" x14ac:dyDescent="0.25">
      <c r="A326" s="1" t="s">
        <v>139</v>
      </c>
      <c r="B326" s="1" t="s">
        <v>26</v>
      </c>
      <c r="C326" s="1" t="s">
        <v>108</v>
      </c>
      <c r="D326" s="1" t="s">
        <v>133</v>
      </c>
      <c r="E326" s="1" t="s">
        <v>13</v>
      </c>
      <c r="F326" s="3" t="s">
        <v>14</v>
      </c>
      <c r="G326" s="3">
        <v>10000</v>
      </c>
      <c r="H326" s="3">
        <v>10000</v>
      </c>
      <c r="I326" s="3">
        <v>10000</v>
      </c>
      <c r="J326" s="4" t="s">
        <v>125</v>
      </c>
      <c r="K326" s="3" t="str">
        <f>IF(Records[[#This Row],[Total]]-Records[[#This Row],[Credit]]=0,"—",Records[[#This Row],[Total]]-Records[[#This Row],[Credit]])</f>
        <v>—</v>
      </c>
      <c r="L326" s="2">
        <v>44329</v>
      </c>
    </row>
    <row r="327" spans="1:12" ht="14.25" hidden="1" customHeight="1" x14ac:dyDescent="0.25">
      <c r="A327" s="1" t="s">
        <v>141</v>
      </c>
      <c r="B327" s="1" t="s">
        <v>26</v>
      </c>
      <c r="C327" s="1" t="s">
        <v>108</v>
      </c>
      <c r="D327" s="1" t="s">
        <v>8</v>
      </c>
      <c r="E327" s="1" t="s">
        <v>13</v>
      </c>
      <c r="F327" s="3" t="s">
        <v>14</v>
      </c>
      <c r="G327" s="3">
        <v>10000</v>
      </c>
      <c r="H327" s="3">
        <v>10000</v>
      </c>
      <c r="I327" s="3">
        <v>10000</v>
      </c>
      <c r="J327" s="4" t="s">
        <v>125</v>
      </c>
      <c r="K327" s="3" t="str">
        <f>IF(Records[[#This Row],[Total]]-Records[[#This Row],[Credit]]=0,"—",Records[[#This Row],[Total]]-Records[[#This Row],[Credit]])</f>
        <v>—</v>
      </c>
      <c r="L327" s="2">
        <v>44330</v>
      </c>
    </row>
    <row r="328" spans="1:12" ht="14.25" hidden="1" customHeight="1" x14ac:dyDescent="0.25">
      <c r="A328" s="1" t="s">
        <v>156</v>
      </c>
      <c r="B328" s="1" t="s">
        <v>22</v>
      </c>
      <c r="C328" s="1" t="s">
        <v>46</v>
      </c>
      <c r="D328" s="1" t="s">
        <v>25</v>
      </c>
      <c r="E328" s="1" t="s">
        <v>13</v>
      </c>
      <c r="F328" s="3" t="s">
        <v>14</v>
      </c>
      <c r="G328" s="3">
        <v>45000</v>
      </c>
      <c r="H328" s="3">
        <v>45000</v>
      </c>
      <c r="I328" s="3">
        <v>45000</v>
      </c>
      <c r="J328" s="4" t="s">
        <v>125</v>
      </c>
      <c r="K328" s="3" t="str">
        <f>IF(Records[[#This Row],[Total]]-Records[[#This Row],[Credit]]=0,"—",Records[[#This Row],[Total]]-Records[[#This Row],[Credit]])</f>
        <v>—</v>
      </c>
      <c r="L328" s="2">
        <v>44331</v>
      </c>
    </row>
    <row r="329" spans="1:12" ht="14.25" hidden="1" customHeight="1" x14ac:dyDescent="0.25">
      <c r="A329" s="1" t="s">
        <v>143</v>
      </c>
      <c r="B329" s="1" t="s">
        <v>5</v>
      </c>
      <c r="C329" s="1" t="s">
        <v>52</v>
      </c>
      <c r="D329" s="1" t="s">
        <v>53</v>
      </c>
      <c r="E329" s="1" t="s">
        <v>13</v>
      </c>
      <c r="F329" s="3" t="s">
        <v>14</v>
      </c>
      <c r="G329" s="3">
        <v>40000</v>
      </c>
      <c r="H329" s="3">
        <v>40000</v>
      </c>
      <c r="I329" s="3">
        <v>40000</v>
      </c>
      <c r="J329" s="4" t="s">
        <v>125</v>
      </c>
      <c r="K329" s="3" t="str">
        <f>IF(Records[[#This Row],[Total]]-Records[[#This Row],[Credit]]=0,"—",Records[[#This Row],[Total]]-Records[[#This Row],[Credit]])</f>
        <v>—</v>
      </c>
      <c r="L329" s="2">
        <v>44331</v>
      </c>
    </row>
    <row r="330" spans="1:12" ht="14.25" hidden="1" customHeight="1" x14ac:dyDescent="0.25">
      <c r="A330" s="1" t="s">
        <v>46</v>
      </c>
      <c r="B330" s="1" t="s">
        <v>22</v>
      </c>
      <c r="C330" s="1" t="s">
        <v>46</v>
      </c>
      <c r="D330" s="1" t="s">
        <v>8</v>
      </c>
      <c r="E330" s="1" t="s">
        <v>27</v>
      </c>
      <c r="F330" s="3" t="s">
        <v>14</v>
      </c>
      <c r="G330" s="3">
        <v>85000</v>
      </c>
      <c r="H330" s="3">
        <v>85000</v>
      </c>
      <c r="I330" s="3">
        <v>85000</v>
      </c>
      <c r="J330" s="4" t="s">
        <v>125</v>
      </c>
      <c r="K330" s="3" t="str">
        <f>IF(Records[[#This Row],[Total]]-Records[[#This Row],[Credit]]=0,"—",Records[[#This Row],[Total]]-Records[[#This Row],[Credit]])</f>
        <v>—</v>
      </c>
      <c r="L330" s="2">
        <v>44332</v>
      </c>
    </row>
    <row r="331" spans="1:12" ht="14.25" hidden="1" customHeight="1" x14ac:dyDescent="0.25">
      <c r="A331" s="1" t="s">
        <v>46</v>
      </c>
      <c r="B331" s="1" t="s">
        <v>22</v>
      </c>
      <c r="C331" s="1" t="s">
        <v>46</v>
      </c>
      <c r="D331" s="1" t="s">
        <v>25</v>
      </c>
      <c r="E331" s="1" t="s">
        <v>148</v>
      </c>
      <c r="F331" s="3" t="s">
        <v>14</v>
      </c>
      <c r="G331" s="3">
        <v>20000</v>
      </c>
      <c r="H331" s="3">
        <v>20000</v>
      </c>
      <c r="I331" s="3">
        <v>20000</v>
      </c>
      <c r="J331" s="4" t="s">
        <v>125</v>
      </c>
      <c r="K331" s="3" t="str">
        <f>IF(Records[[#This Row],[Total]]-Records[[#This Row],[Credit]]=0,"—",Records[[#This Row],[Total]]-Records[[#This Row],[Credit]])</f>
        <v>—</v>
      </c>
      <c r="L331" s="2">
        <v>44334</v>
      </c>
    </row>
    <row r="332" spans="1:12" ht="14.25" hidden="1" customHeight="1" x14ac:dyDescent="0.25">
      <c r="A332" s="1" t="s">
        <v>174</v>
      </c>
      <c r="B332" s="1" t="s">
        <v>5</v>
      </c>
      <c r="C332" s="1" t="s">
        <v>46</v>
      </c>
      <c r="D332" s="1" t="s">
        <v>98</v>
      </c>
      <c r="E332" s="1" t="s">
        <v>13</v>
      </c>
      <c r="F332" s="3" t="s">
        <v>14</v>
      </c>
      <c r="G332" s="3">
        <v>60000</v>
      </c>
      <c r="H332" s="3">
        <v>10000</v>
      </c>
      <c r="I332" s="3">
        <v>60000</v>
      </c>
      <c r="J332" s="4" t="s">
        <v>125</v>
      </c>
      <c r="K332" s="3" t="str">
        <f>IF(Records[[#This Row],[Total]]-Records[[#This Row],[Credit]]=0,"—",Records[[#This Row],[Total]]-Records[[#This Row],[Credit]])</f>
        <v>—</v>
      </c>
      <c r="L332" s="2">
        <v>44335</v>
      </c>
    </row>
    <row r="333" spans="1:12" ht="14.25" hidden="1" customHeight="1" x14ac:dyDescent="0.25">
      <c r="A333" s="1" t="s">
        <v>139</v>
      </c>
      <c r="B333" s="1" t="s">
        <v>5</v>
      </c>
      <c r="C333" s="1" t="s">
        <v>108</v>
      </c>
      <c r="D333" s="1" t="s">
        <v>133</v>
      </c>
      <c r="E333" s="1" t="s">
        <v>13</v>
      </c>
      <c r="F333" s="3" t="s">
        <v>14</v>
      </c>
      <c r="G333" s="3">
        <v>60000</v>
      </c>
      <c r="H333" s="3">
        <v>60000</v>
      </c>
      <c r="I333" s="3">
        <v>60000</v>
      </c>
      <c r="J333" s="4" t="s">
        <v>125</v>
      </c>
      <c r="K333" s="3" t="str">
        <f>IF(Records[[#This Row],[Total]]-Records[[#This Row],[Credit]]=0,"—",Records[[#This Row],[Total]]-Records[[#This Row],[Credit]])</f>
        <v>—</v>
      </c>
      <c r="L333" s="2">
        <v>44336</v>
      </c>
    </row>
    <row r="334" spans="1:12" ht="14.25" hidden="1" customHeight="1" x14ac:dyDescent="0.25">
      <c r="A334" s="1" t="s">
        <v>130</v>
      </c>
      <c r="B334" s="1" t="s">
        <v>5</v>
      </c>
      <c r="C334" s="1" t="s">
        <v>46</v>
      </c>
      <c r="D334" s="1" t="s">
        <v>25</v>
      </c>
      <c r="E334" s="1" t="s">
        <v>13</v>
      </c>
      <c r="F334" s="3" t="s">
        <v>14</v>
      </c>
      <c r="G334" s="3">
        <v>70000</v>
      </c>
      <c r="H334" s="3">
        <v>70000</v>
      </c>
      <c r="I334" s="3">
        <v>70000</v>
      </c>
      <c r="J334" s="4" t="s">
        <v>125</v>
      </c>
      <c r="K334" s="3" t="str">
        <f>IF(Records[[#This Row],[Total]]-Records[[#This Row],[Credit]]=0,"—",Records[[#This Row],[Total]]-Records[[#This Row],[Credit]])</f>
        <v>—</v>
      </c>
      <c r="L334" s="2">
        <v>44336</v>
      </c>
    </row>
    <row r="335" spans="1:12" ht="14.25" hidden="1" customHeight="1" x14ac:dyDescent="0.25">
      <c r="A335" s="1" t="s">
        <v>46</v>
      </c>
      <c r="B335" s="1" t="s">
        <v>5</v>
      </c>
      <c r="C335" s="1" t="s">
        <v>46</v>
      </c>
      <c r="D335" s="1" t="s">
        <v>25</v>
      </c>
      <c r="E335" s="1" t="s">
        <v>13</v>
      </c>
      <c r="F335" s="3" t="s">
        <v>14</v>
      </c>
      <c r="G335" s="3">
        <v>50000</v>
      </c>
      <c r="H335" s="3">
        <v>50000</v>
      </c>
      <c r="I335" s="3">
        <v>50000</v>
      </c>
      <c r="J335" s="4" t="s">
        <v>125</v>
      </c>
      <c r="K335" s="3" t="str">
        <f>IF(Records[[#This Row],[Total]]-Records[[#This Row],[Credit]]=0,"—",Records[[#This Row],[Total]]-Records[[#This Row],[Credit]])</f>
        <v>—</v>
      </c>
      <c r="L335" s="2">
        <v>44336</v>
      </c>
    </row>
    <row r="336" spans="1:12" ht="14.25" hidden="1" customHeight="1" x14ac:dyDescent="0.25">
      <c r="A336" s="1" t="s">
        <v>46</v>
      </c>
      <c r="B336" s="1" t="s">
        <v>22</v>
      </c>
      <c r="C336" s="1" t="s">
        <v>46</v>
      </c>
      <c r="D336" s="1" t="s">
        <v>8</v>
      </c>
      <c r="E336" s="1" t="s">
        <v>155</v>
      </c>
      <c r="F336" s="3" t="s">
        <v>14</v>
      </c>
      <c r="G336" s="3">
        <v>90000</v>
      </c>
      <c r="H336" s="3">
        <v>90000</v>
      </c>
      <c r="I336" s="3">
        <v>90000</v>
      </c>
      <c r="J336" s="4" t="s">
        <v>125</v>
      </c>
      <c r="K336" s="3" t="str">
        <f>IF(Records[[#This Row],[Total]]-Records[[#This Row],[Credit]]=0,"—",Records[[#This Row],[Total]]-Records[[#This Row],[Credit]])</f>
        <v>—</v>
      </c>
      <c r="L336" s="2">
        <v>44337</v>
      </c>
    </row>
    <row r="337" spans="1:12" ht="14.25" hidden="1" customHeight="1" x14ac:dyDescent="0.25">
      <c r="A337" s="1" t="s">
        <v>141</v>
      </c>
      <c r="B337" s="1" t="s">
        <v>5</v>
      </c>
      <c r="C337" s="1" t="s">
        <v>108</v>
      </c>
      <c r="D337" s="1" t="s">
        <v>8</v>
      </c>
      <c r="E337" s="1" t="s">
        <v>13</v>
      </c>
      <c r="F337" s="3" t="s">
        <v>14</v>
      </c>
      <c r="G337" s="3">
        <v>60000</v>
      </c>
      <c r="H337" s="3">
        <v>60000</v>
      </c>
      <c r="I337" s="3">
        <v>60000</v>
      </c>
      <c r="J337" s="4" t="s">
        <v>125</v>
      </c>
      <c r="K337" s="3" t="str">
        <f>IF(Records[[#This Row],[Total]]-Records[[#This Row],[Credit]]=0,"—",Records[[#This Row],[Total]]-Records[[#This Row],[Credit]])</f>
        <v>—</v>
      </c>
      <c r="L337" s="2">
        <v>44337</v>
      </c>
    </row>
    <row r="338" spans="1:12" ht="14.25" hidden="1" customHeight="1" x14ac:dyDescent="0.25">
      <c r="A338" s="1" t="s">
        <v>154</v>
      </c>
      <c r="B338" s="1" t="s">
        <v>22</v>
      </c>
      <c r="C338" s="1" t="s">
        <v>52</v>
      </c>
      <c r="D338" s="1" t="s">
        <v>25</v>
      </c>
      <c r="E338" s="1" t="s">
        <v>13</v>
      </c>
      <c r="F338" s="3" t="s">
        <v>14</v>
      </c>
      <c r="G338" s="3">
        <v>20000</v>
      </c>
      <c r="H338" s="3">
        <v>20000</v>
      </c>
      <c r="I338" s="3">
        <v>20000</v>
      </c>
      <c r="J338" s="4" t="s">
        <v>125</v>
      </c>
      <c r="K338" s="3" t="str">
        <f>IF(Records[[#This Row],[Total]]-Records[[#This Row],[Credit]]=0,"—",Records[[#This Row],[Total]]-Records[[#This Row],[Credit]])</f>
        <v>—</v>
      </c>
      <c r="L338" s="2">
        <v>44337</v>
      </c>
    </row>
    <row r="339" spans="1:12" ht="14.25" hidden="1" customHeight="1" x14ac:dyDescent="0.25">
      <c r="A339" s="1" t="s">
        <v>51</v>
      </c>
      <c r="B339" s="1" t="s">
        <v>22</v>
      </c>
      <c r="C339" s="1" t="s">
        <v>52</v>
      </c>
      <c r="D339" s="1" t="s">
        <v>25</v>
      </c>
      <c r="E339" s="1" t="s">
        <v>13</v>
      </c>
      <c r="F339" s="3" t="s">
        <v>14</v>
      </c>
      <c r="G339" s="3">
        <v>30000</v>
      </c>
      <c r="H339" s="3">
        <v>30000</v>
      </c>
      <c r="I339" s="3">
        <v>30000</v>
      </c>
      <c r="J339" s="4" t="s">
        <v>125</v>
      </c>
      <c r="K339" s="3" t="str">
        <f>IF(Records[[#This Row],[Total]]-Records[[#This Row],[Credit]]=0,"—",Records[[#This Row],[Total]]-Records[[#This Row],[Credit]])</f>
        <v>—</v>
      </c>
      <c r="L339" s="2">
        <v>44337</v>
      </c>
    </row>
    <row r="340" spans="1:12" ht="14.25" hidden="1" customHeight="1" x14ac:dyDescent="0.25">
      <c r="A340" s="1" t="s">
        <v>46</v>
      </c>
      <c r="B340" s="1" t="s">
        <v>22</v>
      </c>
      <c r="C340" s="1" t="s">
        <v>10</v>
      </c>
      <c r="D340" s="1" t="s">
        <v>8</v>
      </c>
      <c r="E340" s="1" t="s">
        <v>13</v>
      </c>
      <c r="F340" s="3" t="s">
        <v>14</v>
      </c>
      <c r="G340" s="3">
        <v>50000</v>
      </c>
      <c r="H340" s="3">
        <v>50000</v>
      </c>
      <c r="I340" s="3">
        <v>50000</v>
      </c>
      <c r="J340" s="4" t="s">
        <v>125</v>
      </c>
      <c r="K340" s="3" t="str">
        <f>IF(Records[[#This Row],[Total]]-Records[[#This Row],[Credit]]=0,"—",Records[[#This Row],[Total]]-Records[[#This Row],[Credit]])</f>
        <v>—</v>
      </c>
      <c r="L340" s="2">
        <v>44337</v>
      </c>
    </row>
    <row r="341" spans="1:12" ht="14.25" hidden="1" customHeight="1" x14ac:dyDescent="0.25">
      <c r="A341" s="1" t="s">
        <v>156</v>
      </c>
      <c r="B341" s="1" t="s">
        <v>5</v>
      </c>
      <c r="C341" s="1" t="s">
        <v>46</v>
      </c>
      <c r="D341" s="1" t="s">
        <v>25</v>
      </c>
      <c r="E341" s="1" t="s">
        <v>13</v>
      </c>
      <c r="F341" s="3" t="s">
        <v>14</v>
      </c>
      <c r="G341" s="3">
        <v>45000</v>
      </c>
      <c r="H341" s="3">
        <v>45000</v>
      </c>
      <c r="I341" s="3">
        <v>45000</v>
      </c>
      <c r="J341" s="4" t="s">
        <v>125</v>
      </c>
      <c r="K341" s="3" t="str">
        <f>IF(Records[[#This Row],[Total]]-Records[[#This Row],[Credit]]=0,"—",Records[[#This Row],[Total]]-Records[[#This Row],[Credit]])</f>
        <v>—</v>
      </c>
      <c r="L341" s="2">
        <v>44340</v>
      </c>
    </row>
    <row r="342" spans="1:12" ht="14.25" hidden="1" customHeight="1" x14ac:dyDescent="0.25">
      <c r="A342" s="1" t="s">
        <v>46</v>
      </c>
      <c r="B342" s="1" t="s">
        <v>5</v>
      </c>
      <c r="C342" s="1" t="s">
        <v>20</v>
      </c>
      <c r="D342" s="1" t="s">
        <v>8</v>
      </c>
      <c r="E342" s="1" t="s">
        <v>13</v>
      </c>
      <c r="F342" s="3" t="s">
        <v>14</v>
      </c>
      <c r="G342" s="3">
        <v>100000</v>
      </c>
      <c r="H342" s="3">
        <v>80000</v>
      </c>
      <c r="I342" s="3">
        <v>100000</v>
      </c>
      <c r="J342" s="4" t="s">
        <v>125</v>
      </c>
      <c r="K342" s="3" t="str">
        <f>IF(Records[[#This Row],[Total]]-Records[[#This Row],[Credit]]=0,"—",Records[[#This Row],[Total]]-Records[[#This Row],[Credit]])</f>
        <v>—</v>
      </c>
      <c r="L342" s="2">
        <v>44340</v>
      </c>
    </row>
    <row r="343" spans="1:12" ht="14.25" hidden="1" customHeight="1" x14ac:dyDescent="0.25">
      <c r="A343" s="1" t="s">
        <v>113</v>
      </c>
      <c r="B343" s="1" t="s">
        <v>5</v>
      </c>
      <c r="C343" s="1" t="s">
        <v>10</v>
      </c>
      <c r="D343" s="1" t="s">
        <v>8</v>
      </c>
      <c r="E343" s="1" t="s">
        <v>13</v>
      </c>
      <c r="F343" s="3" t="s">
        <v>14</v>
      </c>
      <c r="G343" s="3">
        <v>30000</v>
      </c>
      <c r="H343" s="3">
        <v>30000</v>
      </c>
      <c r="I343" s="3">
        <v>30000</v>
      </c>
      <c r="J343" s="4" t="s">
        <v>125</v>
      </c>
      <c r="K343" s="3" t="str">
        <f>IF(Records[[#This Row],[Total]]-Records[[#This Row],[Credit]]=0,"—",Records[[#This Row],[Total]]-Records[[#This Row],[Credit]])</f>
        <v>—</v>
      </c>
      <c r="L343" s="2">
        <v>44341</v>
      </c>
    </row>
    <row r="344" spans="1:12" ht="14.25" hidden="1" customHeight="1" x14ac:dyDescent="0.25">
      <c r="A344" s="1" t="s">
        <v>179</v>
      </c>
      <c r="B344" s="1" t="s">
        <v>5</v>
      </c>
      <c r="C344" s="1" t="s">
        <v>10</v>
      </c>
      <c r="D344" s="1" t="s">
        <v>8</v>
      </c>
      <c r="E344" s="1" t="s">
        <v>13</v>
      </c>
      <c r="F344" s="3" t="s">
        <v>14</v>
      </c>
      <c r="G344" s="3">
        <v>50000</v>
      </c>
      <c r="H344" s="3">
        <v>50000</v>
      </c>
      <c r="I344" s="3">
        <v>50000</v>
      </c>
      <c r="J344" s="4" t="s">
        <v>125</v>
      </c>
      <c r="K344" s="3" t="str">
        <f>IF(Records[[#This Row],[Total]]-Records[[#This Row],[Credit]]=0,"—",Records[[#This Row],[Total]]-Records[[#This Row],[Credit]])</f>
        <v>—</v>
      </c>
      <c r="L344" s="2">
        <v>44341</v>
      </c>
    </row>
    <row r="345" spans="1:12" ht="14.25" hidden="1" customHeight="1" x14ac:dyDescent="0.25">
      <c r="A345" s="1" t="s">
        <v>76</v>
      </c>
      <c r="B345" s="1" t="s">
        <v>5</v>
      </c>
      <c r="C345" s="1" t="s">
        <v>10</v>
      </c>
      <c r="D345" s="1" t="s">
        <v>25</v>
      </c>
      <c r="E345" s="1" t="s">
        <v>13</v>
      </c>
      <c r="F345" s="3" t="s">
        <v>14</v>
      </c>
      <c r="G345" s="3">
        <v>35000</v>
      </c>
      <c r="H345" s="3">
        <v>35000</v>
      </c>
      <c r="I345" s="3">
        <v>35000</v>
      </c>
      <c r="J345" s="4" t="s">
        <v>125</v>
      </c>
      <c r="K345" s="3" t="str">
        <f>IF(Records[[#This Row],[Total]]-Records[[#This Row],[Credit]]=0,"—",Records[[#This Row],[Total]]-Records[[#This Row],[Credit]])</f>
        <v>—</v>
      </c>
      <c r="L345" s="2">
        <v>44341</v>
      </c>
    </row>
    <row r="346" spans="1:12" ht="14.25" hidden="1" customHeight="1" x14ac:dyDescent="0.25">
      <c r="A346" s="1" t="s">
        <v>46</v>
      </c>
      <c r="B346" s="1" t="s">
        <v>5</v>
      </c>
      <c r="C346" s="1" t="s">
        <v>46</v>
      </c>
      <c r="D346" s="1" t="s">
        <v>12</v>
      </c>
      <c r="E346" s="1" t="s">
        <v>13</v>
      </c>
      <c r="F346" s="3" t="s">
        <v>14</v>
      </c>
      <c r="G346" s="3">
        <v>35000</v>
      </c>
      <c r="H346" s="3">
        <v>8000</v>
      </c>
      <c r="I346" s="3">
        <v>35000</v>
      </c>
      <c r="J346" s="4" t="s">
        <v>125</v>
      </c>
      <c r="K346" s="3" t="str">
        <f>IF(Records[[#This Row],[Total]]-Records[[#This Row],[Credit]]=0,"—",Records[[#This Row],[Total]]-Records[[#This Row],[Credit]])</f>
        <v>—</v>
      </c>
      <c r="L346" s="2">
        <v>44342</v>
      </c>
    </row>
    <row r="347" spans="1:12" ht="14.25" hidden="1" customHeight="1" x14ac:dyDescent="0.25">
      <c r="A347" s="1" t="s">
        <v>142</v>
      </c>
      <c r="B347" s="1" t="s">
        <v>5</v>
      </c>
      <c r="C347" s="1" t="s">
        <v>10</v>
      </c>
      <c r="D347" s="1" t="s">
        <v>25</v>
      </c>
      <c r="E347" s="1" t="s">
        <v>13</v>
      </c>
      <c r="F347" s="3" t="s">
        <v>14</v>
      </c>
      <c r="G347" s="3">
        <v>35000</v>
      </c>
      <c r="H347" s="3">
        <v>35000</v>
      </c>
      <c r="I347" s="3">
        <v>35000</v>
      </c>
      <c r="J347" s="4" t="s">
        <v>125</v>
      </c>
      <c r="K347" s="3" t="str">
        <f>IF(Records[[#This Row],[Total]]-Records[[#This Row],[Credit]]=0,"—",Records[[#This Row],[Total]]-Records[[#This Row],[Credit]])</f>
        <v>—</v>
      </c>
      <c r="L347" s="2">
        <v>44342</v>
      </c>
    </row>
    <row r="348" spans="1:12" ht="14.25" hidden="1" customHeight="1" x14ac:dyDescent="0.25">
      <c r="A348" s="1" t="s">
        <v>149</v>
      </c>
      <c r="B348" s="1" t="s">
        <v>5</v>
      </c>
      <c r="C348" s="1" t="s">
        <v>10</v>
      </c>
      <c r="D348" s="1" t="s">
        <v>25</v>
      </c>
      <c r="E348" s="1" t="s">
        <v>13</v>
      </c>
      <c r="F348" s="3" t="s">
        <v>14</v>
      </c>
      <c r="G348" s="3">
        <v>25000</v>
      </c>
      <c r="H348" s="3">
        <v>25000</v>
      </c>
      <c r="I348" s="3">
        <v>25000</v>
      </c>
      <c r="J348" s="4" t="s">
        <v>125</v>
      </c>
      <c r="K348" s="3" t="str">
        <f>IF(Records[[#This Row],[Total]]-Records[[#This Row],[Credit]]=0,"—",Records[[#This Row],[Total]]-Records[[#This Row],[Credit]])</f>
        <v>—</v>
      </c>
      <c r="L348" s="2">
        <v>44342</v>
      </c>
    </row>
    <row r="349" spans="1:12" ht="14.25" hidden="1" customHeight="1" x14ac:dyDescent="0.25">
      <c r="A349" s="1" t="s">
        <v>46</v>
      </c>
      <c r="B349" s="1" t="s">
        <v>5</v>
      </c>
      <c r="C349" s="1" t="s">
        <v>10</v>
      </c>
      <c r="D349" s="1" t="s">
        <v>8</v>
      </c>
      <c r="E349" s="1" t="s">
        <v>27</v>
      </c>
      <c r="F349" s="3" t="s">
        <v>14</v>
      </c>
      <c r="G349" s="3">
        <v>58000</v>
      </c>
      <c r="H349" s="3">
        <v>58000</v>
      </c>
      <c r="I349" s="3">
        <v>58000</v>
      </c>
      <c r="J349" s="4" t="s">
        <v>125</v>
      </c>
      <c r="K349" s="3" t="str">
        <f>IF(Records[[#This Row],[Total]]-Records[[#This Row],[Credit]]=0,"—",Records[[#This Row],[Total]]-Records[[#This Row],[Credit]])</f>
        <v>—</v>
      </c>
      <c r="L349" s="2">
        <v>44343</v>
      </c>
    </row>
    <row r="350" spans="1:12" ht="14.25" hidden="1" customHeight="1" x14ac:dyDescent="0.25">
      <c r="A350" s="1" t="s">
        <v>180</v>
      </c>
      <c r="B350" s="1" t="s">
        <v>22</v>
      </c>
      <c r="C350" s="1" t="s">
        <v>52</v>
      </c>
      <c r="D350" s="1" t="s">
        <v>181</v>
      </c>
      <c r="E350" s="1" t="s">
        <v>13</v>
      </c>
      <c r="F350" s="3" t="s">
        <v>14</v>
      </c>
      <c r="G350" s="3">
        <v>60000</v>
      </c>
      <c r="H350" s="3">
        <v>10000</v>
      </c>
      <c r="I350" s="3">
        <v>60000</v>
      </c>
      <c r="J350" s="4" t="s">
        <v>125</v>
      </c>
      <c r="K350" s="3" t="str">
        <f>IF(Records[[#This Row],[Total]]-Records[[#This Row],[Credit]]=0,"—",Records[[#This Row],[Total]]-Records[[#This Row],[Credit]])</f>
        <v>—</v>
      </c>
      <c r="L350" s="2">
        <v>44344</v>
      </c>
    </row>
    <row r="351" spans="1:12" ht="14.25" hidden="1" customHeight="1" x14ac:dyDescent="0.25">
      <c r="A351" s="1" t="s">
        <v>183</v>
      </c>
      <c r="B351" s="1" t="s">
        <v>5</v>
      </c>
      <c r="C351" s="1" t="s">
        <v>10</v>
      </c>
      <c r="D351" s="1" t="s">
        <v>184</v>
      </c>
      <c r="E351" s="1" t="s">
        <v>13</v>
      </c>
      <c r="F351" s="3" t="s">
        <v>14</v>
      </c>
      <c r="G351" s="3">
        <v>50000</v>
      </c>
      <c r="H351" s="3">
        <v>50000</v>
      </c>
      <c r="I351" s="3">
        <v>50000</v>
      </c>
      <c r="J351" s="4" t="s">
        <v>125</v>
      </c>
      <c r="K351" s="3" t="str">
        <f>IF(Records[[#This Row],[Total]]-Records[[#This Row],[Credit]]=0,"—",Records[[#This Row],[Total]]-Records[[#This Row],[Credit]])</f>
        <v>—</v>
      </c>
      <c r="L351" s="2">
        <v>44345</v>
      </c>
    </row>
    <row r="352" spans="1:12" ht="14.25" hidden="1" customHeight="1" x14ac:dyDescent="0.25">
      <c r="A352" s="1" t="s">
        <v>77</v>
      </c>
      <c r="B352" s="1" t="s">
        <v>5</v>
      </c>
      <c r="C352" s="1" t="s">
        <v>10</v>
      </c>
      <c r="D352" s="1" t="s">
        <v>98</v>
      </c>
      <c r="E352" s="1" t="s">
        <v>13</v>
      </c>
      <c r="F352" s="3" t="s">
        <v>41</v>
      </c>
      <c r="G352" s="3">
        <v>50000</v>
      </c>
      <c r="H352" s="3">
        <v>50000</v>
      </c>
      <c r="I352" s="3">
        <v>50000</v>
      </c>
      <c r="J352" s="4" t="s">
        <v>125</v>
      </c>
      <c r="K352" s="3" t="str">
        <f>IF(Records[[#This Row],[Total]]-Records[[#This Row],[Credit]]=0,"—",Records[[#This Row],[Total]]-Records[[#This Row],[Credit]])</f>
        <v>—</v>
      </c>
      <c r="L352" s="2">
        <v>44346</v>
      </c>
    </row>
    <row r="353" spans="1:12" ht="14.25" hidden="1" customHeight="1" x14ac:dyDescent="0.25">
      <c r="A353" s="1" t="s">
        <v>102</v>
      </c>
      <c r="B353" s="1" t="s">
        <v>22</v>
      </c>
      <c r="C353" s="1" t="s">
        <v>10</v>
      </c>
      <c r="D353" s="1" t="s">
        <v>29</v>
      </c>
      <c r="E353" s="1" t="s">
        <v>13</v>
      </c>
      <c r="F353" s="3" t="s">
        <v>14</v>
      </c>
      <c r="G353" s="3">
        <v>15000</v>
      </c>
      <c r="H353" s="3">
        <v>15000</v>
      </c>
      <c r="I353" s="3">
        <v>15000</v>
      </c>
      <c r="J353" s="4" t="s">
        <v>125</v>
      </c>
      <c r="K353" s="3" t="str">
        <f>IF(Records[[#This Row],[Total]]-Records[[#This Row],[Credit]]=0,"—",Records[[#This Row],[Total]]-Records[[#This Row],[Credit]])</f>
        <v>—</v>
      </c>
      <c r="L353" s="2">
        <v>44346</v>
      </c>
    </row>
    <row r="354" spans="1:12" ht="14.25" hidden="1" customHeight="1" x14ac:dyDescent="0.25">
      <c r="A354" s="1" t="s">
        <v>142</v>
      </c>
      <c r="B354" s="1" t="s">
        <v>22</v>
      </c>
      <c r="C354" s="1" t="s">
        <v>10</v>
      </c>
      <c r="D354" s="1" t="s">
        <v>53</v>
      </c>
      <c r="E354" s="1" t="s">
        <v>13</v>
      </c>
      <c r="F354" s="3" t="s">
        <v>14</v>
      </c>
      <c r="G354" s="3">
        <v>45000</v>
      </c>
      <c r="H354" s="3">
        <v>45000</v>
      </c>
      <c r="I354" s="3">
        <v>45000</v>
      </c>
      <c r="J354" s="4" t="s">
        <v>125</v>
      </c>
      <c r="K354" s="3" t="str">
        <f>IF(Records[[#This Row],[Total]]-Records[[#This Row],[Credit]]=0,"—",Records[[#This Row],[Total]]-Records[[#This Row],[Credit]])</f>
        <v>—</v>
      </c>
      <c r="L354" s="2">
        <v>44351</v>
      </c>
    </row>
    <row r="355" spans="1:12" ht="14.25" hidden="1" customHeight="1" x14ac:dyDescent="0.25">
      <c r="A355" s="1" t="s">
        <v>46</v>
      </c>
      <c r="B355" s="1" t="s">
        <v>22</v>
      </c>
      <c r="C355" s="1" t="s">
        <v>189</v>
      </c>
      <c r="D355" s="1" t="s">
        <v>8</v>
      </c>
      <c r="E355" s="1" t="s">
        <v>27</v>
      </c>
      <c r="F355" s="3" t="s">
        <v>14</v>
      </c>
      <c r="G355" s="3">
        <v>50000</v>
      </c>
      <c r="H355" s="3">
        <v>50000</v>
      </c>
      <c r="I355" s="3">
        <v>50000</v>
      </c>
      <c r="J355" s="4" t="s">
        <v>125</v>
      </c>
      <c r="K355" s="3" t="str">
        <f>IF(Records[[#This Row],[Total]]-Records[[#This Row],[Credit]]=0,"—",Records[[#This Row],[Total]]-Records[[#This Row],[Credit]])</f>
        <v>—</v>
      </c>
      <c r="L355" s="2">
        <v>44353</v>
      </c>
    </row>
    <row r="356" spans="1:12" ht="14.25" hidden="1" customHeight="1" x14ac:dyDescent="0.25">
      <c r="A356" s="1" t="s">
        <v>141</v>
      </c>
      <c r="B356" s="1" t="s">
        <v>22</v>
      </c>
      <c r="C356" s="1" t="s">
        <v>108</v>
      </c>
      <c r="D356" s="1" t="s">
        <v>133</v>
      </c>
      <c r="E356" s="1" t="s">
        <v>13</v>
      </c>
      <c r="F356" s="3" t="s">
        <v>14</v>
      </c>
      <c r="G356" s="3">
        <v>25000</v>
      </c>
      <c r="H356" s="3">
        <v>25000</v>
      </c>
      <c r="I356" s="3">
        <v>25000</v>
      </c>
      <c r="J356" s="4" t="s">
        <v>125</v>
      </c>
      <c r="K356" s="3" t="str">
        <f>IF(Records[[#This Row],[Total]]-Records[[#This Row],[Credit]]=0,"—",Records[[#This Row],[Total]]-Records[[#This Row],[Credit]])</f>
        <v>—</v>
      </c>
      <c r="L356" s="2">
        <v>44355</v>
      </c>
    </row>
    <row r="357" spans="1:12" ht="14.25" hidden="1" customHeight="1" x14ac:dyDescent="0.25">
      <c r="A357" s="1" t="s">
        <v>141</v>
      </c>
      <c r="B357" s="1" t="s">
        <v>26</v>
      </c>
      <c r="C357" s="1" t="s">
        <v>108</v>
      </c>
      <c r="D357" s="1" t="s">
        <v>133</v>
      </c>
      <c r="E357" s="1" t="s">
        <v>13</v>
      </c>
      <c r="F357" s="3" t="s">
        <v>14</v>
      </c>
      <c r="G357" s="3">
        <v>10000</v>
      </c>
      <c r="H357" s="3">
        <v>10000</v>
      </c>
      <c r="I357" s="3">
        <v>10000</v>
      </c>
      <c r="J357" s="4" t="s">
        <v>125</v>
      </c>
      <c r="K357" s="3" t="str">
        <f>IF(Records[[#This Row],[Total]]-Records[[#This Row],[Credit]]=0,"—",Records[[#This Row],[Total]]-Records[[#This Row],[Credit]])</f>
        <v>—</v>
      </c>
      <c r="L357" s="2">
        <v>44355</v>
      </c>
    </row>
    <row r="358" spans="1:12" ht="14.25" hidden="1" customHeight="1" x14ac:dyDescent="0.25">
      <c r="A358" s="1" t="s">
        <v>141</v>
      </c>
      <c r="B358" s="1" t="s">
        <v>22</v>
      </c>
      <c r="C358" s="1" t="s">
        <v>108</v>
      </c>
      <c r="D358" s="1" t="s">
        <v>133</v>
      </c>
      <c r="E358" s="1" t="s">
        <v>13</v>
      </c>
      <c r="F358" s="3" t="s">
        <v>14</v>
      </c>
      <c r="G358" s="3">
        <v>25000</v>
      </c>
      <c r="H358" s="3">
        <v>25000</v>
      </c>
      <c r="I358" s="3">
        <v>25000</v>
      </c>
      <c r="J358" s="4" t="s">
        <v>125</v>
      </c>
      <c r="K358" s="3" t="str">
        <f>IF(Records[[#This Row],[Total]]-Records[[#This Row],[Credit]]=0,"—",Records[[#This Row],[Total]]-Records[[#This Row],[Credit]])</f>
        <v>—</v>
      </c>
      <c r="L358" s="2">
        <v>44358</v>
      </c>
    </row>
    <row r="359" spans="1:12" ht="14.25" hidden="1" customHeight="1" x14ac:dyDescent="0.25">
      <c r="A359" s="1" t="s">
        <v>141</v>
      </c>
      <c r="B359" s="1" t="s">
        <v>26</v>
      </c>
      <c r="C359" s="1" t="s">
        <v>108</v>
      </c>
      <c r="D359" s="1" t="s">
        <v>133</v>
      </c>
      <c r="E359" s="1" t="s">
        <v>13</v>
      </c>
      <c r="F359" s="3" t="s">
        <v>14</v>
      </c>
      <c r="G359" s="3">
        <v>10000</v>
      </c>
      <c r="H359" s="3">
        <v>10000</v>
      </c>
      <c r="I359" s="3">
        <v>10000</v>
      </c>
      <c r="J359" s="4" t="s">
        <v>125</v>
      </c>
      <c r="K359" s="3" t="str">
        <f>IF(Records[[#This Row],[Total]]-Records[[#This Row],[Credit]]=0,"—",Records[[#This Row],[Total]]-Records[[#This Row],[Credit]])</f>
        <v>—</v>
      </c>
      <c r="L359" s="2">
        <v>44358</v>
      </c>
    </row>
    <row r="360" spans="1:12" ht="14.25" hidden="1" customHeight="1" x14ac:dyDescent="0.25">
      <c r="A360" s="1" t="s">
        <v>151</v>
      </c>
      <c r="B360" s="1" t="s">
        <v>22</v>
      </c>
      <c r="C360" s="1" t="s">
        <v>70</v>
      </c>
      <c r="D360" s="1" t="s">
        <v>115</v>
      </c>
      <c r="E360" s="1" t="s">
        <v>13</v>
      </c>
      <c r="F360" s="3" t="s">
        <v>16</v>
      </c>
      <c r="G360" s="3">
        <v>60000</v>
      </c>
      <c r="H360" s="3">
        <v>60000</v>
      </c>
      <c r="I360" s="3">
        <v>60000</v>
      </c>
      <c r="J360" s="4" t="s">
        <v>125</v>
      </c>
      <c r="K360" s="3" t="str">
        <f>IF(Records[[#This Row],[Total]]-Records[[#This Row],[Credit]]=0,"—",Records[[#This Row],[Total]]-Records[[#This Row],[Credit]])</f>
        <v>—</v>
      </c>
      <c r="L360" s="2">
        <v>44361</v>
      </c>
    </row>
    <row r="361" spans="1:12" ht="14.25" hidden="1" customHeight="1" x14ac:dyDescent="0.25">
      <c r="A361" s="1" t="s">
        <v>46</v>
      </c>
      <c r="B361" s="1" t="s">
        <v>26</v>
      </c>
      <c r="C361" s="1" t="s">
        <v>108</v>
      </c>
      <c r="D361" s="1" t="s">
        <v>133</v>
      </c>
      <c r="E361" s="1" t="s">
        <v>13</v>
      </c>
      <c r="F361" s="3" t="s">
        <v>14</v>
      </c>
      <c r="G361" s="3">
        <v>5000</v>
      </c>
      <c r="H361" s="3">
        <v>5000</v>
      </c>
      <c r="I361" s="3">
        <v>5000</v>
      </c>
      <c r="J361" s="4" t="s">
        <v>125</v>
      </c>
      <c r="K361" s="3" t="str">
        <f>IF(Records[[#This Row],[Total]]-Records[[#This Row],[Credit]]=0,"—",Records[[#This Row],[Total]]-Records[[#This Row],[Credit]])</f>
        <v>—</v>
      </c>
      <c r="L361" s="2">
        <v>44362</v>
      </c>
    </row>
    <row r="362" spans="1:12" ht="14.25" hidden="1" customHeight="1" x14ac:dyDescent="0.25">
      <c r="A362" s="1" t="s">
        <v>141</v>
      </c>
      <c r="B362" s="1" t="s">
        <v>26</v>
      </c>
      <c r="C362" s="1" t="s">
        <v>108</v>
      </c>
      <c r="D362" s="1" t="s">
        <v>133</v>
      </c>
      <c r="E362" s="1" t="s">
        <v>13</v>
      </c>
      <c r="F362" s="3" t="s">
        <v>14</v>
      </c>
      <c r="G362" s="3">
        <v>10000</v>
      </c>
      <c r="H362" s="3">
        <v>10000</v>
      </c>
      <c r="I362" s="3">
        <v>10000</v>
      </c>
      <c r="J362" s="4" t="s">
        <v>125</v>
      </c>
      <c r="K362" s="3" t="str">
        <f>IF(Records[[#This Row],[Total]]-Records[[#This Row],[Credit]]=0,"—",Records[[#This Row],[Total]]-Records[[#This Row],[Credit]])</f>
        <v>—</v>
      </c>
      <c r="L362" s="2">
        <v>44362</v>
      </c>
    </row>
    <row r="363" spans="1:12" ht="14.25" hidden="1" customHeight="1" x14ac:dyDescent="0.25">
      <c r="A363" s="1" t="s">
        <v>174</v>
      </c>
      <c r="B363" s="1" t="s">
        <v>5</v>
      </c>
      <c r="C363" s="1" t="s">
        <v>134</v>
      </c>
      <c r="D363" s="1" t="s">
        <v>25</v>
      </c>
      <c r="E363" s="1" t="s">
        <v>13</v>
      </c>
      <c r="F363" s="3" t="s">
        <v>14</v>
      </c>
      <c r="G363" s="3">
        <v>60000</v>
      </c>
      <c r="H363" s="3">
        <v>50000</v>
      </c>
      <c r="I363" s="3">
        <v>60000</v>
      </c>
      <c r="J363" s="4" t="s">
        <v>125</v>
      </c>
      <c r="K363" s="3" t="str">
        <f>IF(Records[[#This Row],[Total]]-Records[[#This Row],[Credit]]=0,"—",Records[[#This Row],[Total]]-Records[[#This Row],[Credit]])</f>
        <v>—</v>
      </c>
      <c r="L363" s="2">
        <v>44364</v>
      </c>
    </row>
    <row r="364" spans="1:12" ht="14.25" hidden="1" customHeight="1" x14ac:dyDescent="0.25">
      <c r="A364" s="1" t="s">
        <v>130</v>
      </c>
      <c r="B364" s="1" t="s">
        <v>5</v>
      </c>
      <c r="C364" s="1" t="s">
        <v>134</v>
      </c>
      <c r="D364" s="1" t="s">
        <v>25</v>
      </c>
      <c r="E364" s="1" t="s">
        <v>13</v>
      </c>
      <c r="F364" s="3" t="s">
        <v>14</v>
      </c>
      <c r="G364" s="3">
        <v>70000</v>
      </c>
      <c r="H364" s="3">
        <v>70000</v>
      </c>
      <c r="I364" s="3">
        <v>70000</v>
      </c>
      <c r="J364" s="4" t="s">
        <v>125</v>
      </c>
      <c r="K364" s="3" t="str">
        <f>IF(Records[[#This Row],[Total]]-Records[[#This Row],[Credit]]=0,"—",Records[[#This Row],[Total]]-Records[[#This Row],[Credit]])</f>
        <v>—</v>
      </c>
      <c r="L364" s="2">
        <v>44364</v>
      </c>
    </row>
    <row r="365" spans="1:12" ht="14.25" hidden="1" customHeight="1" x14ac:dyDescent="0.25">
      <c r="A365" s="1" t="s">
        <v>198</v>
      </c>
      <c r="B365" s="1" t="s">
        <v>5</v>
      </c>
      <c r="C365" s="1" t="s">
        <v>134</v>
      </c>
      <c r="D365" s="1" t="s">
        <v>25</v>
      </c>
      <c r="E365" s="1" t="s">
        <v>13</v>
      </c>
      <c r="F365" s="3" t="s">
        <v>14</v>
      </c>
      <c r="G365" s="3">
        <v>35000</v>
      </c>
      <c r="H365" s="3">
        <v>35000</v>
      </c>
      <c r="I365" s="3">
        <v>35000</v>
      </c>
      <c r="J365" s="4" t="s">
        <v>125</v>
      </c>
      <c r="K365" s="3" t="str">
        <f>IF(Records[[#This Row],[Total]]-Records[[#This Row],[Credit]]=0,"—",Records[[#This Row],[Total]]-Records[[#This Row],[Credit]])</f>
        <v>—</v>
      </c>
      <c r="L365" s="2">
        <v>44364</v>
      </c>
    </row>
    <row r="366" spans="1:12" hidden="1" x14ac:dyDescent="0.25">
      <c r="A366" s="1" t="s">
        <v>151</v>
      </c>
      <c r="B366" s="1" t="s">
        <v>5</v>
      </c>
      <c r="C366" s="1" t="s">
        <v>70</v>
      </c>
      <c r="D366" s="1" t="s">
        <v>120</v>
      </c>
      <c r="E366" s="1" t="s">
        <v>13</v>
      </c>
      <c r="F366" s="1" t="s">
        <v>16</v>
      </c>
      <c r="G366" s="3">
        <v>40000</v>
      </c>
      <c r="H366" s="3">
        <v>40000</v>
      </c>
      <c r="I366" s="3">
        <v>40000</v>
      </c>
      <c r="J366" s="4" t="s">
        <v>125</v>
      </c>
      <c r="K366" s="3" t="str">
        <f>IF(Records[[#This Row],[Total]]-Records[[#This Row],[Credit]]=0,"—",Records[[#This Row],[Total]]-Records[[#This Row],[Credit]])</f>
        <v>—</v>
      </c>
      <c r="L366" s="2">
        <v>44364</v>
      </c>
    </row>
    <row r="367" spans="1:12" ht="14.25" hidden="1" customHeight="1" x14ac:dyDescent="0.25">
      <c r="A367" s="1" t="s">
        <v>141</v>
      </c>
      <c r="B367" s="1" t="s">
        <v>22</v>
      </c>
      <c r="C367" s="1" t="s">
        <v>108</v>
      </c>
      <c r="D367" s="1" t="s">
        <v>133</v>
      </c>
      <c r="E367" s="1" t="s">
        <v>13</v>
      </c>
      <c r="F367" s="3" t="s">
        <v>14</v>
      </c>
      <c r="G367" s="3">
        <v>40000</v>
      </c>
      <c r="H367" s="3">
        <v>40000</v>
      </c>
      <c r="I367" s="3">
        <v>40000</v>
      </c>
      <c r="J367" s="4" t="s">
        <v>125</v>
      </c>
      <c r="K367" s="3" t="str">
        <f>IF(Records[[#This Row],[Total]]-Records[[#This Row],[Credit]]=0,"—",Records[[#This Row],[Total]]-Records[[#This Row],[Credit]])</f>
        <v>—</v>
      </c>
      <c r="L367" s="2">
        <v>44364</v>
      </c>
    </row>
    <row r="368" spans="1:12" ht="14.25" hidden="1" customHeight="1" x14ac:dyDescent="0.25">
      <c r="A368" s="1" t="s">
        <v>46</v>
      </c>
      <c r="B368" s="1" t="s">
        <v>5</v>
      </c>
      <c r="C368" s="1" t="s">
        <v>108</v>
      </c>
      <c r="D368" s="1" t="s">
        <v>133</v>
      </c>
      <c r="E368" s="1" t="s">
        <v>13</v>
      </c>
      <c r="F368" s="3" t="s">
        <v>14</v>
      </c>
      <c r="G368" s="3">
        <v>55000</v>
      </c>
      <c r="H368" s="3">
        <v>55000</v>
      </c>
      <c r="I368" s="3">
        <v>55000</v>
      </c>
      <c r="J368" s="4" t="s">
        <v>125</v>
      </c>
      <c r="K368" s="3" t="str">
        <f>IF(Records[[#This Row],[Total]]-Records[[#This Row],[Credit]]=0,"—",Records[[#This Row],[Total]]-Records[[#This Row],[Credit]])</f>
        <v>—</v>
      </c>
      <c r="L368" s="2">
        <v>44365</v>
      </c>
    </row>
    <row r="369" spans="1:12" ht="14.25" hidden="1" customHeight="1" x14ac:dyDescent="0.25">
      <c r="A369" s="1" t="s">
        <v>46</v>
      </c>
      <c r="B369" s="1" t="s">
        <v>5</v>
      </c>
      <c r="C369" s="1" t="s">
        <v>108</v>
      </c>
      <c r="D369" s="1" t="s">
        <v>133</v>
      </c>
      <c r="E369" s="1" t="s">
        <v>13</v>
      </c>
      <c r="F369" s="3" t="s">
        <v>14</v>
      </c>
      <c r="G369" s="3">
        <v>30000</v>
      </c>
      <c r="H369" s="3">
        <v>30000</v>
      </c>
      <c r="I369" s="3">
        <v>30000</v>
      </c>
      <c r="J369" s="4" t="s">
        <v>125</v>
      </c>
      <c r="K369" s="3" t="str">
        <f>IF(Records[[#This Row],[Total]]-Records[[#This Row],[Credit]]=0,"—",Records[[#This Row],[Total]]-Records[[#This Row],[Credit]])</f>
        <v>—</v>
      </c>
      <c r="L369" s="2">
        <v>44365</v>
      </c>
    </row>
    <row r="370" spans="1:12" ht="14.25" hidden="1" customHeight="1" x14ac:dyDescent="0.25">
      <c r="A370" s="1" t="s">
        <v>46</v>
      </c>
      <c r="B370" s="1" t="s">
        <v>5</v>
      </c>
      <c r="C370" s="1" t="s">
        <v>108</v>
      </c>
      <c r="D370" s="1" t="s">
        <v>133</v>
      </c>
      <c r="E370" s="1" t="s">
        <v>13</v>
      </c>
      <c r="F370" s="3" t="s">
        <v>14</v>
      </c>
      <c r="G370" s="3">
        <v>30000</v>
      </c>
      <c r="H370" s="3">
        <v>30000</v>
      </c>
      <c r="I370" s="3">
        <v>30000</v>
      </c>
      <c r="J370" s="4" t="s">
        <v>125</v>
      </c>
      <c r="K370" s="3" t="str">
        <f>IF(Records[[#This Row],[Total]]-Records[[#This Row],[Credit]]=0,"—",Records[[#This Row],[Total]]-Records[[#This Row],[Credit]])</f>
        <v>—</v>
      </c>
      <c r="L370" s="2">
        <v>44365</v>
      </c>
    </row>
    <row r="371" spans="1:12" ht="14.25" hidden="1" customHeight="1" x14ac:dyDescent="0.25">
      <c r="A371" s="1" t="s">
        <v>141</v>
      </c>
      <c r="B371" s="1" t="s">
        <v>5</v>
      </c>
      <c r="C371" s="1" t="s">
        <v>108</v>
      </c>
      <c r="D371" s="1" t="s">
        <v>133</v>
      </c>
      <c r="E371" s="1" t="s">
        <v>13</v>
      </c>
      <c r="F371" s="3" t="s">
        <v>14</v>
      </c>
      <c r="G371" s="3">
        <v>50000</v>
      </c>
      <c r="H371" s="3">
        <v>50000</v>
      </c>
      <c r="I371" s="3">
        <v>50000</v>
      </c>
      <c r="J371" s="4" t="s">
        <v>125</v>
      </c>
      <c r="K371" s="3" t="str">
        <f>IF(Records[[#This Row],[Total]]-Records[[#This Row],[Credit]]=0,"—",Records[[#This Row],[Total]]-Records[[#This Row],[Credit]])</f>
        <v>—</v>
      </c>
      <c r="L371" s="2">
        <v>44365</v>
      </c>
    </row>
    <row r="372" spans="1:12" ht="14.25" hidden="1" customHeight="1" x14ac:dyDescent="0.25">
      <c r="A372" s="1" t="s">
        <v>180</v>
      </c>
      <c r="B372" s="1" t="s">
        <v>22</v>
      </c>
      <c r="C372" s="1" t="s">
        <v>52</v>
      </c>
      <c r="D372" s="1" t="s">
        <v>181</v>
      </c>
      <c r="E372" s="1" t="s">
        <v>13</v>
      </c>
      <c r="F372" s="3" t="s">
        <v>14</v>
      </c>
      <c r="G372" s="3">
        <v>60000</v>
      </c>
      <c r="H372" s="3">
        <v>10000</v>
      </c>
      <c r="I372" s="3">
        <v>60000</v>
      </c>
      <c r="J372" s="4" t="s">
        <v>125</v>
      </c>
      <c r="K372" s="3" t="str">
        <f>IF(Records[[#This Row],[Total]]-Records[[#This Row],[Credit]]=0,"—",Records[[#This Row],[Total]]-Records[[#This Row],[Credit]])</f>
        <v>—</v>
      </c>
      <c r="L372" s="2">
        <v>44366</v>
      </c>
    </row>
    <row r="373" spans="1:12" ht="14.25" hidden="1" customHeight="1" x14ac:dyDescent="0.25">
      <c r="A373" s="1" t="s">
        <v>141</v>
      </c>
      <c r="B373" s="1" t="s">
        <v>22</v>
      </c>
      <c r="C373" s="1" t="s">
        <v>108</v>
      </c>
      <c r="D373" s="1" t="s">
        <v>133</v>
      </c>
      <c r="E373" s="1" t="s">
        <v>13</v>
      </c>
      <c r="F373" s="3" t="s">
        <v>14</v>
      </c>
      <c r="G373" s="3">
        <v>15000</v>
      </c>
      <c r="H373" s="3">
        <v>15000</v>
      </c>
      <c r="I373" s="3">
        <v>15000</v>
      </c>
      <c r="J373" s="4" t="s">
        <v>125</v>
      </c>
      <c r="K373" s="3" t="str">
        <f>IF(Records[[#This Row],[Total]]-Records[[#This Row],[Credit]]=0,"—",Records[[#This Row],[Total]]-Records[[#This Row],[Credit]])</f>
        <v>—</v>
      </c>
      <c r="L373" s="2">
        <v>44369</v>
      </c>
    </row>
    <row r="374" spans="1:12" ht="14.25" hidden="1" customHeight="1" x14ac:dyDescent="0.25">
      <c r="A374" s="1" t="s">
        <v>141</v>
      </c>
      <c r="B374" s="1" t="s">
        <v>26</v>
      </c>
      <c r="C374" s="1" t="s">
        <v>108</v>
      </c>
      <c r="D374" s="1" t="s">
        <v>133</v>
      </c>
      <c r="E374" s="1" t="s">
        <v>13</v>
      </c>
      <c r="F374" s="3" t="s">
        <v>14</v>
      </c>
      <c r="G374" s="3">
        <v>10000</v>
      </c>
      <c r="H374" s="3">
        <v>10000</v>
      </c>
      <c r="I374" s="3">
        <v>10000</v>
      </c>
      <c r="J374" s="4" t="s">
        <v>125</v>
      </c>
      <c r="K374" s="3" t="str">
        <f>IF(Records[[#This Row],[Total]]-Records[[#This Row],[Credit]]=0,"—",Records[[#This Row],[Total]]-Records[[#This Row],[Credit]])</f>
        <v>—</v>
      </c>
      <c r="L374" s="2">
        <v>44369</v>
      </c>
    </row>
    <row r="375" spans="1:12" ht="14.25" hidden="1" customHeight="1" x14ac:dyDescent="0.25">
      <c r="A375" s="1" t="s">
        <v>141</v>
      </c>
      <c r="B375" s="1" t="s">
        <v>26</v>
      </c>
      <c r="C375" s="1" t="s">
        <v>108</v>
      </c>
      <c r="D375" s="1" t="s">
        <v>133</v>
      </c>
      <c r="E375" s="1" t="s">
        <v>13</v>
      </c>
      <c r="F375" s="3" t="s">
        <v>14</v>
      </c>
      <c r="G375" s="3">
        <v>10000</v>
      </c>
      <c r="H375" s="3">
        <v>10000</v>
      </c>
      <c r="I375" s="3">
        <v>10000</v>
      </c>
      <c r="J375" s="4" t="s">
        <v>125</v>
      </c>
      <c r="K375" s="3" t="str">
        <f>IF(Records[[#This Row],[Total]]-Records[[#This Row],[Credit]]=0,"—",Records[[#This Row],[Total]]-Records[[#This Row],[Credit]])</f>
        <v>—</v>
      </c>
      <c r="L375" s="2">
        <v>44376</v>
      </c>
    </row>
    <row r="376" spans="1:12" ht="14.25" hidden="1" customHeight="1" x14ac:dyDescent="0.25">
      <c r="A376" s="1" t="s">
        <v>46</v>
      </c>
      <c r="B376" s="1" t="s">
        <v>26</v>
      </c>
      <c r="C376" s="1" t="s">
        <v>108</v>
      </c>
      <c r="D376" s="1" t="s">
        <v>133</v>
      </c>
      <c r="E376" s="1" t="s">
        <v>13</v>
      </c>
      <c r="F376" s="3" t="s">
        <v>14</v>
      </c>
      <c r="G376" s="3">
        <v>10000</v>
      </c>
      <c r="H376" s="3">
        <v>10000</v>
      </c>
      <c r="I376" s="3">
        <v>10000</v>
      </c>
      <c r="J376" s="4" t="s">
        <v>125</v>
      </c>
      <c r="K376" s="3" t="str">
        <f>IF(Records[[#This Row],[Total]]-Records[[#This Row],[Credit]]=0,"—",Records[[#This Row],[Total]]-Records[[#This Row],[Credit]])</f>
        <v>—</v>
      </c>
      <c r="L376" s="2">
        <v>44376</v>
      </c>
    </row>
    <row r="377" spans="1:12" ht="14.25" hidden="1" customHeight="1" x14ac:dyDescent="0.25">
      <c r="A377" s="1" t="s">
        <v>141</v>
      </c>
      <c r="B377" s="1" t="s">
        <v>5</v>
      </c>
      <c r="C377" s="1" t="s">
        <v>108</v>
      </c>
      <c r="D377" s="1" t="s">
        <v>133</v>
      </c>
      <c r="E377" s="1" t="s">
        <v>13</v>
      </c>
      <c r="F377" s="3" t="s">
        <v>14</v>
      </c>
      <c r="G377" s="3">
        <v>60000</v>
      </c>
      <c r="H377" s="3">
        <v>60000</v>
      </c>
      <c r="I377" s="3">
        <v>60000</v>
      </c>
      <c r="J377" s="4" t="s">
        <v>125</v>
      </c>
      <c r="K377" s="3" t="str">
        <f>IF(Records[[#This Row],[Total]]-Records[[#This Row],[Credit]]=0,"—",Records[[#This Row],[Total]]-Records[[#This Row],[Credit]])</f>
        <v>—</v>
      </c>
      <c r="L377" s="2">
        <v>44379</v>
      </c>
    </row>
    <row r="378" spans="1:12" ht="14.25" hidden="1" customHeight="1" x14ac:dyDescent="0.25">
      <c r="A378" s="1" t="s">
        <v>46</v>
      </c>
      <c r="B378" s="1" t="s">
        <v>5</v>
      </c>
      <c r="C378" s="1" t="s">
        <v>108</v>
      </c>
      <c r="D378" s="1" t="s">
        <v>133</v>
      </c>
      <c r="E378" s="1" t="s">
        <v>13</v>
      </c>
      <c r="F378" s="3" t="s">
        <v>14</v>
      </c>
      <c r="G378" s="3">
        <v>60000</v>
      </c>
      <c r="H378" s="3">
        <v>60000</v>
      </c>
      <c r="I378" s="3">
        <v>60000</v>
      </c>
      <c r="J378" s="4" t="s">
        <v>125</v>
      </c>
      <c r="K378" s="3" t="str">
        <f>IF(Records[[#This Row],[Total]]-Records[[#This Row],[Credit]]=0,"—",Records[[#This Row],[Total]]-Records[[#This Row],[Credit]])</f>
        <v>—</v>
      </c>
      <c r="L378" s="2">
        <v>44379</v>
      </c>
    </row>
    <row r="379" spans="1:12" ht="14.25" hidden="1" customHeight="1" x14ac:dyDescent="0.25">
      <c r="A379" s="1" t="s">
        <v>46</v>
      </c>
      <c r="B379" s="1" t="s">
        <v>5</v>
      </c>
      <c r="C379" s="1" t="s">
        <v>108</v>
      </c>
      <c r="D379" s="1" t="s">
        <v>133</v>
      </c>
      <c r="E379" s="1" t="s">
        <v>13</v>
      </c>
      <c r="F379" s="3" t="s">
        <v>14</v>
      </c>
      <c r="G379" s="3">
        <v>60000</v>
      </c>
      <c r="H379" s="3">
        <v>60000</v>
      </c>
      <c r="I379" s="3">
        <v>60000</v>
      </c>
      <c r="J379" s="4" t="s">
        <v>125</v>
      </c>
      <c r="K379" s="3" t="str">
        <f>IF(Records[[#This Row],[Total]]-Records[[#This Row],[Credit]]=0,"—",Records[[#This Row],[Total]]-Records[[#This Row],[Credit]])</f>
        <v>—</v>
      </c>
      <c r="L379" s="2">
        <v>44379</v>
      </c>
    </row>
    <row r="380" spans="1:12" ht="14.25" hidden="1" customHeight="1" x14ac:dyDescent="0.25">
      <c r="A380" s="1" t="s">
        <v>141</v>
      </c>
      <c r="B380" s="1" t="s">
        <v>26</v>
      </c>
      <c r="C380" s="1" t="s">
        <v>108</v>
      </c>
      <c r="D380" s="1" t="s">
        <v>133</v>
      </c>
      <c r="E380" s="1" t="s">
        <v>13</v>
      </c>
      <c r="F380" s="3" t="s">
        <v>14</v>
      </c>
      <c r="G380" s="3">
        <v>10000</v>
      </c>
      <c r="H380" s="3">
        <v>10000</v>
      </c>
      <c r="I380" s="3">
        <v>10000</v>
      </c>
      <c r="J380" s="4" t="s">
        <v>125</v>
      </c>
      <c r="K380" s="3" t="str">
        <f>IF(Records[[#This Row],[Total]]-Records[[#This Row],[Credit]]=0,"—",Records[[#This Row],[Total]]-Records[[#This Row],[Credit]])</f>
        <v>—</v>
      </c>
      <c r="L380" s="2">
        <v>44385</v>
      </c>
    </row>
    <row r="381" spans="1:12" ht="14.25" hidden="1" customHeight="1" x14ac:dyDescent="0.25">
      <c r="A381" s="1" t="s">
        <v>46</v>
      </c>
      <c r="B381" s="1" t="s">
        <v>26</v>
      </c>
      <c r="C381" s="1" t="s">
        <v>108</v>
      </c>
      <c r="D381" s="1" t="s">
        <v>133</v>
      </c>
      <c r="E381" s="1" t="s">
        <v>13</v>
      </c>
      <c r="F381" s="3" t="s">
        <v>14</v>
      </c>
      <c r="G381" s="3">
        <v>10000</v>
      </c>
      <c r="H381" s="3">
        <v>10000</v>
      </c>
      <c r="I381" s="3">
        <v>10000</v>
      </c>
      <c r="J381" s="4" t="s">
        <v>125</v>
      </c>
      <c r="K381" s="3" t="str">
        <f>IF(Records[[#This Row],[Total]]-Records[[#This Row],[Credit]]=0,"—",Records[[#This Row],[Total]]-Records[[#This Row],[Credit]])</f>
        <v>—</v>
      </c>
      <c r="L381" s="2">
        <v>44385</v>
      </c>
    </row>
    <row r="382" spans="1:12" ht="14.25" hidden="1" customHeight="1" x14ac:dyDescent="0.25">
      <c r="A382" s="1" t="s">
        <v>46</v>
      </c>
      <c r="B382" s="1" t="s">
        <v>26</v>
      </c>
      <c r="C382" s="1" t="s">
        <v>108</v>
      </c>
      <c r="D382" s="1" t="s">
        <v>133</v>
      </c>
      <c r="E382" s="1" t="s">
        <v>13</v>
      </c>
      <c r="F382" s="3" t="s">
        <v>14</v>
      </c>
      <c r="G382" s="3">
        <v>10000</v>
      </c>
      <c r="H382" s="3">
        <v>10000</v>
      </c>
      <c r="I382" s="3">
        <v>10000</v>
      </c>
      <c r="J382" s="4" t="s">
        <v>125</v>
      </c>
      <c r="K382" s="3" t="str">
        <f>IF(Records[[#This Row],[Total]]-Records[[#This Row],[Credit]]=0,"—",Records[[#This Row],[Total]]-Records[[#This Row],[Credit]])</f>
        <v>—</v>
      </c>
      <c r="L382" s="2">
        <v>44385</v>
      </c>
    </row>
    <row r="383" spans="1:12" ht="14.25" hidden="1" customHeight="1" x14ac:dyDescent="0.25">
      <c r="A383" s="1" t="s">
        <v>141</v>
      </c>
      <c r="B383" s="1" t="s">
        <v>5</v>
      </c>
      <c r="C383" s="1" t="s">
        <v>108</v>
      </c>
      <c r="D383" s="1" t="s">
        <v>133</v>
      </c>
      <c r="E383" s="1" t="s">
        <v>13</v>
      </c>
      <c r="F383" s="3" t="s">
        <v>14</v>
      </c>
      <c r="G383" s="3">
        <v>50000</v>
      </c>
      <c r="H383" s="3">
        <v>50000</v>
      </c>
      <c r="I383" s="3">
        <v>50000</v>
      </c>
      <c r="J383" s="4" t="s">
        <v>125</v>
      </c>
      <c r="K383" s="3" t="str">
        <f>IF(Records[[#This Row],[Total]]-Records[[#This Row],[Credit]]=0,"—",Records[[#This Row],[Total]]-Records[[#This Row],[Credit]])</f>
        <v>—</v>
      </c>
      <c r="L383" s="2">
        <v>44389</v>
      </c>
    </row>
    <row r="384" spans="1:12" ht="14.25" hidden="1" customHeight="1" x14ac:dyDescent="0.25">
      <c r="A384" s="1" t="s">
        <v>46</v>
      </c>
      <c r="B384" s="1" t="s">
        <v>5</v>
      </c>
      <c r="C384" s="1" t="s">
        <v>108</v>
      </c>
      <c r="D384" s="1" t="s">
        <v>133</v>
      </c>
      <c r="E384" s="1" t="s">
        <v>13</v>
      </c>
      <c r="F384" s="3" t="s">
        <v>14</v>
      </c>
      <c r="G384" s="3">
        <v>60000</v>
      </c>
      <c r="H384" s="3">
        <v>60000</v>
      </c>
      <c r="I384" s="3">
        <v>60000</v>
      </c>
      <c r="J384" s="4" t="s">
        <v>125</v>
      </c>
      <c r="K384" s="3" t="str">
        <f>IF(Records[[#This Row],[Total]]-Records[[#This Row],[Credit]]=0,"—",Records[[#This Row],[Total]]-Records[[#This Row],[Credit]])</f>
        <v>—</v>
      </c>
      <c r="L384" s="2">
        <v>44389</v>
      </c>
    </row>
    <row r="385" spans="1:12" ht="14.25" hidden="1" customHeight="1" x14ac:dyDescent="0.25">
      <c r="A385" s="1" t="s">
        <v>46</v>
      </c>
      <c r="B385" s="1" t="s">
        <v>5</v>
      </c>
      <c r="C385" s="1" t="s">
        <v>108</v>
      </c>
      <c r="D385" s="1" t="s">
        <v>133</v>
      </c>
      <c r="E385" s="1" t="s">
        <v>13</v>
      </c>
      <c r="F385" s="3" t="s">
        <v>14</v>
      </c>
      <c r="G385" s="3">
        <v>60000</v>
      </c>
      <c r="H385" s="3">
        <v>60000</v>
      </c>
      <c r="I385" s="3">
        <v>60000</v>
      </c>
      <c r="J385" s="4" t="s">
        <v>125</v>
      </c>
      <c r="K385" s="3" t="str">
        <f>IF(Records[[#This Row],[Total]]-Records[[#This Row],[Credit]]=0,"—",Records[[#This Row],[Total]]-Records[[#This Row],[Credit]])</f>
        <v>—</v>
      </c>
      <c r="L385" s="2">
        <v>44389</v>
      </c>
    </row>
    <row r="386" spans="1:12" ht="14.25" hidden="1" customHeight="1" x14ac:dyDescent="0.25">
      <c r="A386" s="1" t="s">
        <v>141</v>
      </c>
      <c r="B386" s="1" t="s">
        <v>5</v>
      </c>
      <c r="C386" s="1" t="s">
        <v>108</v>
      </c>
      <c r="D386" s="1" t="s">
        <v>133</v>
      </c>
      <c r="E386" s="1" t="s">
        <v>13</v>
      </c>
      <c r="F386" s="3" t="s">
        <v>14</v>
      </c>
      <c r="G386" s="3">
        <v>30000</v>
      </c>
      <c r="H386" s="3">
        <v>30000</v>
      </c>
      <c r="I386" s="3">
        <v>30000</v>
      </c>
      <c r="J386" s="4" t="s">
        <v>125</v>
      </c>
      <c r="K386" s="3" t="str">
        <f>IF(Records[[#This Row],[Total]]-Records[[#This Row],[Credit]]=0,"—",Records[[#This Row],[Total]]-Records[[#This Row],[Credit]])</f>
        <v>—</v>
      </c>
      <c r="L386" s="2">
        <v>44400</v>
      </c>
    </row>
    <row r="387" spans="1:12" ht="14.25" hidden="1" customHeight="1" x14ac:dyDescent="0.25">
      <c r="A387" s="1" t="s">
        <v>46</v>
      </c>
      <c r="B387" s="1" t="s">
        <v>5</v>
      </c>
      <c r="C387" s="1" t="s">
        <v>108</v>
      </c>
      <c r="D387" s="1" t="s">
        <v>133</v>
      </c>
      <c r="E387" s="1" t="s">
        <v>13</v>
      </c>
      <c r="F387" s="3" t="s">
        <v>14</v>
      </c>
      <c r="G387" s="3">
        <v>30000</v>
      </c>
      <c r="H387" s="3">
        <v>30000</v>
      </c>
      <c r="I387" s="3">
        <v>30000</v>
      </c>
      <c r="J387" s="4" t="s">
        <v>125</v>
      </c>
      <c r="K387" s="3" t="str">
        <f>IF(Records[[#This Row],[Total]]-Records[[#This Row],[Credit]]=0,"—",Records[[#This Row],[Total]]-Records[[#This Row],[Credit]])</f>
        <v>—</v>
      </c>
      <c r="L387" s="2">
        <v>44400</v>
      </c>
    </row>
    <row r="388" spans="1:12" ht="14.25" hidden="1" customHeight="1" x14ac:dyDescent="0.25">
      <c r="A388" s="1" t="s">
        <v>46</v>
      </c>
      <c r="B388" s="1" t="s">
        <v>5</v>
      </c>
      <c r="C388" s="1" t="s">
        <v>108</v>
      </c>
      <c r="D388" s="1" t="s">
        <v>133</v>
      </c>
      <c r="E388" s="1" t="s">
        <v>13</v>
      </c>
      <c r="F388" s="3" t="s">
        <v>14</v>
      </c>
      <c r="G388" s="3">
        <v>30000</v>
      </c>
      <c r="H388" s="3">
        <v>30000</v>
      </c>
      <c r="I388" s="3">
        <v>30000</v>
      </c>
      <c r="J388" s="4" t="s">
        <v>125</v>
      </c>
      <c r="K388" s="3" t="str">
        <f>IF(Records[[#This Row],[Total]]-Records[[#This Row],[Credit]]=0,"—",Records[[#This Row],[Total]]-Records[[#This Row],[Credit]])</f>
        <v>—</v>
      </c>
      <c r="L388" s="2">
        <v>44400</v>
      </c>
    </row>
    <row r="389" spans="1:12" ht="14.25" hidden="1" customHeight="1" x14ac:dyDescent="0.25">
      <c r="A389" s="1" t="s">
        <v>46</v>
      </c>
      <c r="B389" s="1" t="s">
        <v>5</v>
      </c>
      <c r="C389" s="1" t="s">
        <v>108</v>
      </c>
      <c r="D389" s="1" t="s">
        <v>8</v>
      </c>
      <c r="E389" s="1" t="s">
        <v>13</v>
      </c>
      <c r="F389" s="3" t="s">
        <v>14</v>
      </c>
      <c r="G389" s="3">
        <v>60000</v>
      </c>
      <c r="H389" s="3">
        <v>60000</v>
      </c>
      <c r="I389" s="3">
        <v>60000</v>
      </c>
      <c r="J389" s="4" t="s">
        <v>125</v>
      </c>
      <c r="K389" s="3" t="str">
        <f>IF(Records[[#This Row],[Total]]-Records[[#This Row],[Credit]]=0,"—",Records[[#This Row],[Total]]-Records[[#This Row],[Credit]])</f>
        <v>—</v>
      </c>
      <c r="L389" s="2">
        <v>44401</v>
      </c>
    </row>
    <row r="390" spans="1:12" ht="14.25" hidden="1" customHeight="1" x14ac:dyDescent="0.25">
      <c r="A390" s="1" t="s">
        <v>151</v>
      </c>
      <c r="B390" s="1" t="s">
        <v>22</v>
      </c>
      <c r="C390" s="1" t="s">
        <v>52</v>
      </c>
      <c r="D390" s="1" t="s">
        <v>120</v>
      </c>
      <c r="E390" s="1" t="s">
        <v>13</v>
      </c>
      <c r="F390" s="3" t="s">
        <v>16</v>
      </c>
      <c r="G390" s="3">
        <v>25000</v>
      </c>
      <c r="H390" s="3">
        <v>25000</v>
      </c>
      <c r="I390" s="3">
        <v>25000</v>
      </c>
      <c r="J390" s="4" t="s">
        <v>125</v>
      </c>
      <c r="K390" s="3" t="str">
        <f>IF(Records[[#This Row],[Total]]-Records[[#This Row],[Credit]]=0,"—",Records[[#This Row],[Total]]-Records[[#This Row],[Credit]])</f>
        <v>—</v>
      </c>
      <c r="L390" s="2">
        <v>44401</v>
      </c>
    </row>
    <row r="391" spans="1:12" ht="14.25" hidden="1" customHeight="1" x14ac:dyDescent="0.25">
      <c r="A391" s="1" t="s">
        <v>46</v>
      </c>
      <c r="B391" s="1" t="s">
        <v>5</v>
      </c>
      <c r="C391" s="1" t="s">
        <v>46</v>
      </c>
      <c r="D391" s="1" t="s">
        <v>12</v>
      </c>
      <c r="E391" s="1" t="s">
        <v>27</v>
      </c>
      <c r="F391" s="3" t="s">
        <v>14</v>
      </c>
      <c r="G391" s="3">
        <v>25000</v>
      </c>
      <c r="H391" s="3">
        <v>25000</v>
      </c>
      <c r="I391" s="3">
        <v>25000</v>
      </c>
      <c r="J391" s="4" t="s">
        <v>125</v>
      </c>
      <c r="K391" s="3" t="str">
        <f>IF(Records[[#This Row],[Total]]-Records[[#This Row],[Credit]]=0,"—",Records[[#This Row],[Total]]-Records[[#This Row],[Credit]])</f>
        <v>—</v>
      </c>
      <c r="L391" s="2">
        <v>44407</v>
      </c>
    </row>
    <row r="392" spans="1:12" ht="14.25" hidden="1" customHeight="1" x14ac:dyDescent="0.25">
      <c r="A392" s="1" t="s">
        <v>238</v>
      </c>
      <c r="B392" s="1" t="s">
        <v>26</v>
      </c>
      <c r="C392" s="1" t="s">
        <v>11</v>
      </c>
      <c r="D392" s="1" t="s">
        <v>12</v>
      </c>
      <c r="E392" s="1" t="s">
        <v>13</v>
      </c>
      <c r="F392" s="3" t="s">
        <v>14</v>
      </c>
      <c r="G392" s="3">
        <v>40000</v>
      </c>
      <c r="H392" s="3">
        <v>40000</v>
      </c>
      <c r="I392" s="3">
        <v>40000</v>
      </c>
      <c r="J392" s="4" t="s">
        <v>125</v>
      </c>
      <c r="K392" s="3" t="str">
        <f>IF(Records[[#This Row],[Total]]-Records[[#This Row],[Credit]]=0,"—",Records[[#This Row],[Total]]-Records[[#This Row],[Credit]])</f>
        <v>—</v>
      </c>
      <c r="L392" s="2">
        <v>44419</v>
      </c>
    </row>
    <row r="393" spans="1:12" ht="14.25" hidden="1" customHeight="1" x14ac:dyDescent="0.25">
      <c r="A393" s="1" t="s">
        <v>142</v>
      </c>
      <c r="B393" s="1" t="s">
        <v>22</v>
      </c>
      <c r="C393" s="1" t="s">
        <v>10</v>
      </c>
      <c r="D393" s="1" t="s">
        <v>78</v>
      </c>
      <c r="E393" s="1" t="s">
        <v>13</v>
      </c>
      <c r="F393" s="3" t="s">
        <v>14</v>
      </c>
      <c r="G393" s="3">
        <v>15000</v>
      </c>
      <c r="H393" s="3">
        <v>15000</v>
      </c>
      <c r="I393" s="3">
        <v>15000</v>
      </c>
      <c r="J393" s="4" t="s">
        <v>125</v>
      </c>
      <c r="K393" s="3" t="str">
        <f>IF(Records[[#This Row],[Total]]-Records[[#This Row],[Credit]]=0,"—",Records[[#This Row],[Total]]-Records[[#This Row],[Credit]])</f>
        <v>—</v>
      </c>
      <c r="L393" s="2">
        <v>44422</v>
      </c>
    </row>
    <row r="394" spans="1:12" ht="14.25" hidden="1" customHeight="1" x14ac:dyDescent="0.25">
      <c r="A394" s="1" t="s">
        <v>151</v>
      </c>
      <c r="B394" s="1" t="s">
        <v>22</v>
      </c>
      <c r="C394" s="1" t="s">
        <v>52</v>
      </c>
      <c r="D394" s="1" t="s">
        <v>120</v>
      </c>
      <c r="E394" s="1" t="s">
        <v>13</v>
      </c>
      <c r="F394" s="3" t="s">
        <v>16</v>
      </c>
      <c r="G394" s="3">
        <v>60000</v>
      </c>
      <c r="H394" s="3">
        <v>60000</v>
      </c>
      <c r="I394" s="3">
        <v>60000</v>
      </c>
      <c r="J394" s="4" t="s">
        <v>125</v>
      </c>
      <c r="K394" s="3" t="str">
        <f>IF(Records[[#This Row],[Total]]-Records[[#This Row],[Credit]]=0,"—",Records[[#This Row],[Total]]-Records[[#This Row],[Credit]])</f>
        <v>—</v>
      </c>
      <c r="L394" s="2">
        <v>44423</v>
      </c>
    </row>
    <row r="395" spans="1:12" ht="14.25" hidden="1" customHeight="1" x14ac:dyDescent="0.25">
      <c r="A395" s="1" t="s">
        <v>179</v>
      </c>
      <c r="B395" s="1" t="s">
        <v>22</v>
      </c>
      <c r="C395" s="1" t="s">
        <v>46</v>
      </c>
      <c r="D395" s="1" t="s">
        <v>98</v>
      </c>
      <c r="E395" s="1" t="s">
        <v>13</v>
      </c>
      <c r="F395" s="3" t="s">
        <v>14</v>
      </c>
      <c r="G395" s="3">
        <v>50000</v>
      </c>
      <c r="H395" s="3">
        <v>50000</v>
      </c>
      <c r="I395" s="3">
        <v>50000</v>
      </c>
      <c r="J395" s="4" t="s">
        <v>125</v>
      </c>
      <c r="K395" s="3" t="str">
        <f>IF(Records[[#This Row],[Total]]-Records[[#This Row],[Credit]]=0,"—",Records[[#This Row],[Total]]-Records[[#This Row],[Credit]])</f>
        <v>—</v>
      </c>
      <c r="L395" s="2">
        <v>44424</v>
      </c>
    </row>
    <row r="396" spans="1:12" ht="14.25" hidden="1" customHeight="1" x14ac:dyDescent="0.25">
      <c r="A396" s="1" t="s">
        <v>94</v>
      </c>
      <c r="B396" s="1" t="s">
        <v>5</v>
      </c>
      <c r="C396" s="1" t="s">
        <v>70</v>
      </c>
      <c r="D396" s="1" t="s">
        <v>110</v>
      </c>
      <c r="E396" s="1" t="s">
        <v>13</v>
      </c>
      <c r="F396" s="3" t="s">
        <v>16</v>
      </c>
      <c r="G396" s="3">
        <v>30000</v>
      </c>
      <c r="H396" s="3">
        <v>30000</v>
      </c>
      <c r="I396" s="3">
        <v>30000</v>
      </c>
      <c r="J396" s="4" t="s">
        <v>125</v>
      </c>
      <c r="K396" s="3" t="str">
        <f>IF(Records[[#This Row],[Total]]-Records[[#This Row],[Credit]]=0,"—",Records[[#This Row],[Total]]-Records[[#This Row],[Credit]])</f>
        <v>—</v>
      </c>
      <c r="L396" s="2">
        <v>44429</v>
      </c>
    </row>
    <row r="397" spans="1:12" ht="14.25" hidden="1" customHeight="1" x14ac:dyDescent="0.25">
      <c r="A397" s="1" t="s">
        <v>263</v>
      </c>
      <c r="B397" s="1" t="s">
        <v>22</v>
      </c>
      <c r="C397" s="1" t="s">
        <v>10</v>
      </c>
      <c r="D397" s="1" t="s">
        <v>133</v>
      </c>
      <c r="E397" s="1" t="s">
        <v>13</v>
      </c>
      <c r="F397" s="3" t="s">
        <v>14</v>
      </c>
      <c r="G397" s="3">
        <v>45000</v>
      </c>
      <c r="H397" s="3">
        <v>45000</v>
      </c>
      <c r="I397" s="3">
        <v>45000</v>
      </c>
      <c r="J397" s="4" t="s">
        <v>125</v>
      </c>
      <c r="K397" s="3" t="str">
        <f>IF(Records[[#This Row],[Total]]-Records[[#This Row],[Credit]]=0,"—",Records[[#This Row],[Total]]-Records[[#This Row],[Credit]])</f>
        <v>—</v>
      </c>
      <c r="L397" s="2">
        <v>44429</v>
      </c>
    </row>
    <row r="398" spans="1:12" ht="14.25" hidden="1" customHeight="1" x14ac:dyDescent="0.25">
      <c r="A398" s="1" t="s">
        <v>249</v>
      </c>
      <c r="B398" s="1" t="s">
        <v>22</v>
      </c>
      <c r="C398" s="1" t="s">
        <v>10</v>
      </c>
      <c r="D398" s="1" t="s">
        <v>115</v>
      </c>
      <c r="E398" s="1" t="s">
        <v>13</v>
      </c>
      <c r="F398" s="3" t="s">
        <v>68</v>
      </c>
      <c r="G398" s="3">
        <v>30000</v>
      </c>
      <c r="H398" s="3">
        <v>30000</v>
      </c>
      <c r="I398" s="3">
        <v>30000</v>
      </c>
      <c r="J398" s="4" t="s">
        <v>125</v>
      </c>
      <c r="K398" s="3" t="str">
        <f>IF(Records[[#This Row],[Total]]-Records[[#This Row],[Credit]]=0,"—",Records[[#This Row],[Total]]-Records[[#This Row],[Credit]])</f>
        <v>—</v>
      </c>
      <c r="L398" s="2">
        <v>44430</v>
      </c>
    </row>
    <row r="399" spans="1:12" ht="14.25" hidden="1" customHeight="1" x14ac:dyDescent="0.25">
      <c r="A399" s="1" t="s">
        <v>263</v>
      </c>
      <c r="B399" s="1" t="s">
        <v>22</v>
      </c>
      <c r="C399" s="1" t="s">
        <v>10</v>
      </c>
      <c r="D399" s="1" t="s">
        <v>31</v>
      </c>
      <c r="E399" s="1" t="s">
        <v>13</v>
      </c>
      <c r="F399" s="3" t="s">
        <v>14</v>
      </c>
      <c r="G399" s="3">
        <v>10000</v>
      </c>
      <c r="H399" s="3">
        <v>10000</v>
      </c>
      <c r="I399" s="3">
        <v>10000</v>
      </c>
      <c r="J399" s="4" t="s">
        <v>125</v>
      </c>
      <c r="K399" s="3" t="str">
        <f>IF(Records[[#This Row],[Total]]-Records[[#This Row],[Credit]]=0,"—",Records[[#This Row],[Total]]-Records[[#This Row],[Credit]])</f>
        <v>—</v>
      </c>
      <c r="L399" s="2">
        <v>44432</v>
      </c>
    </row>
    <row r="400" spans="1:12" ht="14.25" hidden="1" customHeight="1" x14ac:dyDescent="0.25">
      <c r="A400" s="1" t="s">
        <v>111</v>
      </c>
      <c r="B400" s="1" t="s">
        <v>22</v>
      </c>
      <c r="C400" s="1" t="s">
        <v>11</v>
      </c>
      <c r="D400" s="1" t="s">
        <v>25</v>
      </c>
      <c r="E400" s="1" t="s">
        <v>13</v>
      </c>
      <c r="F400" s="3" t="s">
        <v>14</v>
      </c>
      <c r="G400" s="3">
        <v>20000</v>
      </c>
      <c r="H400" s="3">
        <v>20000</v>
      </c>
      <c r="I400" s="3">
        <v>20000</v>
      </c>
      <c r="J400" s="4" t="s">
        <v>125</v>
      </c>
      <c r="K400" s="3" t="str">
        <f>IF(Records[[#This Row],[Total]]-Records[[#This Row],[Credit]]=0,"—",Records[[#This Row],[Total]]-Records[[#This Row],[Credit]])</f>
        <v>—</v>
      </c>
      <c r="L400" s="2">
        <v>44434</v>
      </c>
    </row>
    <row r="401" spans="1:12" ht="14.25" hidden="1" customHeight="1" x14ac:dyDescent="0.25">
      <c r="A401" s="1" t="s">
        <v>142</v>
      </c>
      <c r="B401" s="1" t="s">
        <v>26</v>
      </c>
      <c r="C401" s="1" t="s">
        <v>10</v>
      </c>
      <c r="D401" s="1" t="s">
        <v>115</v>
      </c>
      <c r="E401" s="1" t="s">
        <v>13</v>
      </c>
      <c r="F401" s="3" t="s">
        <v>14</v>
      </c>
      <c r="G401" s="3">
        <v>10000</v>
      </c>
      <c r="H401" s="3">
        <v>10000</v>
      </c>
      <c r="I401" s="3">
        <v>10000</v>
      </c>
      <c r="J401" s="4" t="s">
        <v>125</v>
      </c>
      <c r="K401" s="3" t="str">
        <f>IF(Records[[#This Row],[Total]]-Records[[#This Row],[Credit]]=0,"—",Records[[#This Row],[Total]]-Records[[#This Row],[Credit]])</f>
        <v>—</v>
      </c>
      <c r="L401" s="2">
        <v>44434</v>
      </c>
    </row>
    <row r="402" spans="1:12" ht="14.25" hidden="1" customHeight="1" x14ac:dyDescent="0.25">
      <c r="A402" s="1" t="s">
        <v>263</v>
      </c>
      <c r="B402" s="1" t="s">
        <v>22</v>
      </c>
      <c r="C402" s="1" t="s">
        <v>10</v>
      </c>
      <c r="D402" s="1" t="s">
        <v>133</v>
      </c>
      <c r="E402" s="1" t="s">
        <v>13</v>
      </c>
      <c r="F402" s="3" t="s">
        <v>14</v>
      </c>
      <c r="G402" s="3">
        <v>15000</v>
      </c>
      <c r="H402" s="3">
        <v>15000</v>
      </c>
      <c r="I402" s="3">
        <v>15000</v>
      </c>
      <c r="J402" s="4" t="s">
        <v>125</v>
      </c>
      <c r="K402" s="3" t="str">
        <f>IF(Records[[#This Row],[Total]]-Records[[#This Row],[Credit]]=0,"—",Records[[#This Row],[Total]]-Records[[#This Row],[Credit]])</f>
        <v>—</v>
      </c>
      <c r="L402" s="2">
        <v>44435</v>
      </c>
    </row>
    <row r="403" spans="1:12" ht="14.25" hidden="1" customHeight="1" x14ac:dyDescent="0.25">
      <c r="A403" s="1" t="s">
        <v>142</v>
      </c>
      <c r="B403" s="1" t="s">
        <v>22</v>
      </c>
      <c r="C403" s="1" t="s">
        <v>10</v>
      </c>
      <c r="D403" s="1" t="s">
        <v>78</v>
      </c>
      <c r="E403" s="1" t="s">
        <v>13</v>
      </c>
      <c r="F403" s="3" t="s">
        <v>14</v>
      </c>
      <c r="G403" s="3">
        <v>20000</v>
      </c>
      <c r="H403" s="3">
        <v>20000</v>
      </c>
      <c r="I403" s="3">
        <v>20000</v>
      </c>
      <c r="J403" s="4" t="s">
        <v>125</v>
      </c>
      <c r="K403" s="3" t="str">
        <f>IF(Records[[#This Row],[Total]]-Records[[#This Row],[Credit]]=0,"—",Records[[#This Row],[Total]]-Records[[#This Row],[Credit]])</f>
        <v>—</v>
      </c>
      <c r="L403" s="2">
        <v>44436</v>
      </c>
    </row>
    <row r="404" spans="1:12" ht="14.25" hidden="1" customHeight="1" x14ac:dyDescent="0.25">
      <c r="A404" s="1" t="s">
        <v>250</v>
      </c>
      <c r="B404" s="1" t="s">
        <v>22</v>
      </c>
      <c r="C404" s="1" t="s">
        <v>11</v>
      </c>
      <c r="D404" s="1" t="s">
        <v>25</v>
      </c>
      <c r="E404" s="1" t="s">
        <v>13</v>
      </c>
      <c r="F404" s="3" t="s">
        <v>14</v>
      </c>
      <c r="G404" s="3">
        <v>60000</v>
      </c>
      <c r="H404" s="3">
        <v>60000</v>
      </c>
      <c r="I404" s="3">
        <v>60000</v>
      </c>
      <c r="J404" s="4" t="s">
        <v>125</v>
      </c>
      <c r="K404" s="3" t="str">
        <f>IF(Records[[#This Row],[Total]]-Records[[#This Row],[Credit]]=0,"—",Records[[#This Row],[Total]]-Records[[#This Row],[Credit]])</f>
        <v>—</v>
      </c>
      <c r="L404" s="2">
        <v>44436</v>
      </c>
    </row>
    <row r="405" spans="1:12" ht="14.25" hidden="1" customHeight="1" x14ac:dyDescent="0.25">
      <c r="A405" s="1" t="s">
        <v>156</v>
      </c>
      <c r="B405" s="1" t="s">
        <v>22</v>
      </c>
      <c r="C405" s="1" t="s">
        <v>46</v>
      </c>
      <c r="D405" s="1" t="s">
        <v>54</v>
      </c>
      <c r="E405" s="1" t="s">
        <v>13</v>
      </c>
      <c r="F405" s="3" t="s">
        <v>14</v>
      </c>
      <c r="G405" s="3">
        <v>20000</v>
      </c>
      <c r="H405" s="3">
        <v>20000</v>
      </c>
      <c r="I405" s="3">
        <v>20000</v>
      </c>
      <c r="J405" s="4" t="s">
        <v>125</v>
      </c>
      <c r="K405" s="3" t="str">
        <f>IF(Records[[#This Row],[Total]]-Records[[#This Row],[Credit]]=0,"—",Records[[#This Row],[Total]]-Records[[#This Row],[Credit]])</f>
        <v>—</v>
      </c>
      <c r="L405" s="2">
        <v>44436</v>
      </c>
    </row>
    <row r="406" spans="1:12" ht="14.25" hidden="1" customHeight="1" x14ac:dyDescent="0.25">
      <c r="A406" s="1" t="s">
        <v>46</v>
      </c>
      <c r="B406" s="1" t="s">
        <v>5</v>
      </c>
      <c r="C406" s="1" t="s">
        <v>46</v>
      </c>
      <c r="D406" s="1" t="s">
        <v>54</v>
      </c>
      <c r="E406" s="1" t="s">
        <v>13</v>
      </c>
      <c r="F406" s="3" t="s">
        <v>14</v>
      </c>
      <c r="G406" s="3">
        <v>30000</v>
      </c>
      <c r="H406" s="3">
        <v>30000</v>
      </c>
      <c r="I406" s="3">
        <v>30000</v>
      </c>
      <c r="J406" s="4" t="s">
        <v>125</v>
      </c>
      <c r="K406" s="3" t="str">
        <f>IF(Records[[#This Row],[Total]]-Records[[#This Row],[Credit]]=0,"—",Records[[#This Row],[Total]]-Records[[#This Row],[Credit]])</f>
        <v>—</v>
      </c>
      <c r="L406" s="2">
        <v>44438</v>
      </c>
    </row>
    <row r="407" spans="1:12" ht="14.25" hidden="1" customHeight="1" x14ac:dyDescent="0.25">
      <c r="A407" s="1" t="s">
        <v>263</v>
      </c>
      <c r="B407" s="1" t="s">
        <v>22</v>
      </c>
      <c r="C407" s="1" t="s">
        <v>10</v>
      </c>
      <c r="D407" s="1" t="s">
        <v>133</v>
      </c>
      <c r="E407" s="1" t="s">
        <v>13</v>
      </c>
      <c r="F407" s="3" t="s">
        <v>14</v>
      </c>
      <c r="G407" s="3">
        <v>15000</v>
      </c>
      <c r="H407" s="3">
        <v>15000</v>
      </c>
      <c r="I407" s="3">
        <v>15000</v>
      </c>
      <c r="J407" s="4" t="s">
        <v>125</v>
      </c>
      <c r="K407" s="3" t="str">
        <f>IF(Records[[#This Row],[Total]]-Records[[#This Row],[Credit]]=0,"—",Records[[#This Row],[Total]]-Records[[#This Row],[Credit]])</f>
        <v>—</v>
      </c>
      <c r="L407" s="2">
        <v>44439</v>
      </c>
    </row>
    <row r="408" spans="1:12" ht="14.25" hidden="1" customHeight="1" x14ac:dyDescent="0.25">
      <c r="A408" s="1" t="s">
        <v>179</v>
      </c>
      <c r="B408" s="1" t="s">
        <v>5</v>
      </c>
      <c r="C408" s="1" t="s">
        <v>46</v>
      </c>
      <c r="D408" s="1" t="s">
        <v>34</v>
      </c>
      <c r="E408" s="1" t="s">
        <v>13</v>
      </c>
      <c r="F408" s="3" t="s">
        <v>14</v>
      </c>
      <c r="G408" s="3">
        <v>50000</v>
      </c>
      <c r="H408" s="3">
        <v>50000</v>
      </c>
      <c r="I408" s="3">
        <v>50000</v>
      </c>
      <c r="J408" s="4" t="s">
        <v>125</v>
      </c>
      <c r="K408" s="3" t="str">
        <f>IF(Records[[#This Row],[Total]]-Records[[#This Row],[Credit]]=0,"—",Records[[#This Row],[Total]]-Records[[#This Row],[Credit]])</f>
        <v>—</v>
      </c>
      <c r="L408" s="2">
        <v>44440</v>
      </c>
    </row>
    <row r="409" spans="1:12" ht="14.25" hidden="1" customHeight="1" x14ac:dyDescent="0.25">
      <c r="A409" s="1" t="s">
        <v>142</v>
      </c>
      <c r="B409" s="1" t="s">
        <v>5</v>
      </c>
      <c r="C409" s="1" t="s">
        <v>10</v>
      </c>
      <c r="D409" s="1" t="s">
        <v>78</v>
      </c>
      <c r="E409" s="1" t="s">
        <v>13</v>
      </c>
      <c r="F409" s="3" t="s">
        <v>14</v>
      </c>
      <c r="G409" s="3">
        <v>75000</v>
      </c>
      <c r="H409" s="3">
        <v>75000</v>
      </c>
      <c r="I409" s="3">
        <v>75000</v>
      </c>
      <c r="J409" s="4" t="s">
        <v>125</v>
      </c>
      <c r="K409" s="3" t="str">
        <f>IF(Records[[#This Row],[Total]]-Records[[#This Row],[Credit]]=0,"—",Records[[#This Row],[Total]]-Records[[#This Row],[Credit]])</f>
        <v>—</v>
      </c>
      <c r="L409" s="2">
        <v>44440</v>
      </c>
    </row>
    <row r="410" spans="1:12" ht="14.25" hidden="1" customHeight="1" x14ac:dyDescent="0.25">
      <c r="A410" s="1" t="s">
        <v>46</v>
      </c>
      <c r="B410" s="1" t="s">
        <v>5</v>
      </c>
      <c r="C410" s="1" t="s">
        <v>10</v>
      </c>
      <c r="D410" s="1" t="s">
        <v>120</v>
      </c>
      <c r="E410" s="1" t="s">
        <v>13</v>
      </c>
      <c r="F410" s="3" t="s">
        <v>14</v>
      </c>
      <c r="G410" s="3">
        <v>15000</v>
      </c>
      <c r="H410" s="3">
        <v>15000</v>
      </c>
      <c r="I410" s="3">
        <v>15000</v>
      </c>
      <c r="J410" s="4" t="s">
        <v>125</v>
      </c>
      <c r="K410" s="3" t="str">
        <f>IF(Records[[#This Row],[Total]]-Records[[#This Row],[Credit]]=0,"—",Records[[#This Row],[Total]]-Records[[#This Row],[Credit]])</f>
        <v>—</v>
      </c>
      <c r="L410" s="2">
        <v>44440</v>
      </c>
    </row>
    <row r="411" spans="1:12" ht="14.25" hidden="1" customHeight="1" x14ac:dyDescent="0.25">
      <c r="A411" s="1" t="s">
        <v>179</v>
      </c>
      <c r="B411" s="1" t="s">
        <v>5</v>
      </c>
      <c r="C411" s="1" t="s">
        <v>46</v>
      </c>
      <c r="D411" s="1" t="s">
        <v>98</v>
      </c>
      <c r="E411" s="1" t="s">
        <v>13</v>
      </c>
      <c r="F411" s="3" t="s">
        <v>14</v>
      </c>
      <c r="G411" s="3">
        <v>50000</v>
      </c>
      <c r="H411" s="3">
        <v>50000</v>
      </c>
      <c r="I411" s="3">
        <v>50000</v>
      </c>
      <c r="J411" s="4" t="s">
        <v>125</v>
      </c>
      <c r="K411" s="3" t="str">
        <f>IF(Records[[#This Row],[Total]]-Records[[#This Row],[Credit]]=0,"—",Records[[#This Row],[Total]]-Records[[#This Row],[Credit]])</f>
        <v>—</v>
      </c>
      <c r="L411" s="2">
        <v>44441</v>
      </c>
    </row>
    <row r="412" spans="1:12" ht="14.25" hidden="1" customHeight="1" x14ac:dyDescent="0.25">
      <c r="A412" s="1" t="s">
        <v>224</v>
      </c>
      <c r="B412" s="1" t="s">
        <v>5</v>
      </c>
      <c r="C412" s="1" t="s">
        <v>11</v>
      </c>
      <c r="D412" s="1" t="s">
        <v>12</v>
      </c>
      <c r="E412" s="1" t="s">
        <v>13</v>
      </c>
      <c r="F412" s="3" t="s">
        <v>14</v>
      </c>
      <c r="G412" s="3">
        <v>40000</v>
      </c>
      <c r="H412" s="3">
        <v>40000</v>
      </c>
      <c r="I412" s="3">
        <v>40000</v>
      </c>
      <c r="J412" s="4" t="s">
        <v>125</v>
      </c>
      <c r="K412" s="3" t="str">
        <f>IF(Records[[#This Row],[Total]]-Records[[#This Row],[Credit]]=0,"—",Records[[#This Row],[Total]]-Records[[#This Row],[Credit]])</f>
        <v>—</v>
      </c>
      <c r="L412" s="2">
        <v>44441</v>
      </c>
    </row>
    <row r="413" spans="1:12" ht="14.25" hidden="1" customHeight="1" x14ac:dyDescent="0.25">
      <c r="A413" s="1" t="s">
        <v>46</v>
      </c>
      <c r="B413" s="1" t="s">
        <v>26</v>
      </c>
      <c r="C413" s="1" t="s">
        <v>10</v>
      </c>
      <c r="D413" s="1" t="s">
        <v>265</v>
      </c>
      <c r="E413" s="1" t="s">
        <v>13</v>
      </c>
      <c r="F413" s="3" t="s">
        <v>14</v>
      </c>
      <c r="G413" s="3">
        <v>20000</v>
      </c>
      <c r="H413" s="3">
        <v>20000</v>
      </c>
      <c r="I413" s="3">
        <v>20000</v>
      </c>
      <c r="J413" s="4" t="s">
        <v>125</v>
      </c>
      <c r="K413" s="3" t="str">
        <f>IF(Records[[#This Row],[Total]]-Records[[#This Row],[Credit]]=0,"—",Records[[#This Row],[Total]]-Records[[#This Row],[Credit]])</f>
        <v>—</v>
      </c>
      <c r="L413" s="2">
        <v>44441</v>
      </c>
    </row>
    <row r="414" spans="1:12" ht="14.25" hidden="1" customHeight="1" x14ac:dyDescent="0.25">
      <c r="A414" s="1" t="s">
        <v>46</v>
      </c>
      <c r="B414" s="1" t="s">
        <v>26</v>
      </c>
      <c r="C414" s="1" t="s">
        <v>65</v>
      </c>
      <c r="D414" s="1" t="s">
        <v>78</v>
      </c>
      <c r="E414" s="1" t="s">
        <v>13</v>
      </c>
      <c r="F414" s="3" t="s">
        <v>14</v>
      </c>
      <c r="G414" s="3">
        <v>10000</v>
      </c>
      <c r="H414" s="3">
        <v>10000</v>
      </c>
      <c r="I414" s="3">
        <v>10000</v>
      </c>
      <c r="J414" s="4" t="s">
        <v>125</v>
      </c>
      <c r="K414" s="3" t="str">
        <f>IF(Records[[#This Row],[Total]]-Records[[#This Row],[Credit]]=0,"—",Records[[#This Row],[Total]]-Records[[#This Row],[Credit]])</f>
        <v>—</v>
      </c>
      <c r="L414" s="2">
        <v>44441</v>
      </c>
    </row>
    <row r="415" spans="1:12" ht="14.25" hidden="1" customHeight="1" x14ac:dyDescent="0.25">
      <c r="A415" s="1" t="s">
        <v>263</v>
      </c>
      <c r="B415" s="1" t="s">
        <v>5</v>
      </c>
      <c r="C415" s="1" t="s">
        <v>10</v>
      </c>
      <c r="D415" s="1" t="s">
        <v>25</v>
      </c>
      <c r="E415" s="1" t="s">
        <v>13</v>
      </c>
      <c r="F415" s="3" t="s">
        <v>14</v>
      </c>
      <c r="G415" s="3">
        <v>30000</v>
      </c>
      <c r="H415" s="3">
        <v>30000</v>
      </c>
      <c r="I415" s="3">
        <v>30000</v>
      </c>
      <c r="J415" s="4" t="s">
        <v>125</v>
      </c>
      <c r="K415" s="3" t="str">
        <f>IF(Records[[#This Row],[Total]]-Records[[#This Row],[Credit]]=0,"—",Records[[#This Row],[Total]]-Records[[#This Row],[Credit]])</f>
        <v>—</v>
      </c>
      <c r="L415" s="2">
        <v>44442</v>
      </c>
    </row>
    <row r="416" spans="1:12" ht="14.25" hidden="1" customHeight="1" x14ac:dyDescent="0.25">
      <c r="A416" s="1" t="s">
        <v>46</v>
      </c>
      <c r="B416" s="1" t="s">
        <v>5</v>
      </c>
      <c r="C416" s="1" t="s">
        <v>269</v>
      </c>
      <c r="D416" s="1" t="s">
        <v>8</v>
      </c>
      <c r="E416" s="1" t="s">
        <v>155</v>
      </c>
      <c r="F416" s="3" t="s">
        <v>14</v>
      </c>
      <c r="G416" s="3">
        <v>120000</v>
      </c>
      <c r="H416" s="3">
        <v>120000</v>
      </c>
      <c r="I416" s="3">
        <v>120000</v>
      </c>
      <c r="J416" s="4" t="s">
        <v>125</v>
      </c>
      <c r="K416" s="3" t="str">
        <f>IF(Records[[#This Row],[Total]]-Records[[#This Row],[Credit]]=0,"—",Records[[#This Row],[Total]]-Records[[#This Row],[Credit]])</f>
        <v>—</v>
      </c>
      <c r="L416" s="2">
        <v>44443</v>
      </c>
    </row>
    <row r="417" spans="1:12" ht="14.25" hidden="1" customHeight="1" x14ac:dyDescent="0.25">
      <c r="A417" s="1" t="s">
        <v>179</v>
      </c>
      <c r="B417" s="1" t="s">
        <v>22</v>
      </c>
      <c r="C417" s="1" t="s">
        <v>10</v>
      </c>
      <c r="D417" s="1" t="s">
        <v>34</v>
      </c>
      <c r="E417" s="1" t="s">
        <v>13</v>
      </c>
      <c r="F417" s="3" t="s">
        <v>14</v>
      </c>
      <c r="G417" s="3">
        <v>50000</v>
      </c>
      <c r="H417" s="3">
        <v>50000</v>
      </c>
      <c r="I417" s="3">
        <v>50000</v>
      </c>
      <c r="J417" s="4" t="s">
        <v>125</v>
      </c>
      <c r="K417" s="3" t="str">
        <f>IF(Records[[#This Row],[Total]]-Records[[#This Row],[Credit]]=0,"—",Records[[#This Row],[Total]]-Records[[#This Row],[Credit]])</f>
        <v>—</v>
      </c>
      <c r="L417" s="2">
        <v>44444</v>
      </c>
    </row>
    <row r="418" spans="1:12" ht="14.25" hidden="1" customHeight="1" x14ac:dyDescent="0.25">
      <c r="A418" s="1" t="s">
        <v>46</v>
      </c>
      <c r="B418" s="1" t="s">
        <v>5</v>
      </c>
      <c r="C418" s="1" t="s">
        <v>46</v>
      </c>
      <c r="D418" s="1" t="s">
        <v>12</v>
      </c>
      <c r="E418" s="1" t="s">
        <v>13</v>
      </c>
      <c r="F418" s="3" t="s">
        <v>14</v>
      </c>
      <c r="G418" s="3">
        <v>90000</v>
      </c>
      <c r="H418" s="3">
        <v>50000</v>
      </c>
      <c r="I418" s="3">
        <v>90000</v>
      </c>
      <c r="J418" s="4" t="s">
        <v>125</v>
      </c>
      <c r="K418" s="3" t="str">
        <f>IF(Records[[#This Row],[Total]]-Records[[#This Row],[Credit]]=0,"—",Records[[#This Row],[Total]]-Records[[#This Row],[Credit]])</f>
        <v>—</v>
      </c>
      <c r="L418" s="2">
        <v>44445</v>
      </c>
    </row>
    <row r="419" spans="1:12" ht="14.25" hidden="1" customHeight="1" x14ac:dyDescent="0.25">
      <c r="A419" s="1" t="s">
        <v>46</v>
      </c>
      <c r="B419" s="1" t="s">
        <v>26</v>
      </c>
      <c r="C419" s="1" t="s">
        <v>65</v>
      </c>
      <c r="D419" s="1" t="s">
        <v>78</v>
      </c>
      <c r="E419" s="1" t="s">
        <v>13</v>
      </c>
      <c r="F419" s="3" t="s">
        <v>14</v>
      </c>
      <c r="G419" s="3">
        <v>15000</v>
      </c>
      <c r="H419" s="3">
        <v>15000</v>
      </c>
      <c r="I419" s="3">
        <v>15000</v>
      </c>
      <c r="J419" s="4" t="s">
        <v>125</v>
      </c>
      <c r="K419" s="3" t="str">
        <f>IF(Records[[#This Row],[Total]]-Records[[#This Row],[Credit]]=0,"—",Records[[#This Row],[Total]]-Records[[#This Row],[Credit]])</f>
        <v>—</v>
      </c>
      <c r="L419" s="2">
        <v>44445</v>
      </c>
    </row>
    <row r="420" spans="1:12" ht="14.25" hidden="1" customHeight="1" x14ac:dyDescent="0.25">
      <c r="A420" s="1" t="s">
        <v>46</v>
      </c>
      <c r="B420" s="1" t="s">
        <v>5</v>
      </c>
      <c r="C420" s="1" t="s">
        <v>108</v>
      </c>
      <c r="D420" s="1" t="s">
        <v>8</v>
      </c>
      <c r="E420" s="1" t="s">
        <v>13</v>
      </c>
      <c r="F420" s="3" t="s">
        <v>14</v>
      </c>
      <c r="G420" s="3">
        <v>60000</v>
      </c>
      <c r="H420" s="3">
        <v>40000</v>
      </c>
      <c r="I420" s="3">
        <v>60000</v>
      </c>
      <c r="J420" s="4" t="s">
        <v>125</v>
      </c>
      <c r="K420" s="3" t="str">
        <f>IF(Records[[#This Row],[Total]]-Records[[#This Row],[Credit]]=0,"—",Records[[#This Row],[Total]]-Records[[#This Row],[Credit]])</f>
        <v>—</v>
      </c>
      <c r="L420" s="2">
        <v>44447</v>
      </c>
    </row>
    <row r="421" spans="1:12" ht="14.25" hidden="1" customHeight="1" x14ac:dyDescent="0.25">
      <c r="A421" s="1" t="s">
        <v>111</v>
      </c>
      <c r="B421" s="1" t="s">
        <v>22</v>
      </c>
      <c r="C421" s="1" t="s">
        <v>11</v>
      </c>
      <c r="D421" s="1" t="s">
        <v>25</v>
      </c>
      <c r="E421" s="1" t="s">
        <v>13</v>
      </c>
      <c r="F421" s="3" t="s">
        <v>14</v>
      </c>
      <c r="G421" s="3">
        <v>40000</v>
      </c>
      <c r="H421" s="3">
        <v>40000</v>
      </c>
      <c r="I421" s="3">
        <v>40000</v>
      </c>
      <c r="J421" s="4" t="s">
        <v>125</v>
      </c>
      <c r="K421" s="3" t="str">
        <f>IF(Records[[#This Row],[Total]]-Records[[#This Row],[Credit]]=0,"—",Records[[#This Row],[Total]]-Records[[#This Row],[Credit]])</f>
        <v>—</v>
      </c>
      <c r="L421" s="2">
        <v>44447</v>
      </c>
    </row>
    <row r="422" spans="1:12" ht="14.25" hidden="1" customHeight="1" x14ac:dyDescent="0.25">
      <c r="A422" s="1" t="s">
        <v>46</v>
      </c>
      <c r="B422" s="1" t="s">
        <v>5</v>
      </c>
      <c r="C422" s="1" t="s">
        <v>46</v>
      </c>
      <c r="D422" s="1" t="s">
        <v>100</v>
      </c>
      <c r="E422" s="1" t="s">
        <v>155</v>
      </c>
      <c r="F422" s="3" t="s">
        <v>14</v>
      </c>
      <c r="G422" s="3">
        <v>18000</v>
      </c>
      <c r="H422" s="3">
        <v>18000</v>
      </c>
      <c r="I422" s="3">
        <v>18000</v>
      </c>
      <c r="J422" s="4" t="s">
        <v>125</v>
      </c>
      <c r="K422" s="3" t="str">
        <f>IF(Records[[#This Row],[Total]]-Records[[#This Row],[Credit]]=0,"—",Records[[#This Row],[Total]]-Records[[#This Row],[Credit]])</f>
        <v>—</v>
      </c>
      <c r="L422" s="2">
        <v>44448</v>
      </c>
    </row>
    <row r="423" spans="1:12" hidden="1" x14ac:dyDescent="0.25">
      <c r="A423" s="1" t="s">
        <v>46</v>
      </c>
      <c r="B423" s="1" t="s">
        <v>22</v>
      </c>
      <c r="C423" s="1" t="s">
        <v>20</v>
      </c>
      <c r="D423" s="1" t="s">
        <v>25</v>
      </c>
      <c r="E423" s="1" t="s">
        <v>21</v>
      </c>
      <c r="F423" s="3" t="s">
        <v>14</v>
      </c>
      <c r="G423" s="3">
        <v>50000</v>
      </c>
      <c r="H423" s="3">
        <v>50000</v>
      </c>
      <c r="I423" s="3">
        <v>50000</v>
      </c>
      <c r="J423" s="4" t="s">
        <v>125</v>
      </c>
      <c r="K423" s="3" t="str">
        <f>IF(Records[[#This Row],[Total]]-Records[[#This Row],[Credit]]=0,"—",Records[[#This Row],[Total]]-Records[[#This Row],[Credit]])</f>
        <v>—</v>
      </c>
      <c r="L423" s="2">
        <v>44359</v>
      </c>
    </row>
    <row r="424" spans="1:12" ht="14.25" hidden="1" customHeight="1" x14ac:dyDescent="0.25">
      <c r="A424" s="1" t="s">
        <v>50</v>
      </c>
      <c r="B424" s="1" t="s">
        <v>5</v>
      </c>
      <c r="C424" s="1" t="s">
        <v>20</v>
      </c>
      <c r="D424" s="1" t="s">
        <v>8</v>
      </c>
      <c r="E424" s="1" t="s">
        <v>13</v>
      </c>
      <c r="F424" s="3" t="s">
        <v>14</v>
      </c>
      <c r="G424" s="3">
        <v>50000</v>
      </c>
      <c r="H424" s="3">
        <v>50000</v>
      </c>
      <c r="I424" s="3">
        <v>50000</v>
      </c>
      <c r="J424" s="4" t="s">
        <v>125</v>
      </c>
      <c r="K424" s="3" t="str">
        <f>IF(Records[[#This Row],[Total]]-Records[[#This Row],[Credit]]=0,"—",Records[[#This Row],[Total]]-Records[[#This Row],[Credit]])</f>
        <v>—</v>
      </c>
      <c r="L424" s="2">
        <v>44452</v>
      </c>
    </row>
    <row r="425" spans="1:12" ht="14.25" hidden="1" customHeight="1" x14ac:dyDescent="0.25">
      <c r="A425" s="1" t="s">
        <v>142</v>
      </c>
      <c r="B425" s="1" t="s">
        <v>5</v>
      </c>
      <c r="C425" s="1" t="s">
        <v>10</v>
      </c>
      <c r="D425" s="1" t="s">
        <v>277</v>
      </c>
      <c r="E425" s="1" t="s">
        <v>13</v>
      </c>
      <c r="F425" s="3" t="s">
        <v>14</v>
      </c>
      <c r="G425" s="3">
        <v>8000</v>
      </c>
      <c r="H425" s="3">
        <v>8000</v>
      </c>
      <c r="I425" s="3">
        <v>8000</v>
      </c>
      <c r="J425" s="4" t="s">
        <v>125</v>
      </c>
      <c r="K425" s="3" t="str">
        <f>IF(Records[[#This Row],[Total]]-Records[[#This Row],[Credit]]=0,"—",Records[[#This Row],[Total]]-Records[[#This Row],[Credit]])</f>
        <v>—</v>
      </c>
      <c r="L425" s="2">
        <v>44453</v>
      </c>
    </row>
    <row r="426" spans="1:12" ht="14.25" hidden="1" customHeight="1" x14ac:dyDescent="0.25">
      <c r="A426" s="1" t="s">
        <v>46</v>
      </c>
      <c r="B426" s="1" t="s">
        <v>5</v>
      </c>
      <c r="C426" s="1" t="s">
        <v>46</v>
      </c>
      <c r="D426" s="1" t="s">
        <v>133</v>
      </c>
      <c r="E426" s="1" t="s">
        <v>27</v>
      </c>
      <c r="F426" s="3" t="s">
        <v>14</v>
      </c>
      <c r="G426" s="3">
        <v>70000</v>
      </c>
      <c r="H426" s="3">
        <v>70000</v>
      </c>
      <c r="I426" s="3">
        <v>70000</v>
      </c>
      <c r="J426" s="4" t="s">
        <v>125</v>
      </c>
      <c r="K426" s="3" t="str">
        <f>IF(Records[[#This Row],[Total]]-Records[[#This Row],[Credit]]=0,"—",Records[[#This Row],[Total]]-Records[[#This Row],[Credit]])</f>
        <v>—</v>
      </c>
      <c r="L426" s="2">
        <v>44456</v>
      </c>
    </row>
    <row r="427" spans="1:12" ht="14.25" hidden="1" customHeight="1" x14ac:dyDescent="0.25">
      <c r="A427" s="1" t="s">
        <v>284</v>
      </c>
      <c r="B427" s="1" t="s">
        <v>5</v>
      </c>
      <c r="C427" s="1" t="s">
        <v>20</v>
      </c>
      <c r="D427" s="1" t="s">
        <v>133</v>
      </c>
      <c r="E427" s="1" t="s">
        <v>13</v>
      </c>
      <c r="F427" s="3" t="s">
        <v>14</v>
      </c>
      <c r="G427" s="3">
        <v>40000</v>
      </c>
      <c r="H427" s="3">
        <v>40000</v>
      </c>
      <c r="I427" s="3">
        <v>40000</v>
      </c>
      <c r="J427" s="4" t="s">
        <v>125</v>
      </c>
      <c r="K427" s="3" t="str">
        <f>IF(Records[[#This Row],[Total]]-Records[[#This Row],[Credit]]=0,"—",Records[[#This Row],[Total]]-Records[[#This Row],[Credit]])</f>
        <v>—</v>
      </c>
      <c r="L427" s="2">
        <v>44456</v>
      </c>
    </row>
    <row r="428" spans="1:12" ht="14.25" hidden="1" customHeight="1" x14ac:dyDescent="0.25">
      <c r="A428" s="1" t="s">
        <v>263</v>
      </c>
      <c r="B428" s="1" t="s">
        <v>22</v>
      </c>
      <c r="C428" s="1" t="s">
        <v>10</v>
      </c>
      <c r="D428" s="1" t="s">
        <v>133</v>
      </c>
      <c r="E428" s="1" t="s">
        <v>13</v>
      </c>
      <c r="F428" s="3" t="s">
        <v>14</v>
      </c>
      <c r="G428" s="3">
        <v>15000</v>
      </c>
      <c r="H428" s="3">
        <v>15000</v>
      </c>
      <c r="I428" s="3">
        <v>15000</v>
      </c>
      <c r="J428" s="4" t="s">
        <v>125</v>
      </c>
      <c r="K428" s="3" t="str">
        <f>IF(Records[[#This Row],[Total]]-Records[[#This Row],[Credit]]=0,"—",Records[[#This Row],[Total]]-Records[[#This Row],[Credit]])</f>
        <v>—</v>
      </c>
      <c r="L428" s="2">
        <v>44460</v>
      </c>
    </row>
    <row r="429" spans="1:12" ht="14.25" hidden="1" customHeight="1" x14ac:dyDescent="0.25">
      <c r="A429" s="1" t="s">
        <v>46</v>
      </c>
      <c r="B429" s="1" t="s">
        <v>5</v>
      </c>
      <c r="C429" s="1" t="s">
        <v>290</v>
      </c>
      <c r="D429" s="1" t="s">
        <v>303</v>
      </c>
      <c r="E429" s="1" t="s">
        <v>13</v>
      </c>
      <c r="F429" s="3" t="s">
        <v>14</v>
      </c>
      <c r="G429" s="3">
        <v>30000</v>
      </c>
      <c r="H429" s="3">
        <v>30000</v>
      </c>
      <c r="I429" s="3">
        <v>30000</v>
      </c>
      <c r="J429" s="4" t="s">
        <v>125</v>
      </c>
      <c r="K429" s="3" t="str">
        <f>IF(Records[[#This Row],[Total]]-Records[[#This Row],[Credit]]=0,"—",Records[[#This Row],[Total]]-Records[[#This Row],[Credit]])</f>
        <v>—</v>
      </c>
      <c r="L429" s="2">
        <v>44460</v>
      </c>
    </row>
    <row r="430" spans="1:12" ht="14.25" hidden="1" customHeight="1" x14ac:dyDescent="0.25">
      <c r="A430" s="1" t="s">
        <v>180</v>
      </c>
      <c r="B430" s="1" t="s">
        <v>22</v>
      </c>
      <c r="C430" s="1" t="s">
        <v>52</v>
      </c>
      <c r="D430" s="1" t="s">
        <v>98</v>
      </c>
      <c r="E430" s="1" t="s">
        <v>13</v>
      </c>
      <c r="F430" s="3" t="s">
        <v>14</v>
      </c>
      <c r="G430" s="3">
        <v>70000</v>
      </c>
      <c r="H430" s="3">
        <v>70000</v>
      </c>
      <c r="I430" s="3">
        <v>70000</v>
      </c>
      <c r="J430" s="4" t="s">
        <v>125</v>
      </c>
      <c r="K430" s="3" t="str">
        <f>IF(Records[[#This Row],[Total]]-Records[[#This Row],[Credit]]=0,"—",Records[[#This Row],[Total]]-Records[[#This Row],[Credit]])</f>
        <v>—</v>
      </c>
      <c r="L430" s="2">
        <v>44465</v>
      </c>
    </row>
    <row r="431" spans="1:12" ht="14.25" hidden="1" customHeight="1" x14ac:dyDescent="0.25">
      <c r="A431" s="1" t="s">
        <v>284</v>
      </c>
      <c r="B431" s="1" t="s">
        <v>5</v>
      </c>
      <c r="C431" s="1" t="s">
        <v>20</v>
      </c>
      <c r="D431" s="1" t="s">
        <v>100</v>
      </c>
      <c r="E431" s="1" t="s">
        <v>13</v>
      </c>
      <c r="F431" s="3" t="s">
        <v>14</v>
      </c>
      <c r="G431" s="3">
        <v>70000</v>
      </c>
      <c r="H431" s="3">
        <v>40000</v>
      </c>
      <c r="I431" s="3">
        <v>70000</v>
      </c>
      <c r="J431" s="4" t="s">
        <v>125</v>
      </c>
      <c r="K431" s="3" t="str">
        <f>IF(Records[[#This Row],[Total]]-Records[[#This Row],[Credit]]=0,"—",Records[[#This Row],[Total]]-Records[[#This Row],[Credit]])</f>
        <v>—</v>
      </c>
      <c r="L431" s="2">
        <v>44465</v>
      </c>
    </row>
    <row r="432" spans="1:12" ht="14.25" hidden="1" customHeight="1" x14ac:dyDescent="0.25">
      <c r="A432" s="1" t="s">
        <v>263</v>
      </c>
      <c r="B432" s="1" t="s">
        <v>22</v>
      </c>
      <c r="C432" s="1" t="s">
        <v>10</v>
      </c>
      <c r="D432" s="1" t="s">
        <v>133</v>
      </c>
      <c r="E432" s="1" t="s">
        <v>13</v>
      </c>
      <c r="F432" s="3" t="s">
        <v>14</v>
      </c>
      <c r="G432" s="3">
        <v>30000</v>
      </c>
      <c r="H432" s="3">
        <v>30000</v>
      </c>
      <c r="I432" s="3">
        <v>30000</v>
      </c>
      <c r="J432" s="4" t="s">
        <v>125</v>
      </c>
      <c r="K432" s="3" t="str">
        <f>IF(Records[[#This Row],[Total]]-Records[[#This Row],[Credit]]=0,"—",Records[[#This Row],[Total]]-Records[[#This Row],[Credit]])</f>
        <v>—</v>
      </c>
      <c r="L432" s="2">
        <v>44467</v>
      </c>
    </row>
    <row r="433" spans="1:12" ht="14.25" hidden="1" customHeight="1" x14ac:dyDescent="0.25">
      <c r="A433" s="1" t="s">
        <v>153</v>
      </c>
      <c r="B433" s="1" t="s">
        <v>22</v>
      </c>
      <c r="C433" s="1" t="s">
        <v>52</v>
      </c>
      <c r="D433" s="1" t="s">
        <v>98</v>
      </c>
      <c r="E433" s="1" t="s">
        <v>13</v>
      </c>
      <c r="F433" s="3" t="s">
        <v>14</v>
      </c>
      <c r="G433" s="3">
        <v>30000</v>
      </c>
      <c r="H433" s="3">
        <v>30000</v>
      </c>
      <c r="I433" s="3">
        <v>30000</v>
      </c>
      <c r="J433" s="4" t="s">
        <v>125</v>
      </c>
      <c r="K433" s="3" t="str">
        <f>IF(Records[[#This Row],[Total]]-Records[[#This Row],[Credit]]=0,"—",Records[[#This Row],[Total]]-Records[[#This Row],[Credit]])</f>
        <v>—</v>
      </c>
      <c r="L433" s="2">
        <v>44467</v>
      </c>
    </row>
    <row r="434" spans="1:12" ht="14.25" hidden="1" customHeight="1" x14ac:dyDescent="0.25">
      <c r="A434" s="1" t="s">
        <v>142</v>
      </c>
      <c r="B434" s="1" t="s">
        <v>22</v>
      </c>
      <c r="C434" s="1" t="s">
        <v>10</v>
      </c>
      <c r="D434" s="1" t="s">
        <v>78</v>
      </c>
      <c r="E434" s="1" t="s">
        <v>13</v>
      </c>
      <c r="F434" s="3" t="s">
        <v>14</v>
      </c>
      <c r="G434" s="3">
        <v>20000</v>
      </c>
      <c r="H434" s="3">
        <v>20000</v>
      </c>
      <c r="I434" s="3">
        <v>20000</v>
      </c>
      <c r="J434" s="4" t="s">
        <v>125</v>
      </c>
      <c r="K434" s="3" t="str">
        <f>IF(Records[[#This Row],[Total]]-Records[[#This Row],[Credit]]=0,"—",Records[[#This Row],[Total]]-Records[[#This Row],[Credit]])</f>
        <v>—</v>
      </c>
      <c r="L434" s="2">
        <v>44468</v>
      </c>
    </row>
    <row r="435" spans="1:12" ht="14.25" hidden="1" customHeight="1" x14ac:dyDescent="0.25">
      <c r="A435" s="1" t="s">
        <v>46</v>
      </c>
      <c r="B435" s="1" t="s">
        <v>22</v>
      </c>
      <c r="C435" s="1" t="s">
        <v>10</v>
      </c>
      <c r="D435" s="1" t="s">
        <v>120</v>
      </c>
      <c r="E435" s="1" t="s">
        <v>13</v>
      </c>
      <c r="F435" s="3" t="s">
        <v>14</v>
      </c>
      <c r="G435" s="3">
        <v>10000</v>
      </c>
      <c r="H435" s="3">
        <v>10000</v>
      </c>
      <c r="I435" s="3">
        <v>10000</v>
      </c>
      <c r="J435" s="4" t="s">
        <v>125</v>
      </c>
      <c r="K435" s="3" t="str">
        <f>IF(Records[[#This Row],[Total]]-Records[[#This Row],[Credit]]=0,"—",Records[[#This Row],[Total]]-Records[[#This Row],[Credit]])</f>
        <v>—</v>
      </c>
      <c r="L435" s="2">
        <v>44470</v>
      </c>
    </row>
    <row r="436" spans="1:12" ht="14.25" hidden="1" customHeight="1" x14ac:dyDescent="0.25">
      <c r="A436" s="1" t="s">
        <v>46</v>
      </c>
      <c r="B436" s="1" t="s">
        <v>5</v>
      </c>
      <c r="C436" s="1" t="s">
        <v>52</v>
      </c>
      <c r="D436" s="1" t="s">
        <v>8</v>
      </c>
      <c r="E436" s="1" t="s">
        <v>21</v>
      </c>
      <c r="F436" s="3" t="s">
        <v>68</v>
      </c>
      <c r="G436" s="3">
        <v>10000</v>
      </c>
      <c r="H436" s="3">
        <v>10000</v>
      </c>
      <c r="I436" s="3">
        <v>10000</v>
      </c>
      <c r="J436" s="4" t="s">
        <v>125</v>
      </c>
      <c r="K436" s="3" t="str">
        <f>IF(Records[[#This Row],[Total]]-Records[[#This Row],[Credit]]=0,"—",Records[[#This Row],[Total]]-Records[[#This Row],[Credit]])</f>
        <v>—</v>
      </c>
      <c r="L436" s="2">
        <v>44470</v>
      </c>
    </row>
    <row r="437" spans="1:12" ht="14.25" hidden="1" customHeight="1" x14ac:dyDescent="0.25">
      <c r="A437" s="1" t="s">
        <v>284</v>
      </c>
      <c r="B437" s="1" t="s">
        <v>5</v>
      </c>
      <c r="C437" s="1" t="s">
        <v>20</v>
      </c>
      <c r="D437" s="1" t="s">
        <v>100</v>
      </c>
      <c r="E437" s="1" t="s">
        <v>13</v>
      </c>
      <c r="F437" s="3" t="s">
        <v>14</v>
      </c>
      <c r="G437" s="3">
        <v>80000</v>
      </c>
      <c r="H437" s="3">
        <v>80000</v>
      </c>
      <c r="I437" s="3">
        <v>80000</v>
      </c>
      <c r="J437" s="4" t="s">
        <v>125</v>
      </c>
      <c r="K437" s="3" t="str">
        <f>IF(Records[[#This Row],[Total]]-Records[[#This Row],[Credit]]=0,"—",Records[[#This Row],[Total]]-Records[[#This Row],[Credit]])</f>
        <v>—</v>
      </c>
      <c r="L437" s="2">
        <v>44473</v>
      </c>
    </row>
    <row r="438" spans="1:12" ht="14.25" hidden="1" customHeight="1" x14ac:dyDescent="0.25">
      <c r="A438" s="1" t="s">
        <v>332</v>
      </c>
      <c r="B438" s="1" t="s">
        <v>22</v>
      </c>
      <c r="C438" s="1" t="s">
        <v>11</v>
      </c>
      <c r="D438" s="1" t="s">
        <v>12</v>
      </c>
      <c r="E438" s="1" t="s">
        <v>13</v>
      </c>
      <c r="F438" s="3" t="s">
        <v>14</v>
      </c>
      <c r="G438" s="3">
        <v>20000</v>
      </c>
      <c r="H438" s="3">
        <v>20000</v>
      </c>
      <c r="I438" s="3">
        <v>20000</v>
      </c>
      <c r="J438" s="4" t="s">
        <v>125</v>
      </c>
      <c r="K438" s="3" t="str">
        <f>IF(Records[[#This Row],[Total]]-Records[[#This Row],[Credit]]=0,"—",Records[[#This Row],[Total]]-Records[[#This Row],[Credit]])</f>
        <v>—</v>
      </c>
      <c r="L438" s="2">
        <v>44474</v>
      </c>
    </row>
    <row r="439" spans="1:12" ht="14.25" hidden="1" customHeight="1" x14ac:dyDescent="0.25">
      <c r="A439" s="1" t="s">
        <v>46</v>
      </c>
      <c r="B439" s="1" t="s">
        <v>5</v>
      </c>
      <c r="C439" s="1" t="s">
        <v>10</v>
      </c>
      <c r="D439" s="1" t="s">
        <v>8</v>
      </c>
      <c r="E439" s="1" t="s">
        <v>21</v>
      </c>
      <c r="F439" s="3" t="s">
        <v>14</v>
      </c>
      <c r="G439" s="3">
        <v>40000</v>
      </c>
      <c r="H439" s="3">
        <v>40000</v>
      </c>
      <c r="I439" s="3">
        <v>40000</v>
      </c>
      <c r="J439" s="4" t="s">
        <v>125</v>
      </c>
      <c r="K439" s="3" t="str">
        <f>IF(Records[[#This Row],[Total]]-Records[[#This Row],[Credit]]=0,"—",Records[[#This Row],[Total]]-Records[[#This Row],[Credit]])</f>
        <v>—</v>
      </c>
      <c r="L439" s="2">
        <v>44475</v>
      </c>
    </row>
    <row r="440" spans="1:12" ht="14.25" hidden="1" customHeight="1" x14ac:dyDescent="0.25">
      <c r="A440" s="1" t="s">
        <v>46</v>
      </c>
      <c r="B440" s="1" t="s">
        <v>5</v>
      </c>
      <c r="C440" s="1" t="s">
        <v>108</v>
      </c>
      <c r="D440" s="1" t="s">
        <v>8</v>
      </c>
      <c r="E440" s="1" t="s">
        <v>13</v>
      </c>
      <c r="F440" s="3" t="s">
        <v>14</v>
      </c>
      <c r="G440" s="3">
        <v>80000</v>
      </c>
      <c r="H440" s="3">
        <v>80000</v>
      </c>
      <c r="I440" s="3">
        <v>80000</v>
      </c>
      <c r="J440" s="4" t="s">
        <v>125</v>
      </c>
      <c r="K440" s="3" t="str">
        <f>IF(Records[[#This Row],[Total]]-Records[[#This Row],[Credit]]=0,"—",Records[[#This Row],[Total]]-Records[[#This Row],[Credit]])</f>
        <v>—</v>
      </c>
      <c r="L440" s="2">
        <v>44476</v>
      </c>
    </row>
    <row r="441" spans="1:12" ht="14.25" hidden="1" customHeight="1" x14ac:dyDescent="0.25">
      <c r="A441" s="1" t="s">
        <v>50</v>
      </c>
      <c r="B441" s="1" t="s">
        <v>5</v>
      </c>
      <c r="C441" s="1" t="s">
        <v>20</v>
      </c>
      <c r="D441" s="1" t="s">
        <v>8</v>
      </c>
      <c r="E441" s="1" t="s">
        <v>13</v>
      </c>
      <c r="F441" s="3" t="s">
        <v>14</v>
      </c>
      <c r="G441" s="3">
        <v>55000</v>
      </c>
      <c r="H441" s="3">
        <v>55000</v>
      </c>
      <c r="I441" s="3">
        <v>55000</v>
      </c>
      <c r="J441" s="4" t="s">
        <v>125</v>
      </c>
      <c r="K441" s="3" t="str">
        <f>IF(Records[[#This Row],[Total]]-Records[[#This Row],[Credit]]=0,"—",Records[[#This Row],[Total]]-Records[[#This Row],[Credit]])</f>
        <v>—</v>
      </c>
      <c r="L441" s="2">
        <v>44478</v>
      </c>
    </row>
    <row r="442" spans="1:12" ht="14.25" hidden="1" customHeight="1" x14ac:dyDescent="0.25">
      <c r="A442" s="1" t="s">
        <v>46</v>
      </c>
      <c r="B442" s="1" t="s">
        <v>5</v>
      </c>
      <c r="C442" s="1" t="s">
        <v>46</v>
      </c>
      <c r="D442" s="1" t="s">
        <v>25</v>
      </c>
      <c r="E442" s="1" t="s">
        <v>13</v>
      </c>
      <c r="F442" s="3" t="s">
        <v>14</v>
      </c>
      <c r="G442" s="3">
        <v>70000</v>
      </c>
      <c r="H442" s="3">
        <v>15000</v>
      </c>
      <c r="I442" s="3">
        <v>70000</v>
      </c>
      <c r="J442" s="4" t="s">
        <v>125</v>
      </c>
      <c r="K442" s="3" t="str">
        <f>IF(Records[[#This Row],[Total]]-Records[[#This Row],[Credit]]=0,"—",Records[[#This Row],[Total]]-Records[[#This Row],[Credit]])</f>
        <v>—</v>
      </c>
      <c r="L442" s="2">
        <v>44478</v>
      </c>
    </row>
    <row r="443" spans="1:12" ht="14.25" hidden="1" customHeight="1" x14ac:dyDescent="0.25">
      <c r="A443" s="1" t="s">
        <v>153</v>
      </c>
      <c r="B443" s="1" t="s">
        <v>22</v>
      </c>
      <c r="C443" s="1" t="s">
        <v>52</v>
      </c>
      <c r="D443" s="1" t="s">
        <v>98</v>
      </c>
      <c r="E443" s="1" t="s">
        <v>13</v>
      </c>
      <c r="F443" s="3" t="s">
        <v>14</v>
      </c>
      <c r="G443" s="3">
        <v>70000</v>
      </c>
      <c r="H443" s="3">
        <v>70000</v>
      </c>
      <c r="I443" s="3">
        <v>70000</v>
      </c>
      <c r="J443" s="4" t="s">
        <v>125</v>
      </c>
      <c r="K443" s="3" t="str">
        <f>IF(Records[[#This Row],[Total]]-Records[[#This Row],[Credit]]=0,"—",Records[[#This Row],[Total]]-Records[[#This Row],[Credit]])</f>
        <v>—</v>
      </c>
      <c r="L443" s="2">
        <v>44478</v>
      </c>
    </row>
    <row r="444" spans="1:12" ht="14.25" hidden="1" customHeight="1" x14ac:dyDescent="0.25">
      <c r="A444" s="1" t="s">
        <v>46</v>
      </c>
      <c r="B444" s="1" t="s">
        <v>5</v>
      </c>
      <c r="C444" s="1" t="s">
        <v>108</v>
      </c>
      <c r="D444" s="1" t="s">
        <v>8</v>
      </c>
      <c r="E444" s="1" t="s">
        <v>13</v>
      </c>
      <c r="F444" s="3" t="s">
        <v>14</v>
      </c>
      <c r="G444" s="3">
        <v>20000</v>
      </c>
      <c r="H444" s="3">
        <v>20000</v>
      </c>
      <c r="I444" s="3">
        <v>20000</v>
      </c>
      <c r="J444" s="4" t="s">
        <v>125</v>
      </c>
      <c r="K444" s="3" t="str">
        <f>IF(Records[[#This Row],[Total]]-Records[[#This Row],[Credit]]=0,"—",Records[[#This Row],[Total]]-Records[[#This Row],[Credit]])</f>
        <v>—</v>
      </c>
      <c r="L444" s="2">
        <v>44480</v>
      </c>
    </row>
    <row r="445" spans="1:12" ht="14.25" hidden="1" customHeight="1" x14ac:dyDescent="0.25">
      <c r="A445" s="1" t="s">
        <v>46</v>
      </c>
      <c r="B445" s="1" t="s">
        <v>22</v>
      </c>
      <c r="C445" s="1" t="s">
        <v>350</v>
      </c>
      <c r="D445" s="1" t="s">
        <v>8</v>
      </c>
      <c r="E445" s="1" t="s">
        <v>21</v>
      </c>
      <c r="F445" s="3" t="s">
        <v>14</v>
      </c>
      <c r="G445" s="3">
        <v>30000</v>
      </c>
      <c r="H445" s="3">
        <v>30000</v>
      </c>
      <c r="I445" s="3">
        <v>30000</v>
      </c>
      <c r="J445" s="4" t="s">
        <v>125</v>
      </c>
      <c r="K445" s="3" t="str">
        <f>IF(Records[[#This Row],[Total]]-Records[[#This Row],[Credit]]=0,"—",Records[[#This Row],[Total]]-Records[[#This Row],[Credit]])</f>
        <v>—</v>
      </c>
      <c r="L445" s="2">
        <v>44483</v>
      </c>
    </row>
    <row r="446" spans="1:12" ht="14.25" hidden="1" customHeight="1" x14ac:dyDescent="0.25">
      <c r="A446" s="1" t="s">
        <v>46</v>
      </c>
      <c r="B446" s="1" t="s">
        <v>22</v>
      </c>
      <c r="C446" s="1" t="s">
        <v>46</v>
      </c>
      <c r="D446" s="1" t="s">
        <v>12</v>
      </c>
      <c r="E446" s="1" t="s">
        <v>155</v>
      </c>
      <c r="F446" s="3" t="s">
        <v>14</v>
      </c>
      <c r="G446" s="3">
        <v>70000</v>
      </c>
      <c r="H446" s="3">
        <v>70000</v>
      </c>
      <c r="I446" s="3">
        <v>70000</v>
      </c>
      <c r="J446" s="4" t="s">
        <v>125</v>
      </c>
      <c r="K446" s="3" t="str">
        <f>IF(Records[[#This Row],[Total]]-Records[[#This Row],[Credit]]=0,"—",Records[[#This Row],[Total]]-Records[[#This Row],[Credit]])</f>
        <v>—</v>
      </c>
      <c r="L446" s="2">
        <v>44485</v>
      </c>
    </row>
    <row r="447" spans="1:12" ht="14.25" hidden="1" customHeight="1" x14ac:dyDescent="0.25">
      <c r="A447" s="1" t="s">
        <v>354</v>
      </c>
      <c r="B447" s="1" t="s">
        <v>5</v>
      </c>
      <c r="C447" s="1" t="s">
        <v>11</v>
      </c>
      <c r="D447" s="1" t="s">
        <v>8</v>
      </c>
      <c r="E447" s="1" t="s">
        <v>13</v>
      </c>
      <c r="F447" s="3" t="s">
        <v>14</v>
      </c>
      <c r="G447" s="3">
        <v>75000</v>
      </c>
      <c r="H447" s="3">
        <v>75000</v>
      </c>
      <c r="I447" s="3">
        <v>75000</v>
      </c>
      <c r="J447" s="4" t="s">
        <v>125</v>
      </c>
      <c r="K447" s="3" t="str">
        <f>IF(Records[[#This Row],[Total]]-Records[[#This Row],[Credit]]=0,"—",Records[[#This Row],[Total]]-Records[[#This Row],[Credit]])</f>
        <v>—</v>
      </c>
      <c r="L447" s="2">
        <v>44489</v>
      </c>
    </row>
    <row r="448" spans="1:12" ht="14.25" hidden="1" customHeight="1" x14ac:dyDescent="0.25">
      <c r="A448" s="1" t="s">
        <v>179</v>
      </c>
      <c r="B448" s="1" t="s">
        <v>5</v>
      </c>
      <c r="C448" s="1" t="s">
        <v>10</v>
      </c>
      <c r="D448" s="1" t="s">
        <v>34</v>
      </c>
      <c r="E448" s="1" t="s">
        <v>13</v>
      </c>
      <c r="F448" s="3" t="s">
        <v>41</v>
      </c>
      <c r="G448" s="3">
        <v>45000</v>
      </c>
      <c r="H448" s="3">
        <v>45000</v>
      </c>
      <c r="I448" s="3">
        <v>45000</v>
      </c>
      <c r="J448" s="4" t="s">
        <v>125</v>
      </c>
      <c r="K448" s="3" t="str">
        <f>IF(Records[[#This Row],[Total]]-Records[[#This Row],[Credit]]=0,"—",Records[[#This Row],[Total]]-Records[[#This Row],[Credit]])</f>
        <v>—</v>
      </c>
      <c r="L448" s="2">
        <v>44489</v>
      </c>
    </row>
    <row r="449" spans="1:12" ht="14.25" hidden="1" customHeight="1" x14ac:dyDescent="0.25">
      <c r="A449" s="1" t="s">
        <v>179</v>
      </c>
      <c r="B449" s="1" t="s">
        <v>5</v>
      </c>
      <c r="C449" s="1" t="s">
        <v>10</v>
      </c>
      <c r="D449" s="1" t="s">
        <v>98</v>
      </c>
      <c r="E449" s="1" t="s">
        <v>13</v>
      </c>
      <c r="F449" s="3" t="s">
        <v>41</v>
      </c>
      <c r="G449" s="3">
        <v>45000</v>
      </c>
      <c r="H449" s="3">
        <v>45000</v>
      </c>
      <c r="I449" s="3">
        <v>45000</v>
      </c>
      <c r="J449" s="4" t="s">
        <v>125</v>
      </c>
      <c r="K449" s="3" t="str">
        <f>IF(Records[[#This Row],[Total]]-Records[[#This Row],[Credit]]=0,"—",Records[[#This Row],[Total]]-Records[[#This Row],[Credit]])</f>
        <v>—</v>
      </c>
      <c r="L449" s="2">
        <v>44490</v>
      </c>
    </row>
    <row r="450" spans="1:12" ht="14.25" hidden="1" customHeight="1" x14ac:dyDescent="0.25">
      <c r="A450" s="1" t="s">
        <v>356</v>
      </c>
      <c r="B450" s="1" t="s">
        <v>5</v>
      </c>
      <c r="C450" s="1" t="s">
        <v>10</v>
      </c>
      <c r="D450" s="1" t="s">
        <v>133</v>
      </c>
      <c r="E450" s="1" t="s">
        <v>13</v>
      </c>
      <c r="F450" s="3" t="s">
        <v>14</v>
      </c>
      <c r="G450" s="3">
        <v>40000</v>
      </c>
      <c r="H450" s="3">
        <v>40000</v>
      </c>
      <c r="I450" s="3">
        <v>40000</v>
      </c>
      <c r="J450" s="4" t="s">
        <v>125</v>
      </c>
      <c r="K450" s="3" t="str">
        <f>IF(Records[[#This Row],[Total]]-Records[[#This Row],[Credit]]=0,"—",Records[[#This Row],[Total]]-Records[[#This Row],[Credit]])</f>
        <v>—</v>
      </c>
      <c r="L450" s="2">
        <v>44490</v>
      </c>
    </row>
    <row r="451" spans="1:12" ht="14.25" hidden="1" customHeight="1" x14ac:dyDescent="0.25">
      <c r="A451" s="1" t="s">
        <v>142</v>
      </c>
      <c r="B451" s="1" t="s">
        <v>5</v>
      </c>
      <c r="C451" s="1" t="s">
        <v>10</v>
      </c>
      <c r="D451" s="1" t="s">
        <v>78</v>
      </c>
      <c r="E451" s="1" t="s">
        <v>13</v>
      </c>
      <c r="F451" s="3" t="s">
        <v>14</v>
      </c>
      <c r="G451" s="3">
        <v>40000</v>
      </c>
      <c r="H451" s="3">
        <v>40000</v>
      </c>
      <c r="I451" s="3">
        <v>40000</v>
      </c>
      <c r="J451" s="4" t="s">
        <v>125</v>
      </c>
      <c r="K451" s="3" t="str">
        <f>IF(Records[[#This Row],[Total]]-Records[[#This Row],[Credit]]=0,"—",Records[[#This Row],[Total]]-Records[[#This Row],[Credit]])</f>
        <v>—</v>
      </c>
      <c r="L451" s="2">
        <v>44491</v>
      </c>
    </row>
    <row r="452" spans="1:12" ht="14.25" hidden="1" customHeight="1" x14ac:dyDescent="0.25">
      <c r="A452" s="1" t="s">
        <v>151</v>
      </c>
      <c r="B452" s="1" t="s">
        <v>22</v>
      </c>
      <c r="C452" s="1" t="s">
        <v>70</v>
      </c>
      <c r="D452" s="1" t="s">
        <v>355</v>
      </c>
      <c r="E452" s="1" t="s">
        <v>13</v>
      </c>
      <c r="F452" s="3" t="s">
        <v>16</v>
      </c>
      <c r="G452" s="3">
        <v>25000</v>
      </c>
      <c r="H452" s="3">
        <v>25000</v>
      </c>
      <c r="I452" s="3">
        <v>25000</v>
      </c>
      <c r="J452" s="4" t="s">
        <v>125</v>
      </c>
      <c r="K452" s="3" t="str">
        <f>IF(Records[[#This Row],[Total]]-Records[[#This Row],[Credit]]=0,"—",Records[[#This Row],[Total]]-Records[[#This Row],[Credit]])</f>
        <v>—</v>
      </c>
      <c r="L452" s="2">
        <v>44491</v>
      </c>
    </row>
    <row r="453" spans="1:12" ht="14.25" hidden="1" customHeight="1" x14ac:dyDescent="0.25">
      <c r="A453" s="1" t="s">
        <v>357</v>
      </c>
      <c r="B453" s="1" t="s">
        <v>22</v>
      </c>
      <c r="C453" s="1" t="s">
        <v>10</v>
      </c>
      <c r="D453" s="1" t="s">
        <v>265</v>
      </c>
      <c r="E453" s="1" t="s">
        <v>13</v>
      </c>
      <c r="F453" s="3" t="s">
        <v>14</v>
      </c>
      <c r="G453" s="3">
        <v>30000</v>
      </c>
      <c r="H453" s="3">
        <v>30000</v>
      </c>
      <c r="I453" s="3">
        <v>30000</v>
      </c>
      <c r="J453" s="4" t="s">
        <v>125</v>
      </c>
      <c r="K453" s="3" t="str">
        <f>IF(Records[[#This Row],[Total]]-Records[[#This Row],[Credit]]=0,"—",Records[[#This Row],[Total]]-Records[[#This Row],[Credit]])</f>
        <v>—</v>
      </c>
      <c r="L453" s="2">
        <v>44491</v>
      </c>
    </row>
    <row r="454" spans="1:12" ht="14.25" hidden="1" customHeight="1" x14ac:dyDescent="0.25">
      <c r="A454" s="1" t="s">
        <v>263</v>
      </c>
      <c r="B454" s="1" t="s">
        <v>5</v>
      </c>
      <c r="C454" s="1" t="s">
        <v>10</v>
      </c>
      <c r="D454" s="1" t="s">
        <v>25</v>
      </c>
      <c r="E454" s="1" t="s">
        <v>13</v>
      </c>
      <c r="F454" s="3" t="s">
        <v>14</v>
      </c>
      <c r="G454" s="3">
        <v>35000</v>
      </c>
      <c r="H454" s="3">
        <v>35000</v>
      </c>
      <c r="I454" s="3">
        <v>35000</v>
      </c>
      <c r="J454" s="4" t="s">
        <v>125</v>
      </c>
      <c r="K454" s="3" t="str">
        <f>IF(Records[[#This Row],[Total]]-Records[[#This Row],[Credit]]=0,"—",Records[[#This Row],[Total]]-Records[[#This Row],[Credit]])</f>
        <v>—</v>
      </c>
      <c r="L454" s="2">
        <v>44491</v>
      </c>
    </row>
    <row r="455" spans="1:12" ht="14.25" hidden="1" customHeight="1" x14ac:dyDescent="0.25">
      <c r="A455" s="1" t="s">
        <v>46</v>
      </c>
      <c r="B455" s="1" t="s">
        <v>22</v>
      </c>
      <c r="C455" s="1" t="s">
        <v>65</v>
      </c>
      <c r="D455" s="1" t="s">
        <v>25</v>
      </c>
      <c r="E455" s="1" t="s">
        <v>13</v>
      </c>
      <c r="F455" s="3" t="s">
        <v>14</v>
      </c>
      <c r="G455" s="3">
        <v>55000</v>
      </c>
      <c r="H455" s="3">
        <v>55000</v>
      </c>
      <c r="I455" s="3">
        <v>55000</v>
      </c>
      <c r="J455" s="4" t="s">
        <v>125</v>
      </c>
      <c r="K455" s="3" t="str">
        <f>IF(Records[[#This Row],[Total]]-Records[[#This Row],[Credit]]=0,"—",Records[[#This Row],[Total]]-Records[[#This Row],[Credit]])</f>
        <v>—</v>
      </c>
      <c r="L455" s="2">
        <v>44492</v>
      </c>
    </row>
    <row r="456" spans="1:12" ht="14.25" hidden="1" customHeight="1" x14ac:dyDescent="0.25">
      <c r="A456" s="1" t="s">
        <v>356</v>
      </c>
      <c r="B456" s="1" t="s">
        <v>5</v>
      </c>
      <c r="C456" s="1" t="s">
        <v>10</v>
      </c>
      <c r="D456" s="1" t="s">
        <v>100</v>
      </c>
      <c r="E456" s="1" t="s">
        <v>13</v>
      </c>
      <c r="F456" s="3" t="s">
        <v>14</v>
      </c>
      <c r="G456" s="3">
        <v>40000</v>
      </c>
      <c r="H456" s="3">
        <v>37500</v>
      </c>
      <c r="I456" s="3">
        <v>40000</v>
      </c>
      <c r="J456" s="4" t="s">
        <v>125</v>
      </c>
      <c r="K456" s="3" t="str">
        <f>IF(Records[[#This Row],[Total]]-Records[[#This Row],[Credit]]=0,"—",Records[[#This Row],[Total]]-Records[[#This Row],[Credit]])</f>
        <v>—</v>
      </c>
      <c r="L456" s="2">
        <v>44493</v>
      </c>
    </row>
    <row r="457" spans="1:12" ht="14.25" hidden="1" customHeight="1" x14ac:dyDescent="0.25">
      <c r="A457" s="1" t="s">
        <v>46</v>
      </c>
      <c r="B457" s="1" t="s">
        <v>5</v>
      </c>
      <c r="C457" s="1" t="s">
        <v>11</v>
      </c>
      <c r="D457" s="1" t="s">
        <v>25</v>
      </c>
      <c r="E457" s="1" t="s">
        <v>13</v>
      </c>
      <c r="F457" s="3" t="s">
        <v>68</v>
      </c>
      <c r="G457" s="3">
        <v>60000</v>
      </c>
      <c r="H457" s="3">
        <v>60000</v>
      </c>
      <c r="I457" s="3">
        <v>60000</v>
      </c>
      <c r="J457" s="4" t="s">
        <v>125</v>
      </c>
      <c r="K457" s="3" t="str">
        <f>IF(Records[[#This Row],[Total]]-Records[[#This Row],[Credit]]=0,"—",Records[[#This Row],[Total]]-Records[[#This Row],[Credit]])</f>
        <v>—</v>
      </c>
      <c r="L457" s="2">
        <v>44494</v>
      </c>
    </row>
    <row r="458" spans="1:12" ht="14.25" hidden="1" customHeight="1" x14ac:dyDescent="0.25">
      <c r="A458" s="1" t="s">
        <v>360</v>
      </c>
      <c r="B458" s="1" t="s">
        <v>5</v>
      </c>
      <c r="C458" s="1" t="s">
        <v>10</v>
      </c>
      <c r="D458" s="1" t="s">
        <v>25</v>
      </c>
      <c r="E458" s="1" t="s">
        <v>13</v>
      </c>
      <c r="F458" s="3" t="s">
        <v>68</v>
      </c>
      <c r="G458" s="3">
        <v>40000</v>
      </c>
      <c r="H458" s="3">
        <v>40000</v>
      </c>
      <c r="I458" s="3">
        <v>40000</v>
      </c>
      <c r="J458" s="4" t="s">
        <v>125</v>
      </c>
      <c r="K458" s="3" t="str">
        <f>IF(Records[[#This Row],[Total]]-Records[[#This Row],[Credit]]=0,"—",Records[[#This Row],[Total]]-Records[[#This Row],[Credit]])</f>
        <v>—</v>
      </c>
      <c r="L458" s="2">
        <v>44494</v>
      </c>
    </row>
    <row r="459" spans="1:12" ht="14.25" hidden="1" customHeight="1" x14ac:dyDescent="0.25">
      <c r="A459" s="1" t="s">
        <v>250</v>
      </c>
      <c r="B459" s="1" t="s">
        <v>5</v>
      </c>
      <c r="C459" s="1" t="s">
        <v>11</v>
      </c>
      <c r="D459" s="1" t="s">
        <v>25</v>
      </c>
      <c r="E459" s="1" t="s">
        <v>13</v>
      </c>
      <c r="F459" s="3" t="s">
        <v>14</v>
      </c>
      <c r="G459" s="3">
        <v>60000</v>
      </c>
      <c r="H459" s="3">
        <v>60000</v>
      </c>
      <c r="I459" s="3">
        <v>60000</v>
      </c>
      <c r="J459" s="4" t="s">
        <v>125</v>
      </c>
      <c r="K459" s="3" t="str">
        <f>IF(Records[[#This Row],[Total]]-Records[[#This Row],[Credit]]=0,"—",Records[[#This Row],[Total]]-Records[[#This Row],[Credit]])</f>
        <v>—</v>
      </c>
      <c r="L459" s="2">
        <v>44496</v>
      </c>
    </row>
    <row r="460" spans="1:12" ht="14.25" hidden="1" customHeight="1" x14ac:dyDescent="0.25">
      <c r="A460" s="1" t="s">
        <v>224</v>
      </c>
      <c r="B460" s="1" t="s">
        <v>5</v>
      </c>
      <c r="C460" s="1" t="s">
        <v>11</v>
      </c>
      <c r="D460" s="1" t="s">
        <v>12</v>
      </c>
      <c r="E460" s="1" t="s">
        <v>13</v>
      </c>
      <c r="F460" s="3" t="s">
        <v>14</v>
      </c>
      <c r="G460" s="3">
        <v>40000</v>
      </c>
      <c r="H460" s="3">
        <v>40000</v>
      </c>
      <c r="I460" s="3">
        <v>40000</v>
      </c>
      <c r="J460" s="4" t="s">
        <v>125</v>
      </c>
      <c r="K460" s="3" t="str">
        <f>IF(Records[[#This Row],[Total]]-Records[[#This Row],[Credit]]=0,"—",Records[[#This Row],[Total]]-Records[[#This Row],[Credit]])</f>
        <v>—</v>
      </c>
      <c r="L460" s="2">
        <v>44497</v>
      </c>
    </row>
    <row r="461" spans="1:12" ht="14.25" hidden="1" customHeight="1" x14ac:dyDescent="0.25">
      <c r="A461" s="1" t="s">
        <v>284</v>
      </c>
      <c r="B461" s="1" t="s">
        <v>5</v>
      </c>
      <c r="C461" s="1" t="s">
        <v>20</v>
      </c>
      <c r="D461" s="1" t="s">
        <v>133</v>
      </c>
      <c r="E461" s="1" t="s">
        <v>13</v>
      </c>
      <c r="F461" s="3" t="s">
        <v>14</v>
      </c>
      <c r="G461" s="3">
        <v>60000</v>
      </c>
      <c r="H461" s="3">
        <v>60000</v>
      </c>
      <c r="I461" s="3">
        <v>60000</v>
      </c>
      <c r="J461" s="4" t="s">
        <v>125</v>
      </c>
      <c r="K461" s="3" t="str">
        <f>IF(Records[[#This Row],[Total]]-Records[[#This Row],[Credit]]=0,"—",Records[[#This Row],[Total]]-Records[[#This Row],[Credit]])</f>
        <v>—</v>
      </c>
      <c r="L461" s="2">
        <v>44499</v>
      </c>
    </row>
    <row r="462" spans="1:12" ht="14.25" hidden="1" customHeight="1" x14ac:dyDescent="0.25">
      <c r="A462" s="1" t="s">
        <v>102</v>
      </c>
      <c r="B462" s="1" t="s">
        <v>5</v>
      </c>
      <c r="C462" s="1" t="s">
        <v>70</v>
      </c>
      <c r="D462" s="1" t="s">
        <v>29</v>
      </c>
      <c r="E462" s="1" t="s">
        <v>13</v>
      </c>
      <c r="F462" s="3" t="s">
        <v>14</v>
      </c>
      <c r="G462" s="3">
        <v>15000</v>
      </c>
      <c r="H462" s="3">
        <v>15000</v>
      </c>
      <c r="I462" s="3">
        <v>15000</v>
      </c>
      <c r="J462" s="4" t="s">
        <v>125</v>
      </c>
      <c r="K462" s="3" t="str">
        <f>IF(Records[[#This Row],[Total]]-Records[[#This Row],[Credit]]=0,"—",Records[[#This Row],[Total]]-Records[[#This Row],[Credit]])</f>
        <v>—</v>
      </c>
      <c r="L462" s="2">
        <v>44499</v>
      </c>
    </row>
    <row r="463" spans="1:12" ht="14.25" hidden="1" customHeight="1" x14ac:dyDescent="0.25">
      <c r="A463" s="1" t="s">
        <v>354</v>
      </c>
      <c r="B463" s="1" t="s">
        <v>5</v>
      </c>
      <c r="C463" s="1" t="s">
        <v>11</v>
      </c>
      <c r="D463" s="1" t="s">
        <v>8</v>
      </c>
      <c r="E463" s="1" t="s">
        <v>13</v>
      </c>
      <c r="F463" s="3" t="s">
        <v>14</v>
      </c>
      <c r="G463" s="3">
        <v>70000</v>
      </c>
      <c r="H463" s="3">
        <v>70000</v>
      </c>
      <c r="I463" s="3">
        <v>70000</v>
      </c>
      <c r="J463" s="4" t="s">
        <v>125</v>
      </c>
      <c r="K463" s="3" t="str">
        <f>IF(Records[[#This Row],[Total]]-Records[[#This Row],[Credit]]=0,"—",Records[[#This Row],[Total]]-Records[[#This Row],[Credit]])</f>
        <v>—</v>
      </c>
      <c r="L463" s="2">
        <v>44503</v>
      </c>
    </row>
    <row r="464" spans="1:12" ht="14.25" hidden="1" customHeight="1" x14ac:dyDescent="0.25">
      <c r="A464" s="1" t="s">
        <v>46</v>
      </c>
      <c r="B464" s="1" t="s">
        <v>26</v>
      </c>
      <c r="C464" s="1" t="s">
        <v>290</v>
      </c>
      <c r="D464" s="1" t="s">
        <v>120</v>
      </c>
      <c r="E464" s="1" t="s">
        <v>13</v>
      </c>
      <c r="F464" s="3" t="s">
        <v>14</v>
      </c>
      <c r="G464" s="3">
        <v>15000</v>
      </c>
      <c r="H464" s="3">
        <v>15000</v>
      </c>
      <c r="I464" s="3">
        <v>15000</v>
      </c>
      <c r="J464" s="4" t="s">
        <v>125</v>
      </c>
      <c r="K464" s="3" t="str">
        <f>IF(Records[[#This Row],[Total]]-Records[[#This Row],[Credit]]=0,"—",Records[[#This Row],[Total]]-Records[[#This Row],[Credit]])</f>
        <v>—</v>
      </c>
      <c r="L464" s="2">
        <v>44505</v>
      </c>
    </row>
    <row r="465" spans="1:12" ht="14.25" hidden="1" customHeight="1" x14ac:dyDescent="0.25">
      <c r="A465" s="1" t="s">
        <v>50</v>
      </c>
      <c r="B465" s="1" t="s">
        <v>22</v>
      </c>
      <c r="C465" s="1" t="s">
        <v>20</v>
      </c>
      <c r="D465" s="1" t="s">
        <v>8</v>
      </c>
      <c r="E465" s="1" t="s">
        <v>13</v>
      </c>
      <c r="F465" s="3" t="s">
        <v>14</v>
      </c>
      <c r="G465" s="3">
        <v>70000</v>
      </c>
      <c r="H465" s="3">
        <v>70000</v>
      </c>
      <c r="I465" s="3">
        <v>70000</v>
      </c>
      <c r="J465" s="4" t="s">
        <v>125</v>
      </c>
      <c r="K465" s="3" t="str">
        <f>IF(Records[[#This Row],[Total]]-Records[[#This Row],[Credit]]=0,"—",Records[[#This Row],[Total]]-Records[[#This Row],[Credit]])</f>
        <v>—</v>
      </c>
      <c r="L465" s="2">
        <v>44506</v>
      </c>
    </row>
    <row r="466" spans="1:12" ht="14.25" hidden="1" customHeight="1" x14ac:dyDescent="0.25">
      <c r="A466" s="1" t="s">
        <v>263</v>
      </c>
      <c r="B466" s="1" t="s">
        <v>22</v>
      </c>
      <c r="C466" s="1" t="s">
        <v>10</v>
      </c>
      <c r="D466" s="1" t="s">
        <v>133</v>
      </c>
      <c r="E466" s="1" t="s">
        <v>13</v>
      </c>
      <c r="F466" s="3" t="s">
        <v>14</v>
      </c>
      <c r="G466" s="3">
        <v>70000</v>
      </c>
      <c r="H466" s="3">
        <v>70000</v>
      </c>
      <c r="I466" s="3">
        <v>70000</v>
      </c>
      <c r="J466" s="4" t="s">
        <v>125</v>
      </c>
      <c r="K466" s="3" t="str">
        <f>IF(Records[[#This Row],[Total]]-Records[[#This Row],[Credit]]=0,"—",Records[[#This Row],[Total]]-Records[[#This Row],[Credit]])</f>
        <v>—</v>
      </c>
      <c r="L466" s="2">
        <v>44506</v>
      </c>
    </row>
    <row r="467" spans="1:12" ht="14.25" hidden="1" customHeight="1" x14ac:dyDescent="0.25">
      <c r="A467" s="1" t="s">
        <v>46</v>
      </c>
      <c r="B467" s="1" t="s">
        <v>5</v>
      </c>
      <c r="C467" s="1" t="s">
        <v>108</v>
      </c>
      <c r="D467" s="1" t="s">
        <v>8</v>
      </c>
      <c r="E467" s="1" t="s">
        <v>13</v>
      </c>
      <c r="F467" s="3" t="s">
        <v>14</v>
      </c>
      <c r="G467" s="3">
        <v>70000</v>
      </c>
      <c r="H467" s="3">
        <v>70000</v>
      </c>
      <c r="I467" s="3">
        <v>70000</v>
      </c>
      <c r="J467" s="4" t="s">
        <v>125</v>
      </c>
      <c r="K467" s="3" t="str">
        <f>IF(Records[[#This Row],[Total]]-Records[[#This Row],[Credit]]=0,"—",Records[[#This Row],[Total]]-Records[[#This Row],[Credit]])</f>
        <v>—</v>
      </c>
      <c r="L467" s="2">
        <v>44508</v>
      </c>
    </row>
    <row r="468" spans="1:12" ht="14.25" hidden="1" customHeight="1" x14ac:dyDescent="0.25">
      <c r="A468" s="1" t="s">
        <v>153</v>
      </c>
      <c r="B468" s="1" t="s">
        <v>22</v>
      </c>
      <c r="C468" s="1" t="s">
        <v>52</v>
      </c>
      <c r="D468" s="1" t="s">
        <v>98</v>
      </c>
      <c r="E468" s="1" t="s">
        <v>13</v>
      </c>
      <c r="F468" s="3" t="s">
        <v>14</v>
      </c>
      <c r="G468" s="3">
        <v>80000</v>
      </c>
      <c r="H468" s="3">
        <v>65000</v>
      </c>
      <c r="I468" s="3">
        <v>80000</v>
      </c>
      <c r="J468" s="4" t="s">
        <v>125</v>
      </c>
      <c r="K468" s="3" t="str">
        <f>IF(Records[[#This Row],[Total]]-Records[[#This Row],[Credit]]=0,"—",Records[[#This Row],[Total]]-Records[[#This Row],[Credit]])</f>
        <v>—</v>
      </c>
      <c r="L468" s="2">
        <v>44513</v>
      </c>
    </row>
    <row r="469" spans="1:12" ht="14.25" hidden="1" customHeight="1" x14ac:dyDescent="0.25">
      <c r="A469" s="1" t="s">
        <v>46</v>
      </c>
      <c r="B469" s="1" t="s">
        <v>5</v>
      </c>
      <c r="C469" s="1" t="s">
        <v>70</v>
      </c>
      <c r="D469" s="1" t="s">
        <v>78</v>
      </c>
      <c r="E469" s="1" t="s">
        <v>13</v>
      </c>
      <c r="F469" s="3" t="s">
        <v>14</v>
      </c>
      <c r="G469" s="3">
        <v>55000</v>
      </c>
      <c r="H469" s="3">
        <v>15000</v>
      </c>
      <c r="I469" s="3">
        <v>55000</v>
      </c>
      <c r="J469" s="4" t="s">
        <v>125</v>
      </c>
      <c r="K469" s="3" t="str">
        <f>IF(Records[[#This Row],[Total]]-Records[[#This Row],[Credit]]=0,"—",Records[[#This Row],[Total]]-Records[[#This Row],[Credit]])</f>
        <v>—</v>
      </c>
      <c r="L469" s="2">
        <v>44513</v>
      </c>
    </row>
    <row r="470" spans="1:12" ht="14.25" hidden="1" customHeight="1" x14ac:dyDescent="0.25">
      <c r="A470" s="1" t="s">
        <v>385</v>
      </c>
      <c r="B470" s="1" t="s">
        <v>22</v>
      </c>
      <c r="C470" s="1" t="s">
        <v>46</v>
      </c>
      <c r="D470" s="1" t="s">
        <v>12</v>
      </c>
      <c r="E470" s="1" t="s">
        <v>13</v>
      </c>
      <c r="F470" s="3" t="s">
        <v>68</v>
      </c>
      <c r="G470" s="3">
        <v>25000</v>
      </c>
      <c r="H470" s="3">
        <v>25000</v>
      </c>
      <c r="I470" s="3">
        <v>25000</v>
      </c>
      <c r="J470" s="4" t="s">
        <v>125</v>
      </c>
      <c r="K470" s="3" t="str">
        <f>IF(Records[[#This Row],[Total]]-Records[[#This Row],[Credit]]=0,"—",Records[[#This Row],[Total]]-Records[[#This Row],[Credit]])</f>
        <v>—</v>
      </c>
      <c r="L470" s="2">
        <v>44518</v>
      </c>
    </row>
    <row r="471" spans="1:12" ht="14.25" hidden="1" customHeight="1" x14ac:dyDescent="0.25">
      <c r="A471" s="1" t="s">
        <v>46</v>
      </c>
      <c r="B471" s="1" t="s">
        <v>5</v>
      </c>
      <c r="C471" s="1" t="s">
        <v>46</v>
      </c>
      <c r="D471" s="1" t="s">
        <v>25</v>
      </c>
      <c r="E471" s="1" t="s">
        <v>13</v>
      </c>
      <c r="F471" s="3" t="s">
        <v>14</v>
      </c>
      <c r="G471" s="3">
        <v>40000</v>
      </c>
      <c r="H471" s="3">
        <v>40000</v>
      </c>
      <c r="I471" s="3">
        <v>40000</v>
      </c>
      <c r="J471" s="4" t="s">
        <v>125</v>
      </c>
      <c r="K471" s="3" t="str">
        <f>IF(Records[[#This Row],[Total]]-Records[[#This Row],[Credit]]=0,"—",Records[[#This Row],[Total]]-Records[[#This Row],[Credit]])</f>
        <v>—</v>
      </c>
      <c r="L471" s="2">
        <v>44520</v>
      </c>
    </row>
    <row r="472" spans="1:12" ht="14.25" hidden="1" customHeight="1" x14ac:dyDescent="0.25">
      <c r="A472" s="1" t="s">
        <v>46</v>
      </c>
      <c r="B472" s="1" t="s">
        <v>22</v>
      </c>
      <c r="C472" s="1" t="s">
        <v>10</v>
      </c>
      <c r="D472" s="1" t="s">
        <v>34</v>
      </c>
      <c r="E472" s="1" t="s">
        <v>13</v>
      </c>
      <c r="F472" s="3" t="s">
        <v>14</v>
      </c>
      <c r="G472" s="3">
        <v>40000</v>
      </c>
      <c r="H472" s="3">
        <v>40000</v>
      </c>
      <c r="I472" s="3">
        <v>40000</v>
      </c>
      <c r="J472" s="4" t="s">
        <v>125</v>
      </c>
      <c r="K472" s="3" t="str">
        <f>IF(Records[[#This Row],[Total]]-Records[[#This Row],[Credit]]=0,"—",Records[[#This Row],[Total]]-Records[[#This Row],[Credit]])</f>
        <v>—</v>
      </c>
      <c r="L472" s="2">
        <v>44521</v>
      </c>
    </row>
    <row r="473" spans="1:12" ht="14.25" hidden="1" customHeight="1" x14ac:dyDescent="0.25">
      <c r="A473" s="1" t="s">
        <v>263</v>
      </c>
      <c r="B473" s="1" t="s">
        <v>5</v>
      </c>
      <c r="C473" s="1" t="s">
        <v>10</v>
      </c>
      <c r="D473" s="1" t="s">
        <v>60</v>
      </c>
      <c r="E473" s="1" t="s">
        <v>13</v>
      </c>
      <c r="F473" s="3" t="s">
        <v>14</v>
      </c>
      <c r="G473" s="3">
        <v>20000</v>
      </c>
      <c r="H473" s="3">
        <v>20000</v>
      </c>
      <c r="I473" s="3">
        <v>20000</v>
      </c>
      <c r="J473" s="4" t="s">
        <v>125</v>
      </c>
      <c r="K473" s="3" t="str">
        <f>IF(Records[[#This Row],[Total]]-Records[[#This Row],[Credit]]=0,"—",Records[[#This Row],[Total]]-Records[[#This Row],[Credit]])</f>
        <v>—</v>
      </c>
      <c r="L473" s="2">
        <v>44521</v>
      </c>
    </row>
    <row r="474" spans="1:12" ht="14.25" hidden="1" customHeight="1" x14ac:dyDescent="0.25">
      <c r="A474" s="1" t="s">
        <v>46</v>
      </c>
      <c r="B474" s="1" t="s">
        <v>22</v>
      </c>
      <c r="C474" s="1" t="s">
        <v>394</v>
      </c>
      <c r="D474" s="1" t="s">
        <v>8</v>
      </c>
      <c r="E474" s="1" t="s">
        <v>155</v>
      </c>
      <c r="F474" s="3" t="s">
        <v>14</v>
      </c>
      <c r="G474" s="3">
        <v>90000</v>
      </c>
      <c r="H474" s="3">
        <v>90000</v>
      </c>
      <c r="I474" s="3">
        <v>90000</v>
      </c>
      <c r="J474" s="4" t="s">
        <v>125</v>
      </c>
      <c r="K474" s="3" t="str">
        <f>IF(Records[[#This Row],[Total]]-Records[[#This Row],[Credit]]=0,"—",Records[[#This Row],[Total]]-Records[[#This Row],[Credit]])</f>
        <v>—</v>
      </c>
      <c r="L474" s="2">
        <v>44522</v>
      </c>
    </row>
    <row r="475" spans="1:12" ht="14.25" hidden="1" customHeight="1" x14ac:dyDescent="0.25">
      <c r="A475" s="1" t="s">
        <v>142</v>
      </c>
      <c r="B475" s="1" t="s">
        <v>5</v>
      </c>
      <c r="C475" s="1" t="s">
        <v>10</v>
      </c>
      <c r="D475" s="1" t="s">
        <v>78</v>
      </c>
      <c r="E475" s="1" t="s">
        <v>395</v>
      </c>
      <c r="F475" s="3" t="s">
        <v>14</v>
      </c>
      <c r="G475" s="3">
        <v>43000</v>
      </c>
      <c r="H475" s="3">
        <v>35000</v>
      </c>
      <c r="I475" s="3">
        <v>43000</v>
      </c>
      <c r="J475" s="4" t="s">
        <v>125</v>
      </c>
      <c r="K475" s="3" t="str">
        <f>IF(Records[[#This Row],[Total]]-Records[[#This Row],[Credit]]=0,"—",Records[[#This Row],[Total]]-Records[[#This Row],[Credit]])</f>
        <v>—</v>
      </c>
      <c r="L475" s="2">
        <v>44522</v>
      </c>
    </row>
    <row r="476" spans="1:12" ht="14.25" hidden="1" customHeight="1" x14ac:dyDescent="0.25">
      <c r="A476" s="1" t="s">
        <v>46</v>
      </c>
      <c r="B476" s="1" t="s">
        <v>22</v>
      </c>
      <c r="C476" s="1" t="s">
        <v>10</v>
      </c>
      <c r="D476" s="1" t="s">
        <v>133</v>
      </c>
      <c r="E476" s="1" t="s">
        <v>13</v>
      </c>
      <c r="F476" s="3" t="s">
        <v>14</v>
      </c>
      <c r="G476" s="3">
        <v>40000</v>
      </c>
      <c r="H476" s="3">
        <v>40000</v>
      </c>
      <c r="I476" s="3">
        <v>40000</v>
      </c>
      <c r="J476" s="4" t="s">
        <v>125</v>
      </c>
      <c r="K476" s="3" t="str">
        <f>IF(Records[[#This Row],[Total]]-Records[[#This Row],[Credit]]=0,"—",Records[[#This Row],[Total]]-Records[[#This Row],[Credit]])</f>
        <v>—</v>
      </c>
      <c r="L476" s="2">
        <v>44523</v>
      </c>
    </row>
    <row r="477" spans="1:12" ht="14.25" hidden="1" customHeight="1" x14ac:dyDescent="0.25">
      <c r="A477" s="1" t="s">
        <v>398</v>
      </c>
      <c r="B477" s="1" t="s">
        <v>22</v>
      </c>
      <c r="C477" s="1" t="s">
        <v>52</v>
      </c>
      <c r="D477" s="1" t="s">
        <v>120</v>
      </c>
      <c r="E477" s="1" t="s">
        <v>13</v>
      </c>
      <c r="F477" s="3" t="s">
        <v>14</v>
      </c>
      <c r="G477" s="3">
        <v>60000</v>
      </c>
      <c r="H477" s="3">
        <v>60000</v>
      </c>
      <c r="I477" s="3">
        <v>60000</v>
      </c>
      <c r="J477" s="4" t="s">
        <v>125</v>
      </c>
      <c r="K477" s="3" t="str">
        <f>IF(Records[[#This Row],[Total]]-Records[[#This Row],[Credit]]=0,"—",Records[[#This Row],[Total]]-Records[[#This Row],[Credit]])</f>
        <v>—</v>
      </c>
      <c r="L477" s="2">
        <v>44523</v>
      </c>
    </row>
    <row r="478" spans="1:12" ht="14.25" hidden="1" customHeight="1" x14ac:dyDescent="0.25">
      <c r="A478" s="1" t="s">
        <v>50</v>
      </c>
      <c r="B478" s="1" t="s">
        <v>5</v>
      </c>
      <c r="C478" s="1" t="s">
        <v>20</v>
      </c>
      <c r="D478" s="1" t="s">
        <v>8</v>
      </c>
      <c r="E478" s="1" t="s">
        <v>13</v>
      </c>
      <c r="F478" s="3" t="s">
        <v>14</v>
      </c>
      <c r="G478" s="3">
        <v>60000</v>
      </c>
      <c r="H478" s="3">
        <v>60000</v>
      </c>
      <c r="I478" s="3">
        <v>60000</v>
      </c>
      <c r="J478" s="4" t="s">
        <v>125</v>
      </c>
      <c r="K478" s="3" t="str">
        <f>IF(Records[[#This Row],[Total]]-Records[[#This Row],[Credit]]=0,"—",Records[[#This Row],[Total]]-Records[[#This Row],[Credit]])</f>
        <v>—</v>
      </c>
      <c r="L478" s="2">
        <v>44524</v>
      </c>
    </row>
    <row r="479" spans="1:12" ht="14.25" hidden="1" customHeight="1" x14ac:dyDescent="0.25">
      <c r="A479" s="1" t="s">
        <v>356</v>
      </c>
      <c r="B479" s="1" t="s">
        <v>5</v>
      </c>
      <c r="C479" s="1" t="s">
        <v>10</v>
      </c>
      <c r="D479" s="1" t="s">
        <v>133</v>
      </c>
      <c r="E479" s="1" t="s">
        <v>13</v>
      </c>
      <c r="F479" s="3" t="s">
        <v>14</v>
      </c>
      <c r="G479" s="3">
        <v>40000</v>
      </c>
      <c r="H479" s="3">
        <v>40000</v>
      </c>
      <c r="I479" s="3">
        <v>40000</v>
      </c>
      <c r="J479" s="4" t="s">
        <v>125</v>
      </c>
      <c r="K479" s="3" t="str">
        <f>IF(Records[[#This Row],[Total]]-Records[[#This Row],[Credit]]=0,"—",Records[[#This Row],[Total]]-Records[[#This Row],[Credit]])</f>
        <v>—</v>
      </c>
      <c r="L479" s="2">
        <v>44525</v>
      </c>
    </row>
    <row r="480" spans="1:12" ht="14.25" hidden="1" customHeight="1" x14ac:dyDescent="0.25">
      <c r="A480" s="1" t="s">
        <v>263</v>
      </c>
      <c r="B480" s="1" t="s">
        <v>5</v>
      </c>
      <c r="C480" s="1" t="s">
        <v>10</v>
      </c>
      <c r="D480" s="1" t="s">
        <v>133</v>
      </c>
      <c r="E480" s="1" t="s">
        <v>13</v>
      </c>
      <c r="F480" s="3" t="s">
        <v>14</v>
      </c>
      <c r="G480" s="3">
        <v>40000</v>
      </c>
      <c r="H480" s="3">
        <v>40000</v>
      </c>
      <c r="I480" s="3">
        <v>40000</v>
      </c>
      <c r="J480" s="4" t="s">
        <v>125</v>
      </c>
      <c r="K480" s="3" t="str">
        <f>IF(Records[[#This Row],[Total]]-Records[[#This Row],[Credit]]=0,"—",Records[[#This Row],[Total]]-Records[[#This Row],[Credit]])</f>
        <v>—</v>
      </c>
      <c r="L480" s="2">
        <v>44525</v>
      </c>
    </row>
    <row r="481" spans="1:12" ht="14.25" hidden="1" customHeight="1" x14ac:dyDescent="0.25">
      <c r="A481" s="1" t="s">
        <v>263</v>
      </c>
      <c r="B481" s="1" t="s">
        <v>5</v>
      </c>
      <c r="C481" s="1" t="s">
        <v>10</v>
      </c>
      <c r="D481" s="1" t="s">
        <v>25</v>
      </c>
      <c r="E481" s="1" t="s">
        <v>13</v>
      </c>
      <c r="F481" s="3" t="s">
        <v>14</v>
      </c>
      <c r="G481" s="3">
        <v>40000</v>
      </c>
      <c r="H481" s="3">
        <v>40000</v>
      </c>
      <c r="I481" s="3">
        <v>40000</v>
      </c>
      <c r="J481" s="4" t="s">
        <v>125</v>
      </c>
      <c r="K481" s="3" t="str">
        <f>IF(Records[[#This Row],[Total]]-Records[[#This Row],[Credit]]=0,"—",Records[[#This Row],[Total]]-Records[[#This Row],[Credit]])</f>
        <v>—</v>
      </c>
      <c r="L481" s="2">
        <v>44525</v>
      </c>
    </row>
    <row r="482" spans="1:12" ht="14.25" hidden="1" customHeight="1" x14ac:dyDescent="0.25">
      <c r="A482" s="1" t="s">
        <v>179</v>
      </c>
      <c r="B482" s="1" t="s">
        <v>5</v>
      </c>
      <c r="C482" s="1" t="s">
        <v>10</v>
      </c>
      <c r="D482" s="1" t="s">
        <v>34</v>
      </c>
      <c r="E482" s="1" t="s">
        <v>13</v>
      </c>
      <c r="F482" s="3" t="s">
        <v>14</v>
      </c>
      <c r="G482" s="3">
        <v>50000</v>
      </c>
      <c r="H482" s="3">
        <v>50000</v>
      </c>
      <c r="I482" s="3">
        <v>50000</v>
      </c>
      <c r="J482" s="4" t="s">
        <v>125</v>
      </c>
      <c r="K482" s="3" t="str">
        <f>IF(Records[[#This Row],[Total]]-Records[[#This Row],[Credit]]=0,"—",Records[[#This Row],[Total]]-Records[[#This Row],[Credit]])</f>
        <v>—</v>
      </c>
      <c r="L482" s="2">
        <v>44525</v>
      </c>
    </row>
    <row r="483" spans="1:12" ht="14.25" hidden="1" customHeight="1" x14ac:dyDescent="0.25">
      <c r="A483" s="1" t="s">
        <v>142</v>
      </c>
      <c r="B483" s="1" t="s">
        <v>5</v>
      </c>
      <c r="C483" s="1" t="s">
        <v>10</v>
      </c>
      <c r="D483" s="1" t="s">
        <v>34</v>
      </c>
      <c r="E483" s="1" t="s">
        <v>13</v>
      </c>
      <c r="F483" s="3" t="s">
        <v>14</v>
      </c>
      <c r="G483" s="3">
        <v>50000</v>
      </c>
      <c r="H483" s="3">
        <v>50000</v>
      </c>
      <c r="I483" s="3">
        <v>50000</v>
      </c>
      <c r="J483" s="4" t="s">
        <v>125</v>
      </c>
      <c r="K483" s="3" t="str">
        <f>IF(Records[[#This Row],[Total]]-Records[[#This Row],[Credit]]=0,"—",Records[[#This Row],[Total]]-Records[[#This Row],[Credit]])</f>
        <v>—</v>
      </c>
      <c r="L483" s="2">
        <v>44525</v>
      </c>
    </row>
    <row r="484" spans="1:12" ht="14.25" hidden="1" customHeight="1" x14ac:dyDescent="0.25">
      <c r="A484" s="1" t="s">
        <v>397</v>
      </c>
      <c r="B484" s="1" t="s">
        <v>5</v>
      </c>
      <c r="C484" s="1" t="s">
        <v>10</v>
      </c>
      <c r="D484" s="1" t="s">
        <v>265</v>
      </c>
      <c r="E484" s="1" t="s">
        <v>13</v>
      </c>
      <c r="F484" s="3" t="s">
        <v>14</v>
      </c>
      <c r="G484" s="3">
        <v>30000</v>
      </c>
      <c r="H484" s="3">
        <v>30000</v>
      </c>
      <c r="I484" s="3">
        <v>30000</v>
      </c>
      <c r="J484" s="4" t="s">
        <v>125</v>
      </c>
      <c r="K484" s="3" t="str">
        <f>IF(Records[[#This Row],[Total]]-Records[[#This Row],[Credit]]=0,"—",Records[[#This Row],[Total]]-Records[[#This Row],[Credit]])</f>
        <v>—</v>
      </c>
      <c r="L484" s="2">
        <v>44525</v>
      </c>
    </row>
    <row r="485" spans="1:12" ht="14.25" hidden="1" customHeight="1" x14ac:dyDescent="0.25">
      <c r="A485" s="1" t="s">
        <v>179</v>
      </c>
      <c r="B485" s="1" t="s">
        <v>5</v>
      </c>
      <c r="C485" s="1" t="s">
        <v>10</v>
      </c>
      <c r="D485" s="1" t="s">
        <v>98</v>
      </c>
      <c r="E485" s="1" t="s">
        <v>13</v>
      </c>
      <c r="F485" s="3" t="s">
        <v>14</v>
      </c>
      <c r="G485" s="3">
        <v>50000</v>
      </c>
      <c r="H485" s="3">
        <v>50000</v>
      </c>
      <c r="I485" s="3">
        <v>50000</v>
      </c>
      <c r="J485" s="4" t="s">
        <v>125</v>
      </c>
      <c r="K485" s="3" t="str">
        <f>IF(Records[[#This Row],[Total]]-Records[[#This Row],[Credit]]=0,"—",Records[[#This Row],[Total]]-Records[[#This Row],[Credit]])</f>
        <v>—</v>
      </c>
      <c r="L485" s="2">
        <v>44525</v>
      </c>
    </row>
    <row r="486" spans="1:12" ht="14.25" hidden="1" customHeight="1" x14ac:dyDescent="0.25">
      <c r="A486" s="1" t="s">
        <v>46</v>
      </c>
      <c r="B486" s="1" t="s">
        <v>5</v>
      </c>
      <c r="C486" s="1" t="s">
        <v>394</v>
      </c>
      <c r="D486" s="1" t="s">
        <v>8</v>
      </c>
      <c r="E486" s="1" t="s">
        <v>155</v>
      </c>
      <c r="F486" s="3" t="s">
        <v>14</v>
      </c>
      <c r="G486" s="3">
        <v>90000</v>
      </c>
      <c r="H486" s="3">
        <v>90000</v>
      </c>
      <c r="I486" s="3">
        <v>90000</v>
      </c>
      <c r="J486" s="4" t="s">
        <v>125</v>
      </c>
      <c r="K486" s="3" t="str">
        <f>IF(Records[[#This Row],[Total]]-Records[[#This Row],[Credit]]=0,"—",Records[[#This Row],[Total]]-Records[[#This Row],[Credit]])</f>
        <v>—</v>
      </c>
      <c r="L486" s="2">
        <v>44526</v>
      </c>
    </row>
    <row r="487" spans="1:12" ht="14.25" hidden="1" customHeight="1" x14ac:dyDescent="0.25">
      <c r="A487" s="1" t="s">
        <v>356</v>
      </c>
      <c r="B487" s="1" t="s">
        <v>5</v>
      </c>
      <c r="C487" s="1" t="s">
        <v>10</v>
      </c>
      <c r="D487" s="1" t="s">
        <v>100</v>
      </c>
      <c r="E487" s="1" t="s">
        <v>13</v>
      </c>
      <c r="F487" s="3" t="s">
        <v>14</v>
      </c>
      <c r="G487" s="3">
        <v>40000</v>
      </c>
      <c r="H487" s="3">
        <v>24000</v>
      </c>
      <c r="I487" s="3">
        <v>40000</v>
      </c>
      <c r="J487" s="4" t="s">
        <v>125</v>
      </c>
      <c r="K487" s="3" t="str">
        <f>IF(Records[[#This Row],[Total]]-Records[[#This Row],[Credit]]=0,"—",Records[[#This Row],[Total]]-Records[[#This Row],[Credit]])</f>
        <v>—</v>
      </c>
      <c r="L487" s="2">
        <v>44527</v>
      </c>
    </row>
    <row r="488" spans="1:12" ht="14.25" hidden="1" customHeight="1" x14ac:dyDescent="0.25">
      <c r="A488" s="1" t="s">
        <v>46</v>
      </c>
      <c r="B488" s="1" t="s">
        <v>5</v>
      </c>
      <c r="C488" s="1" t="s">
        <v>40</v>
      </c>
      <c r="D488" s="1" t="s">
        <v>8</v>
      </c>
      <c r="E488" s="1" t="s">
        <v>155</v>
      </c>
      <c r="F488" s="3" t="s">
        <v>14</v>
      </c>
      <c r="G488" s="3">
        <v>80000</v>
      </c>
      <c r="H488" s="3">
        <v>80000</v>
      </c>
      <c r="I488" s="3">
        <v>80000</v>
      </c>
      <c r="J488" s="4" t="s">
        <v>125</v>
      </c>
      <c r="K488" s="3" t="str">
        <f>IF(Records[[#This Row],[Total]]-Records[[#This Row],[Credit]]=0,"—",Records[[#This Row],[Total]]-Records[[#This Row],[Credit]])</f>
        <v>—</v>
      </c>
      <c r="L488" s="2">
        <v>44527</v>
      </c>
    </row>
    <row r="489" spans="1:12" ht="14.25" hidden="1" customHeight="1" x14ac:dyDescent="0.25">
      <c r="A489" s="1" t="s">
        <v>102</v>
      </c>
      <c r="B489" s="1" t="s">
        <v>26</v>
      </c>
      <c r="C489" s="1" t="s">
        <v>70</v>
      </c>
      <c r="D489" s="1" t="s">
        <v>29</v>
      </c>
      <c r="E489" s="1" t="s">
        <v>13</v>
      </c>
      <c r="F489" s="3" t="s">
        <v>14</v>
      </c>
      <c r="G489" s="3">
        <v>10000</v>
      </c>
      <c r="H489" s="3">
        <v>10000</v>
      </c>
      <c r="I489" s="3">
        <v>10000</v>
      </c>
      <c r="J489" s="4" t="s">
        <v>125</v>
      </c>
      <c r="K489" s="3" t="str">
        <f>IF(Records[[#This Row],[Total]]-Records[[#This Row],[Credit]]=0,"—",Records[[#This Row],[Total]]-Records[[#This Row],[Credit]])</f>
        <v>—</v>
      </c>
      <c r="L489" s="2">
        <v>44527</v>
      </c>
    </row>
    <row r="490" spans="1:12" ht="14.25" hidden="1" customHeight="1" x14ac:dyDescent="0.25">
      <c r="A490" s="1" t="s">
        <v>102</v>
      </c>
      <c r="B490" s="1" t="s">
        <v>26</v>
      </c>
      <c r="C490" s="1" t="s">
        <v>70</v>
      </c>
      <c r="D490" s="1" t="s">
        <v>29</v>
      </c>
      <c r="E490" s="1" t="s">
        <v>13</v>
      </c>
      <c r="F490" s="3" t="s">
        <v>14</v>
      </c>
      <c r="G490" s="3">
        <v>15000</v>
      </c>
      <c r="H490" s="3">
        <v>15000</v>
      </c>
      <c r="I490" s="3">
        <v>15000</v>
      </c>
      <c r="J490" s="4" t="s">
        <v>125</v>
      </c>
      <c r="K490" s="3" t="str">
        <f>IF(Records[[#This Row],[Total]]-Records[[#This Row],[Credit]]=0,"—",Records[[#This Row],[Total]]-Records[[#This Row],[Credit]])</f>
        <v>—</v>
      </c>
      <c r="L490" s="2">
        <v>44530</v>
      </c>
    </row>
    <row r="491" spans="1:12" ht="14.25" hidden="1" customHeight="1" x14ac:dyDescent="0.25">
      <c r="A491" s="1" t="s">
        <v>102</v>
      </c>
      <c r="B491" s="1" t="s">
        <v>26</v>
      </c>
      <c r="C491" s="1" t="s">
        <v>70</v>
      </c>
      <c r="D491" s="1" t="s">
        <v>29</v>
      </c>
      <c r="E491" s="1" t="s">
        <v>13</v>
      </c>
      <c r="F491" s="3" t="s">
        <v>14</v>
      </c>
      <c r="G491" s="3">
        <v>15000</v>
      </c>
      <c r="H491" s="3">
        <v>15000</v>
      </c>
      <c r="I491" s="3">
        <v>15000</v>
      </c>
      <c r="J491" s="4" t="s">
        <v>125</v>
      </c>
      <c r="K491" s="3" t="str">
        <f>IF(Records[[#This Row],[Total]]-Records[[#This Row],[Credit]]=0,"—",Records[[#This Row],[Total]]-Records[[#This Row],[Credit]])</f>
        <v>—</v>
      </c>
      <c r="L491" s="2">
        <v>44535</v>
      </c>
    </row>
    <row r="492" spans="1:12" ht="14.25" hidden="1" customHeight="1" x14ac:dyDescent="0.25">
      <c r="A492" s="1" t="s">
        <v>46</v>
      </c>
      <c r="B492" s="1" t="s">
        <v>22</v>
      </c>
      <c r="C492" s="1" t="s">
        <v>52</v>
      </c>
      <c r="D492" s="1" t="s">
        <v>443</v>
      </c>
      <c r="E492" s="1" t="s">
        <v>13</v>
      </c>
      <c r="F492" s="3" t="s">
        <v>14</v>
      </c>
      <c r="G492" s="3">
        <v>10000</v>
      </c>
      <c r="H492" s="3">
        <v>10000</v>
      </c>
      <c r="I492" s="3">
        <v>10000</v>
      </c>
      <c r="J492" s="4" t="s">
        <v>125</v>
      </c>
      <c r="K492" s="3" t="str">
        <f>IF(Records[[#This Row],[Total]]-Records[[#This Row],[Credit]]=0,"—",Records[[#This Row],[Total]]-Records[[#This Row],[Credit]])</f>
        <v>—</v>
      </c>
      <c r="L492" s="2">
        <v>44545</v>
      </c>
    </row>
    <row r="493" spans="1:12" ht="14.25" hidden="1" customHeight="1" x14ac:dyDescent="0.25">
      <c r="A493" s="1" t="s">
        <v>46</v>
      </c>
      <c r="B493" s="1" t="s">
        <v>22</v>
      </c>
      <c r="C493" s="1" t="s">
        <v>70</v>
      </c>
      <c r="D493" s="1" t="s">
        <v>78</v>
      </c>
      <c r="E493" s="1" t="s">
        <v>13</v>
      </c>
      <c r="F493" s="3" t="s">
        <v>14</v>
      </c>
      <c r="G493" s="3">
        <v>50000</v>
      </c>
      <c r="H493" s="3">
        <v>50000</v>
      </c>
      <c r="I493" s="3">
        <v>50000</v>
      </c>
      <c r="J493" s="4" t="s">
        <v>125</v>
      </c>
      <c r="K493" s="3" t="str">
        <f>IF(Records[[#This Row],[Total]]-Records[[#This Row],[Credit]]=0,"—",Records[[#This Row],[Total]]-Records[[#This Row],[Credit]])</f>
        <v>—</v>
      </c>
      <c r="L493" s="2">
        <v>44537</v>
      </c>
    </row>
    <row r="494" spans="1:12" ht="14.25" hidden="1" customHeight="1" x14ac:dyDescent="0.25">
      <c r="A494" s="1" t="s">
        <v>46</v>
      </c>
      <c r="B494" s="1" t="s">
        <v>5</v>
      </c>
      <c r="C494" s="1" t="s">
        <v>52</v>
      </c>
      <c r="D494" s="1" t="s">
        <v>120</v>
      </c>
      <c r="E494" s="1" t="s">
        <v>475</v>
      </c>
      <c r="F494" s="3" t="s">
        <v>14</v>
      </c>
      <c r="G494" s="3">
        <v>60000</v>
      </c>
      <c r="H494" s="3">
        <v>60000</v>
      </c>
      <c r="I494" s="3">
        <v>60000</v>
      </c>
      <c r="J494" s="4" t="s">
        <v>125</v>
      </c>
      <c r="K494" s="3" t="str">
        <f>IF(Records[[#This Row],[Total]]-Records[[#This Row],[Credit]]=0,"—",Records[[#This Row],[Total]]-Records[[#This Row],[Credit]])</f>
        <v>—</v>
      </c>
      <c r="L494" s="2">
        <v>44599</v>
      </c>
    </row>
    <row r="495" spans="1:12" ht="14.25" hidden="1" customHeight="1" x14ac:dyDescent="0.25">
      <c r="A495" s="1" t="s">
        <v>46</v>
      </c>
      <c r="B495" s="1" t="s">
        <v>5</v>
      </c>
      <c r="C495" s="1" t="s">
        <v>52</v>
      </c>
      <c r="D495" s="1" t="s">
        <v>120</v>
      </c>
      <c r="E495" s="1" t="s">
        <v>475</v>
      </c>
      <c r="F495" s="3" t="s">
        <v>14</v>
      </c>
      <c r="G495" s="3">
        <v>60000</v>
      </c>
      <c r="H495" s="3">
        <v>60000</v>
      </c>
      <c r="I495" s="3">
        <v>60000</v>
      </c>
      <c r="J495" s="4" t="s">
        <v>125</v>
      </c>
      <c r="K495" s="3" t="str">
        <f>IF(Records[[#This Row],[Total]]-Records[[#This Row],[Credit]]=0,"—",Records[[#This Row],[Total]]-Records[[#This Row],[Credit]])</f>
        <v>—</v>
      </c>
      <c r="L495" s="2">
        <v>44601</v>
      </c>
    </row>
    <row r="496" spans="1:12" ht="14.25" hidden="1" customHeight="1" x14ac:dyDescent="0.25">
      <c r="A496" s="1" t="s">
        <v>46</v>
      </c>
      <c r="B496" s="1" t="s">
        <v>5</v>
      </c>
      <c r="C496" s="1" t="s">
        <v>10</v>
      </c>
      <c r="D496" s="1" t="s">
        <v>98</v>
      </c>
      <c r="E496" s="1" t="s">
        <v>13</v>
      </c>
      <c r="F496" s="3" t="s">
        <v>14</v>
      </c>
      <c r="G496" s="3">
        <v>35000</v>
      </c>
      <c r="H496" s="3">
        <v>35000</v>
      </c>
      <c r="I496" s="3">
        <v>35000</v>
      </c>
      <c r="J496" s="4" t="s">
        <v>125</v>
      </c>
      <c r="K496" s="3" t="str">
        <f>IF(Records[[#This Row],[Total]]-Records[[#This Row],[Credit]]=0,"—",Records[[#This Row],[Total]]-Records[[#This Row],[Credit]])</f>
        <v>—</v>
      </c>
      <c r="L496" s="2">
        <v>44604</v>
      </c>
    </row>
    <row r="497" spans="1:12" ht="14.25" hidden="1" customHeight="1" x14ac:dyDescent="0.25">
      <c r="A497" s="1" t="s">
        <v>478</v>
      </c>
      <c r="B497" s="1" t="s">
        <v>22</v>
      </c>
      <c r="C497" s="1" t="s">
        <v>11</v>
      </c>
      <c r="D497" s="1" t="s">
        <v>12</v>
      </c>
      <c r="E497" s="1" t="s">
        <v>13</v>
      </c>
      <c r="F497" s="3" t="s">
        <v>14</v>
      </c>
      <c r="G497" s="3">
        <v>50000</v>
      </c>
      <c r="H497" s="3">
        <v>50000</v>
      </c>
      <c r="I497" s="3">
        <v>50000</v>
      </c>
      <c r="J497" s="4" t="s">
        <v>125</v>
      </c>
      <c r="K497" s="3" t="str">
        <f>IF(Records[[#This Row],[Total]]-Records[[#This Row],[Credit]]=0,"—",Records[[#This Row],[Total]]-Records[[#This Row],[Credit]])</f>
        <v>—</v>
      </c>
      <c r="L497" s="2">
        <v>44604</v>
      </c>
    </row>
    <row r="498" spans="1:12" ht="14.25" hidden="1" customHeight="1" x14ac:dyDescent="0.25">
      <c r="A498" s="1" t="s">
        <v>356</v>
      </c>
      <c r="B498" s="1" t="s">
        <v>22</v>
      </c>
      <c r="C498" s="1" t="s">
        <v>10</v>
      </c>
      <c r="D498" s="1" t="s">
        <v>8</v>
      </c>
      <c r="E498" s="1" t="s">
        <v>13</v>
      </c>
      <c r="F498" s="3" t="s">
        <v>14</v>
      </c>
      <c r="G498" s="3">
        <v>35000</v>
      </c>
      <c r="H498" s="3">
        <v>35000</v>
      </c>
      <c r="I498" s="3">
        <v>35000</v>
      </c>
      <c r="J498" s="4" t="s">
        <v>125</v>
      </c>
      <c r="K498" s="3" t="str">
        <f>IF(Records[[#This Row],[Total]]-Records[[#This Row],[Credit]]=0,"—",Records[[#This Row],[Total]]-Records[[#This Row],[Credit]])</f>
        <v>—</v>
      </c>
      <c r="L498" s="2">
        <v>44617</v>
      </c>
    </row>
    <row r="499" spans="1:12" ht="14.25" hidden="1" customHeight="1" x14ac:dyDescent="0.25">
      <c r="A499" s="1" t="s">
        <v>142</v>
      </c>
      <c r="B499" s="1" t="s">
        <v>26</v>
      </c>
      <c r="C499" s="1" t="s">
        <v>10</v>
      </c>
      <c r="D499" s="1" t="s">
        <v>98</v>
      </c>
      <c r="E499" s="1" t="s">
        <v>13</v>
      </c>
      <c r="F499" s="3" t="s">
        <v>14</v>
      </c>
      <c r="G499" s="3">
        <v>20000</v>
      </c>
      <c r="H499" s="3">
        <v>20000</v>
      </c>
      <c r="I499" s="3">
        <v>20000</v>
      </c>
      <c r="J499" s="4" t="s">
        <v>125</v>
      </c>
      <c r="K499" s="3" t="str">
        <f>IF(Records[[#This Row],[Total]]-Records[[#This Row],[Credit]]=0,"—",Records[[#This Row],[Total]]-Records[[#This Row],[Credit]])</f>
        <v>—</v>
      </c>
      <c r="L499" s="2">
        <v>44617</v>
      </c>
    </row>
    <row r="500" spans="1:12" ht="14.25" hidden="1" customHeight="1" x14ac:dyDescent="0.25">
      <c r="A500" s="1" t="s">
        <v>46</v>
      </c>
      <c r="B500" s="1" t="s">
        <v>26</v>
      </c>
      <c r="C500" s="1" t="s">
        <v>46</v>
      </c>
      <c r="D500" s="1" t="s">
        <v>12</v>
      </c>
      <c r="E500" s="1" t="s">
        <v>21</v>
      </c>
      <c r="F500" s="3" t="s">
        <v>14</v>
      </c>
      <c r="G500" s="3">
        <v>40000</v>
      </c>
      <c r="H500" s="3">
        <v>40000</v>
      </c>
      <c r="I500" s="3">
        <v>40000</v>
      </c>
      <c r="J500" s="4" t="s">
        <v>125</v>
      </c>
      <c r="K500" s="3" t="str">
        <f>IF(Records[[#This Row],[Total]]-Records[[#This Row],[Credit]]=0,"—",Records[[#This Row],[Total]]-Records[[#This Row],[Credit]])</f>
        <v>—</v>
      </c>
      <c r="L500" s="2">
        <v>44618</v>
      </c>
    </row>
    <row r="501" spans="1:12" ht="14.25" hidden="1" customHeight="1" x14ac:dyDescent="0.25">
      <c r="A501" s="1" t="s">
        <v>46</v>
      </c>
      <c r="B501" s="1" t="s">
        <v>5</v>
      </c>
      <c r="C501" s="1" t="s">
        <v>10</v>
      </c>
      <c r="D501" s="1" t="s">
        <v>98</v>
      </c>
      <c r="E501" s="1" t="s">
        <v>13</v>
      </c>
      <c r="F501" s="3" t="s">
        <v>14</v>
      </c>
      <c r="G501" s="3">
        <v>35000</v>
      </c>
      <c r="H501" s="3">
        <v>35000</v>
      </c>
      <c r="I501" s="3">
        <v>35000</v>
      </c>
      <c r="J501" s="4" t="s">
        <v>125</v>
      </c>
      <c r="K501" s="3" t="str">
        <f>IF(Records[[#This Row],[Total]]-Records[[#This Row],[Credit]]=0,"—",Records[[#This Row],[Total]]-Records[[#This Row],[Credit]])</f>
        <v>—</v>
      </c>
      <c r="L501" s="2">
        <v>44618</v>
      </c>
    </row>
    <row r="502" spans="1:12" ht="14.25" hidden="1" customHeight="1" x14ac:dyDescent="0.25">
      <c r="A502" s="1" t="s">
        <v>356</v>
      </c>
      <c r="B502" s="1" t="s">
        <v>5</v>
      </c>
      <c r="C502" s="1" t="s">
        <v>10</v>
      </c>
      <c r="D502" s="1" t="s">
        <v>133</v>
      </c>
      <c r="E502" s="1" t="s">
        <v>13</v>
      </c>
      <c r="F502" s="3" t="s">
        <v>14</v>
      </c>
      <c r="G502" s="3">
        <v>45000</v>
      </c>
      <c r="H502" s="3">
        <v>45000</v>
      </c>
      <c r="I502" s="3">
        <v>45000</v>
      </c>
      <c r="J502" s="4" t="s">
        <v>125</v>
      </c>
      <c r="K502" s="3" t="str">
        <f>IF(Records[[#This Row],[Total]]-Records[[#This Row],[Credit]]=0,"—",Records[[#This Row],[Total]]-Records[[#This Row],[Credit]])</f>
        <v>—</v>
      </c>
      <c r="L502" s="2">
        <v>44623</v>
      </c>
    </row>
    <row r="503" spans="1:12" ht="14.25" hidden="1" customHeight="1" x14ac:dyDescent="0.25">
      <c r="A503" s="1" t="s">
        <v>142</v>
      </c>
      <c r="B503" s="1" t="s">
        <v>5</v>
      </c>
      <c r="C503" s="1" t="s">
        <v>10</v>
      </c>
      <c r="D503" s="1" t="s">
        <v>133</v>
      </c>
      <c r="E503" s="1" t="s">
        <v>13</v>
      </c>
      <c r="F503" s="3" t="s">
        <v>14</v>
      </c>
      <c r="G503" s="3">
        <v>50000</v>
      </c>
      <c r="H503" s="3">
        <v>50000</v>
      </c>
      <c r="I503" s="3">
        <v>50000</v>
      </c>
      <c r="J503" s="4" t="s">
        <v>125</v>
      </c>
      <c r="K503" s="3" t="str">
        <f>IF(Records[[#This Row],[Total]]-Records[[#This Row],[Credit]]=0,"—",Records[[#This Row],[Total]]-Records[[#This Row],[Credit]])</f>
        <v>—</v>
      </c>
      <c r="L503" s="2">
        <v>44623</v>
      </c>
    </row>
    <row r="504" spans="1:12" ht="14.25" hidden="1" customHeight="1" x14ac:dyDescent="0.25">
      <c r="A504" s="1" t="s">
        <v>142</v>
      </c>
      <c r="B504" s="1" t="s">
        <v>5</v>
      </c>
      <c r="C504" s="1" t="s">
        <v>10</v>
      </c>
      <c r="D504" s="1" t="s">
        <v>98</v>
      </c>
      <c r="E504" s="1" t="s">
        <v>13</v>
      </c>
      <c r="F504" s="3" t="s">
        <v>14</v>
      </c>
      <c r="G504" s="3">
        <v>45000</v>
      </c>
      <c r="H504" s="3">
        <v>45000</v>
      </c>
      <c r="I504" s="3">
        <v>45000</v>
      </c>
      <c r="J504" s="4" t="s">
        <v>125</v>
      </c>
      <c r="K504" s="3" t="str">
        <f>IF(Records[[#This Row],[Total]]-Records[[#This Row],[Credit]]=0,"—",Records[[#This Row],[Total]]-Records[[#This Row],[Credit]])</f>
        <v>—</v>
      </c>
      <c r="L504" s="2">
        <v>44624</v>
      </c>
    </row>
    <row r="505" spans="1:12" ht="14.25" hidden="1" customHeight="1" x14ac:dyDescent="0.25">
      <c r="A505" s="1" t="s">
        <v>142</v>
      </c>
      <c r="B505" s="1" t="s">
        <v>5</v>
      </c>
      <c r="C505" s="1" t="s">
        <v>10</v>
      </c>
      <c r="D505" s="1" t="s">
        <v>100</v>
      </c>
      <c r="E505" s="1" t="s">
        <v>13</v>
      </c>
      <c r="F505" s="3" t="s">
        <v>14</v>
      </c>
      <c r="G505" s="3">
        <v>15000</v>
      </c>
      <c r="H505" s="3">
        <v>15000</v>
      </c>
      <c r="I505" s="3">
        <v>15000</v>
      </c>
      <c r="J505" s="4" t="s">
        <v>125</v>
      </c>
      <c r="K505" s="3" t="str">
        <f>IF(Records[[#This Row],[Total]]-Records[[#This Row],[Credit]]=0,"—",Records[[#This Row],[Total]]-Records[[#This Row],[Credit]])</f>
        <v>—</v>
      </c>
      <c r="L505" s="2">
        <v>44626</v>
      </c>
    </row>
    <row r="506" spans="1:12" ht="14.25" hidden="1" customHeight="1" x14ac:dyDescent="0.25">
      <c r="A506" s="1" t="s">
        <v>77</v>
      </c>
      <c r="B506" s="1" t="s">
        <v>5</v>
      </c>
      <c r="C506" s="1" t="s">
        <v>10</v>
      </c>
      <c r="D506" s="1" t="s">
        <v>133</v>
      </c>
      <c r="E506" s="1" t="s">
        <v>13</v>
      </c>
      <c r="F506" s="3" t="s">
        <v>14</v>
      </c>
      <c r="G506" s="3">
        <v>35000</v>
      </c>
      <c r="H506" s="3">
        <v>35000</v>
      </c>
      <c r="I506" s="3">
        <v>35000</v>
      </c>
      <c r="J506" s="4" t="s">
        <v>125</v>
      </c>
      <c r="K506" s="3" t="str">
        <f>IF(Records[[#This Row],[Total]]-Records[[#This Row],[Credit]]=0,"—",Records[[#This Row],[Total]]-Records[[#This Row],[Credit]])</f>
        <v>—</v>
      </c>
      <c r="L506" s="2">
        <v>44628</v>
      </c>
    </row>
    <row r="507" spans="1:12" ht="14.25" hidden="1" customHeight="1" x14ac:dyDescent="0.25">
      <c r="A507" s="1" t="s">
        <v>505</v>
      </c>
      <c r="B507" s="1" t="s">
        <v>5</v>
      </c>
      <c r="C507" s="1" t="s">
        <v>10</v>
      </c>
      <c r="D507" s="1" t="s">
        <v>133</v>
      </c>
      <c r="E507" s="1" t="s">
        <v>13</v>
      </c>
      <c r="F507" s="3" t="s">
        <v>14</v>
      </c>
      <c r="G507" s="3">
        <v>32500</v>
      </c>
      <c r="H507" s="3">
        <v>32500</v>
      </c>
      <c r="I507" s="3">
        <v>32500</v>
      </c>
      <c r="J507" s="4" t="s">
        <v>125</v>
      </c>
      <c r="K507" s="3" t="str">
        <f>IF(Records[[#This Row],[Total]]-Records[[#This Row],[Credit]]=0,"—",Records[[#This Row],[Total]]-Records[[#This Row],[Credit]])</f>
        <v>—</v>
      </c>
      <c r="L507" s="2">
        <v>44628</v>
      </c>
    </row>
    <row r="508" spans="1:12" ht="14.25" hidden="1" customHeight="1" x14ac:dyDescent="0.25">
      <c r="A508" s="1" t="s">
        <v>505</v>
      </c>
      <c r="B508" s="1" t="s">
        <v>22</v>
      </c>
      <c r="C508" s="1" t="s">
        <v>10</v>
      </c>
      <c r="D508" s="1" t="s">
        <v>25</v>
      </c>
      <c r="E508" s="1" t="s">
        <v>13</v>
      </c>
      <c r="F508" s="3" t="s">
        <v>14</v>
      </c>
      <c r="G508" s="3">
        <v>5000</v>
      </c>
      <c r="H508" s="3">
        <v>5000</v>
      </c>
      <c r="I508" s="3">
        <v>5000</v>
      </c>
      <c r="J508" s="4" t="s">
        <v>125</v>
      </c>
      <c r="K508" s="3" t="str">
        <f>IF(Records[[#This Row],[Total]]-Records[[#This Row],[Credit]]=0,"—",Records[[#This Row],[Total]]-Records[[#This Row],[Credit]])</f>
        <v>—</v>
      </c>
      <c r="L508" s="2">
        <v>44630</v>
      </c>
    </row>
    <row r="509" spans="1:12" ht="14.25" hidden="1" customHeight="1" x14ac:dyDescent="0.25">
      <c r="A509" s="1" t="s">
        <v>505</v>
      </c>
      <c r="B509" s="1" t="s">
        <v>5</v>
      </c>
      <c r="C509" s="1" t="s">
        <v>10</v>
      </c>
      <c r="D509" s="1" t="s">
        <v>133</v>
      </c>
      <c r="E509" s="1" t="s">
        <v>13</v>
      </c>
      <c r="F509" s="3" t="s">
        <v>14</v>
      </c>
      <c r="G509" s="3">
        <v>32500</v>
      </c>
      <c r="H509" s="3">
        <v>32500</v>
      </c>
      <c r="I509" s="3">
        <v>32500</v>
      </c>
      <c r="J509" s="4" t="s">
        <v>125</v>
      </c>
      <c r="K509" s="3" t="str">
        <f>IF(Records[[#This Row],[Total]]-Records[[#This Row],[Credit]]=0,"—",Records[[#This Row],[Total]]-Records[[#This Row],[Credit]])</f>
        <v>—</v>
      </c>
      <c r="L509" s="2">
        <v>44631</v>
      </c>
    </row>
    <row r="510" spans="1:12" ht="14.25" hidden="1" customHeight="1" x14ac:dyDescent="0.25">
      <c r="A510" s="1" t="s">
        <v>46</v>
      </c>
      <c r="B510" s="1" t="s">
        <v>22</v>
      </c>
      <c r="C510" s="1" t="s">
        <v>52</v>
      </c>
      <c r="D510" s="1" t="s">
        <v>53</v>
      </c>
      <c r="E510" s="1" t="s">
        <v>475</v>
      </c>
      <c r="F510" s="3" t="s">
        <v>14</v>
      </c>
      <c r="G510" s="3">
        <v>50000</v>
      </c>
      <c r="H510" s="3">
        <v>50000</v>
      </c>
      <c r="I510" s="3">
        <v>50000</v>
      </c>
      <c r="J510" s="4" t="s">
        <v>125</v>
      </c>
      <c r="K510" s="3" t="str">
        <f>IF(Records[[#This Row],[Total]]-Records[[#This Row],[Credit]]=0,"—",Records[[#This Row],[Total]]-Records[[#This Row],[Credit]])</f>
        <v>—</v>
      </c>
      <c r="L510" s="2">
        <v>44633</v>
      </c>
    </row>
    <row r="511" spans="1:12" ht="14.25" hidden="1" customHeight="1" x14ac:dyDescent="0.25">
      <c r="A511" s="1" t="s">
        <v>46</v>
      </c>
      <c r="B511" s="1" t="s">
        <v>22</v>
      </c>
      <c r="C511" s="1" t="s">
        <v>52</v>
      </c>
      <c r="D511" s="1" t="s">
        <v>98</v>
      </c>
      <c r="E511" s="1" t="s">
        <v>475</v>
      </c>
      <c r="F511" s="3" t="s">
        <v>14</v>
      </c>
      <c r="G511" s="3">
        <v>40000</v>
      </c>
      <c r="H511" s="3">
        <v>40000</v>
      </c>
      <c r="I511" s="3">
        <v>40000</v>
      </c>
      <c r="J511" s="4" t="s">
        <v>125</v>
      </c>
      <c r="K511" s="3" t="str">
        <f>IF(Records[[#This Row],[Total]]-Records[[#This Row],[Credit]]=0,"—",Records[[#This Row],[Total]]-Records[[#This Row],[Credit]])</f>
        <v>—</v>
      </c>
      <c r="L511" s="2">
        <v>44638</v>
      </c>
    </row>
    <row r="512" spans="1:12" ht="14.25" hidden="1" customHeight="1" x14ac:dyDescent="0.25">
      <c r="A512" s="1" t="s">
        <v>46</v>
      </c>
      <c r="B512" s="1" t="s">
        <v>26</v>
      </c>
      <c r="C512" s="1" t="s">
        <v>10</v>
      </c>
      <c r="D512" s="1" t="s">
        <v>98</v>
      </c>
      <c r="E512" s="1" t="s">
        <v>13</v>
      </c>
      <c r="F512" s="3" t="s">
        <v>14</v>
      </c>
      <c r="G512" s="3">
        <v>30000</v>
      </c>
      <c r="H512" s="3">
        <v>30000</v>
      </c>
      <c r="I512" s="3">
        <v>30000</v>
      </c>
      <c r="J512" s="4" t="s">
        <v>125</v>
      </c>
      <c r="K512" s="3" t="str">
        <f>IF(Records[[#This Row],[Total]]-Records[[#This Row],[Credit]]=0,"—",Records[[#This Row],[Total]]-Records[[#This Row],[Credit]])</f>
        <v>—</v>
      </c>
      <c r="L512" s="2">
        <v>44641</v>
      </c>
    </row>
    <row r="513" spans="1:12" ht="14.25" hidden="1" customHeight="1" x14ac:dyDescent="0.25">
      <c r="A513" s="1" t="s">
        <v>151</v>
      </c>
      <c r="B513" s="1" t="s">
        <v>22</v>
      </c>
      <c r="C513" s="1" t="s">
        <v>70</v>
      </c>
      <c r="D513" s="1" t="s">
        <v>24</v>
      </c>
      <c r="E513" s="1" t="s">
        <v>13</v>
      </c>
      <c r="F513" s="3" t="s">
        <v>14</v>
      </c>
      <c r="G513" s="3">
        <v>15000</v>
      </c>
      <c r="H513" s="3">
        <v>15000</v>
      </c>
      <c r="I513" s="3">
        <v>15000</v>
      </c>
      <c r="J513" s="4" t="s">
        <v>125</v>
      </c>
      <c r="K513" s="3" t="str">
        <f>IF(Records[[#This Row],[Total]]-Records[[#This Row],[Credit]]=0,"—",Records[[#This Row],[Total]]-Records[[#This Row],[Credit]])</f>
        <v>—</v>
      </c>
      <c r="L513" s="2">
        <v>44645</v>
      </c>
    </row>
    <row r="514" spans="1:12" ht="14.25" hidden="1" customHeight="1" x14ac:dyDescent="0.25">
      <c r="A514" s="1" t="s">
        <v>46</v>
      </c>
      <c r="B514" s="1" t="s">
        <v>26</v>
      </c>
      <c r="C514" s="1" t="s">
        <v>10</v>
      </c>
      <c r="D514" s="1" t="s">
        <v>98</v>
      </c>
      <c r="E514" s="1" t="s">
        <v>13</v>
      </c>
      <c r="F514" s="3" t="s">
        <v>14</v>
      </c>
      <c r="G514" s="3">
        <v>30000</v>
      </c>
      <c r="H514" s="3">
        <v>30000</v>
      </c>
      <c r="I514" s="3">
        <v>30000</v>
      </c>
      <c r="J514" s="4" t="s">
        <v>125</v>
      </c>
      <c r="K514" s="3" t="str">
        <f>IF(Records[[#This Row],[Total]]-Records[[#This Row],[Credit]]=0,"—",Records[[#This Row],[Total]]-Records[[#This Row],[Credit]])</f>
        <v>—</v>
      </c>
      <c r="L514" s="2">
        <v>44653</v>
      </c>
    </row>
    <row r="515" spans="1:12" ht="14.25" hidden="1" customHeight="1" x14ac:dyDescent="0.25">
      <c r="A515" s="1" t="s">
        <v>46</v>
      </c>
      <c r="B515" s="1" t="s">
        <v>22</v>
      </c>
      <c r="C515" s="1" t="s">
        <v>52</v>
      </c>
      <c r="D515" s="1" t="s">
        <v>53</v>
      </c>
      <c r="E515" s="1" t="s">
        <v>475</v>
      </c>
      <c r="F515" s="3" t="s">
        <v>14</v>
      </c>
      <c r="G515" s="3">
        <v>50000</v>
      </c>
      <c r="H515" s="3">
        <v>50000</v>
      </c>
      <c r="I515" s="3">
        <v>50000</v>
      </c>
      <c r="J515" s="4" t="s">
        <v>125</v>
      </c>
      <c r="K515" s="3" t="str">
        <f>IF(Records[[#This Row],[Total]]-Records[[#This Row],[Credit]]=0,"—",Records[[#This Row],[Total]]-Records[[#This Row],[Credit]])</f>
        <v>—</v>
      </c>
      <c r="L515" s="2">
        <v>44653</v>
      </c>
    </row>
    <row r="516" spans="1:12" ht="14.25" hidden="1" customHeight="1" x14ac:dyDescent="0.25">
      <c r="A516" s="1" t="s">
        <v>46</v>
      </c>
      <c r="B516" s="1" t="s">
        <v>22</v>
      </c>
      <c r="C516" s="1" t="s">
        <v>52</v>
      </c>
      <c r="D516" s="1" t="s">
        <v>98</v>
      </c>
      <c r="E516" s="1" t="s">
        <v>475</v>
      </c>
      <c r="F516" s="3" t="s">
        <v>14</v>
      </c>
      <c r="G516" s="3">
        <v>60000</v>
      </c>
      <c r="H516" s="3">
        <v>60000</v>
      </c>
      <c r="I516" s="3">
        <v>60000</v>
      </c>
      <c r="J516" s="4" t="s">
        <v>125</v>
      </c>
      <c r="K516" s="3" t="str">
        <f>IF(Records[[#This Row],[Total]]-Records[[#This Row],[Credit]]=0,"—",Records[[#This Row],[Total]]-Records[[#This Row],[Credit]])</f>
        <v>—</v>
      </c>
      <c r="L516" s="2">
        <v>44656</v>
      </c>
    </row>
    <row r="517" spans="1:12" ht="14.25" hidden="1" customHeight="1" x14ac:dyDescent="0.25">
      <c r="A517" s="1" t="s">
        <v>46</v>
      </c>
      <c r="B517" s="1" t="s">
        <v>22</v>
      </c>
      <c r="C517" s="1" t="s">
        <v>52</v>
      </c>
      <c r="D517" s="1" t="s">
        <v>12</v>
      </c>
      <c r="E517" s="1" t="s">
        <v>155</v>
      </c>
      <c r="F517" s="3" t="s">
        <v>14</v>
      </c>
      <c r="G517" s="3">
        <v>80000</v>
      </c>
      <c r="H517" s="3">
        <v>80000</v>
      </c>
      <c r="I517" s="3">
        <v>80000</v>
      </c>
      <c r="J517" s="4" t="s">
        <v>125</v>
      </c>
      <c r="K517" s="3" t="str">
        <f>IF(Records[[#This Row],[Total]]-Records[[#This Row],[Credit]]=0,"—",Records[[#This Row],[Total]]-Records[[#This Row],[Credit]])</f>
        <v>—</v>
      </c>
      <c r="L517" s="2">
        <v>44661</v>
      </c>
    </row>
    <row r="518" spans="1:12" ht="14.25" hidden="1" customHeight="1" x14ac:dyDescent="0.25">
      <c r="A518" s="1" t="s">
        <v>153</v>
      </c>
      <c r="B518" s="1" t="s">
        <v>22</v>
      </c>
      <c r="C518" s="1" t="s">
        <v>52</v>
      </c>
      <c r="D518" s="1" t="s">
        <v>100</v>
      </c>
      <c r="E518" s="1" t="s">
        <v>13</v>
      </c>
      <c r="F518" s="3" t="s">
        <v>14</v>
      </c>
      <c r="G518" s="3">
        <v>20000</v>
      </c>
      <c r="H518" s="3">
        <v>20000</v>
      </c>
      <c r="I518" s="3">
        <v>20000</v>
      </c>
      <c r="J518" s="4" t="s">
        <v>125</v>
      </c>
      <c r="K518" s="3" t="str">
        <f>IF(Records[[#This Row],[Total]]-Records[[#This Row],[Credit]]=0,"—",Records[[#This Row],[Total]]-Records[[#This Row],[Credit]])</f>
        <v>—</v>
      </c>
      <c r="L518" s="2">
        <v>44664</v>
      </c>
    </row>
    <row r="519" spans="1:12" ht="14.25" hidden="1" customHeight="1" x14ac:dyDescent="0.25">
      <c r="A519" s="1" t="s">
        <v>533</v>
      </c>
      <c r="B519" s="1" t="s">
        <v>22</v>
      </c>
      <c r="C519" s="1" t="s">
        <v>46</v>
      </c>
      <c r="D519" s="1" t="s">
        <v>29</v>
      </c>
      <c r="E519" s="1" t="s">
        <v>21</v>
      </c>
      <c r="F519" s="3" t="s">
        <v>14</v>
      </c>
      <c r="G519" s="3">
        <v>30000</v>
      </c>
      <c r="H519" s="3">
        <v>30000</v>
      </c>
      <c r="I519" s="3">
        <v>30000</v>
      </c>
      <c r="J519" s="4" t="s">
        <v>125</v>
      </c>
      <c r="K519" s="3" t="str">
        <f>IF(Records[[#This Row],[Total]]-Records[[#This Row],[Credit]]=0,"—",Records[[#This Row],[Total]]-Records[[#This Row],[Credit]])</f>
        <v>—</v>
      </c>
      <c r="L519" s="2">
        <v>44665</v>
      </c>
    </row>
    <row r="520" spans="1:12" ht="14.25" hidden="1" customHeight="1" x14ac:dyDescent="0.25">
      <c r="A520" s="1" t="s">
        <v>46</v>
      </c>
      <c r="B520" s="1" t="s">
        <v>5</v>
      </c>
      <c r="C520" s="1" t="s">
        <v>52</v>
      </c>
      <c r="D520" s="1" t="s">
        <v>98</v>
      </c>
      <c r="E520" s="1" t="s">
        <v>475</v>
      </c>
      <c r="F520" s="3" t="s">
        <v>14</v>
      </c>
      <c r="G520" s="3">
        <v>50000</v>
      </c>
      <c r="H520" s="3">
        <v>50000</v>
      </c>
      <c r="I520" s="3">
        <v>50000</v>
      </c>
      <c r="J520" s="4" t="s">
        <v>125</v>
      </c>
      <c r="K520" s="3" t="str">
        <f>IF(Records[[#This Row],[Total]]-Records[[#This Row],[Credit]]=0,"—",Records[[#This Row],[Total]]-Records[[#This Row],[Credit]])</f>
        <v>—</v>
      </c>
      <c r="L520" s="2">
        <v>44670</v>
      </c>
    </row>
    <row r="521" spans="1:12" ht="14.25" hidden="1" customHeight="1" x14ac:dyDescent="0.25">
      <c r="A521" s="1" t="s">
        <v>505</v>
      </c>
      <c r="B521" s="1" t="s">
        <v>22</v>
      </c>
      <c r="C521" s="1" t="s">
        <v>10</v>
      </c>
      <c r="D521" s="1" t="s">
        <v>25</v>
      </c>
      <c r="E521" s="1" t="s">
        <v>13</v>
      </c>
      <c r="F521" s="3" t="s">
        <v>14</v>
      </c>
      <c r="G521" s="3">
        <v>20000</v>
      </c>
      <c r="H521" s="3">
        <v>20000</v>
      </c>
      <c r="I521" s="3">
        <v>20000</v>
      </c>
      <c r="J521" s="4" t="s">
        <v>125</v>
      </c>
      <c r="K521" s="3" t="str">
        <f>IF(Records[[#This Row],[Total]]-Records[[#This Row],[Credit]]=0,"—",Records[[#This Row],[Total]]-Records[[#This Row],[Credit]])</f>
        <v>—</v>
      </c>
      <c r="L521" s="2">
        <v>44671</v>
      </c>
    </row>
    <row r="522" spans="1:12" ht="14.25" hidden="1" customHeight="1" x14ac:dyDescent="0.25">
      <c r="A522" s="1" t="s">
        <v>535</v>
      </c>
      <c r="B522" s="1" t="s">
        <v>5</v>
      </c>
      <c r="C522" s="1" t="s">
        <v>11</v>
      </c>
      <c r="D522" s="1" t="s">
        <v>12</v>
      </c>
      <c r="E522" s="1" t="s">
        <v>13</v>
      </c>
      <c r="F522" s="3" t="s">
        <v>14</v>
      </c>
      <c r="G522" s="3">
        <v>55000</v>
      </c>
      <c r="H522" s="3">
        <v>35000</v>
      </c>
      <c r="I522" s="3">
        <v>55000</v>
      </c>
      <c r="J522" s="4" t="s">
        <v>125</v>
      </c>
      <c r="K522" s="3" t="str">
        <f>IF(Records[[#This Row],[Total]]-Records[[#This Row],[Credit]]=0,"—",Records[[#This Row],[Total]]-Records[[#This Row],[Credit]])</f>
        <v>—</v>
      </c>
      <c r="L522" s="2">
        <v>44672</v>
      </c>
    </row>
    <row r="523" spans="1:12" ht="14.25" hidden="1" customHeight="1" x14ac:dyDescent="0.25">
      <c r="A523" s="1" t="s">
        <v>142</v>
      </c>
      <c r="B523" s="1" t="s">
        <v>5</v>
      </c>
      <c r="C523" s="1" t="s">
        <v>10</v>
      </c>
      <c r="D523" s="1" t="s">
        <v>133</v>
      </c>
      <c r="E523" s="1" t="s">
        <v>13</v>
      </c>
      <c r="F523" s="3" t="s">
        <v>14</v>
      </c>
      <c r="G523" s="3">
        <v>57000</v>
      </c>
      <c r="H523" s="3">
        <v>57000</v>
      </c>
      <c r="I523" s="3">
        <v>57000</v>
      </c>
      <c r="J523" s="4" t="s">
        <v>125</v>
      </c>
      <c r="K523" s="3" t="str">
        <f>IF(Records[[#This Row],[Total]]-Records[[#This Row],[Credit]]=0,"—",Records[[#This Row],[Total]]-Records[[#This Row],[Credit]])</f>
        <v>—</v>
      </c>
      <c r="L523" s="2">
        <v>44673</v>
      </c>
    </row>
    <row r="524" spans="1:12" ht="14.25" hidden="1" customHeight="1" x14ac:dyDescent="0.25">
      <c r="A524" s="1" t="s">
        <v>356</v>
      </c>
      <c r="B524" s="1" t="s">
        <v>5</v>
      </c>
      <c r="C524" s="1" t="s">
        <v>10</v>
      </c>
      <c r="D524" s="1" t="s">
        <v>8</v>
      </c>
      <c r="E524" s="1" t="s">
        <v>13</v>
      </c>
      <c r="F524" s="3" t="s">
        <v>14</v>
      </c>
      <c r="G524" s="3">
        <v>45000</v>
      </c>
      <c r="H524" s="3">
        <v>45000</v>
      </c>
      <c r="I524" s="3">
        <v>45000</v>
      </c>
      <c r="J524" s="4" t="s">
        <v>125</v>
      </c>
      <c r="K524" s="3" t="str">
        <f>IF(Records[[#This Row],[Total]]-Records[[#This Row],[Credit]]=0,"—",Records[[#This Row],[Total]]-Records[[#This Row],[Credit]])</f>
        <v>—</v>
      </c>
      <c r="L524" s="2">
        <v>44674</v>
      </c>
    </row>
    <row r="525" spans="1:12" ht="14.25" hidden="1" customHeight="1" x14ac:dyDescent="0.25">
      <c r="A525" s="1" t="s">
        <v>142</v>
      </c>
      <c r="B525" s="1" t="s">
        <v>5</v>
      </c>
      <c r="C525" s="1" t="s">
        <v>10</v>
      </c>
      <c r="D525" s="1" t="s">
        <v>98</v>
      </c>
      <c r="E525" s="1" t="s">
        <v>13</v>
      </c>
      <c r="F525" s="3" t="s">
        <v>14</v>
      </c>
      <c r="G525" s="3">
        <v>40000</v>
      </c>
      <c r="H525" s="3">
        <v>40000</v>
      </c>
      <c r="I525" s="3">
        <v>40000</v>
      </c>
      <c r="J525" s="4" t="s">
        <v>125</v>
      </c>
      <c r="K525" s="3" t="str">
        <f>IF(Records[[#This Row],[Total]]-Records[[#This Row],[Credit]]=0,"—",Records[[#This Row],[Total]]-Records[[#This Row],[Credit]])</f>
        <v>—</v>
      </c>
      <c r="L525" s="2">
        <v>44674</v>
      </c>
    </row>
    <row r="526" spans="1:12" ht="14.25" hidden="1" customHeight="1" x14ac:dyDescent="0.25">
      <c r="A526" s="1" t="s">
        <v>535</v>
      </c>
      <c r="B526" s="1" t="s">
        <v>5</v>
      </c>
      <c r="C526" s="1" t="s">
        <v>11</v>
      </c>
      <c r="D526" s="1" t="s">
        <v>115</v>
      </c>
      <c r="E526" s="1" t="s">
        <v>13</v>
      </c>
      <c r="F526" s="3" t="s">
        <v>14</v>
      </c>
      <c r="G526" s="3">
        <v>55000</v>
      </c>
      <c r="H526" s="3">
        <v>55000</v>
      </c>
      <c r="I526" s="3">
        <v>55000</v>
      </c>
      <c r="J526" s="4" t="s">
        <v>125</v>
      </c>
      <c r="K526" s="3" t="str">
        <f>IF(Records[[#This Row],[Total]]-Records[[#This Row],[Credit]]=0,"—",Records[[#This Row],[Total]]-Records[[#This Row],[Credit]])</f>
        <v>—</v>
      </c>
      <c r="L526" s="2">
        <v>44674</v>
      </c>
    </row>
    <row r="527" spans="1:12" ht="14.25" hidden="1" customHeight="1" x14ac:dyDescent="0.25">
      <c r="A527" s="1" t="s">
        <v>77</v>
      </c>
      <c r="B527" s="1" t="s">
        <v>5</v>
      </c>
      <c r="C527" s="1" t="s">
        <v>10</v>
      </c>
      <c r="D527" s="1" t="s">
        <v>127</v>
      </c>
      <c r="E527" s="1" t="s">
        <v>13</v>
      </c>
      <c r="F527" s="3" t="s">
        <v>14</v>
      </c>
      <c r="G527" s="3">
        <v>30000</v>
      </c>
      <c r="H527" s="3">
        <v>30000</v>
      </c>
      <c r="I527" s="3">
        <v>30000</v>
      </c>
      <c r="J527" s="4" t="s">
        <v>125</v>
      </c>
      <c r="K527" s="3" t="str">
        <f>IF(Records[[#This Row],[Total]]-Records[[#This Row],[Credit]]=0,"—",Records[[#This Row],[Total]]-Records[[#This Row],[Credit]])</f>
        <v>—</v>
      </c>
      <c r="L527" s="2">
        <v>44676</v>
      </c>
    </row>
    <row r="528" spans="1:12" ht="14.25" hidden="1" customHeight="1" x14ac:dyDescent="0.25">
      <c r="A528" s="1" t="s">
        <v>46</v>
      </c>
      <c r="B528" s="1" t="s">
        <v>22</v>
      </c>
      <c r="C528" s="1" t="s">
        <v>52</v>
      </c>
      <c r="D528" s="1" t="s">
        <v>115</v>
      </c>
      <c r="E528" s="1" t="s">
        <v>13</v>
      </c>
      <c r="F528" s="3" t="s">
        <v>14</v>
      </c>
      <c r="G528" s="3">
        <v>90000</v>
      </c>
      <c r="H528" s="3">
        <v>90000</v>
      </c>
      <c r="I528" s="3">
        <v>90000</v>
      </c>
      <c r="J528" s="4" t="s">
        <v>125</v>
      </c>
      <c r="K528" s="3" t="str">
        <f>IF(Records[[#This Row],[Total]]-Records[[#This Row],[Credit]]=0,"—",Records[[#This Row],[Total]]-Records[[#This Row],[Credit]])</f>
        <v>—</v>
      </c>
      <c r="L528" s="2">
        <v>44677</v>
      </c>
    </row>
    <row r="529" spans="1:12" ht="14.25" hidden="1" customHeight="1" x14ac:dyDescent="0.25">
      <c r="A529" s="1" t="s">
        <v>505</v>
      </c>
      <c r="B529" s="1" t="s">
        <v>5</v>
      </c>
      <c r="C529" s="1" t="s">
        <v>10</v>
      </c>
      <c r="D529" s="1" t="s">
        <v>133</v>
      </c>
      <c r="E529" s="1" t="s">
        <v>13</v>
      </c>
      <c r="F529" s="3" t="s">
        <v>14</v>
      </c>
      <c r="G529" s="3">
        <v>35000</v>
      </c>
      <c r="H529" s="3">
        <v>35000</v>
      </c>
      <c r="I529" s="3">
        <v>35000</v>
      </c>
      <c r="J529" s="4" t="s">
        <v>125</v>
      </c>
      <c r="K529" s="3" t="str">
        <f>IF(Records[[#This Row],[Total]]-Records[[#This Row],[Credit]]=0,"—",Records[[#This Row],[Total]]-Records[[#This Row],[Credit]])</f>
        <v>—</v>
      </c>
      <c r="L529" s="2">
        <v>44677</v>
      </c>
    </row>
    <row r="530" spans="1:12" ht="14.25" hidden="1" customHeight="1" x14ac:dyDescent="0.25">
      <c r="A530" s="1" t="s">
        <v>505</v>
      </c>
      <c r="B530" s="1" t="s">
        <v>5</v>
      </c>
      <c r="C530" s="1" t="s">
        <v>10</v>
      </c>
      <c r="D530" s="1" t="s">
        <v>25</v>
      </c>
      <c r="E530" s="1" t="s">
        <v>13</v>
      </c>
      <c r="F530" s="3" t="s">
        <v>14</v>
      </c>
      <c r="G530" s="3">
        <v>35000</v>
      </c>
      <c r="H530" s="3">
        <v>35000</v>
      </c>
      <c r="I530" s="3">
        <v>35000</v>
      </c>
      <c r="J530" s="4" t="s">
        <v>125</v>
      </c>
      <c r="K530" s="3" t="str">
        <f>IF(Records[[#This Row],[Total]]-Records[[#This Row],[Credit]]=0,"—",Records[[#This Row],[Total]]-Records[[#This Row],[Credit]])</f>
        <v>—</v>
      </c>
      <c r="L530" s="2">
        <v>44677</v>
      </c>
    </row>
    <row r="531" spans="1:12" ht="14.25" hidden="1" customHeight="1" x14ac:dyDescent="0.25">
      <c r="A531" s="1" t="s">
        <v>46</v>
      </c>
      <c r="B531" s="1" t="s">
        <v>5</v>
      </c>
      <c r="C531" s="1" t="s">
        <v>46</v>
      </c>
      <c r="D531" s="1" t="s">
        <v>12</v>
      </c>
      <c r="E531" s="1" t="s">
        <v>21</v>
      </c>
      <c r="F531" s="3" t="s">
        <v>14</v>
      </c>
      <c r="G531" s="3">
        <v>60000</v>
      </c>
      <c r="H531" s="3">
        <v>60000</v>
      </c>
      <c r="I531" s="3">
        <v>60000</v>
      </c>
      <c r="J531" s="4" t="s">
        <v>125</v>
      </c>
      <c r="K531" s="3" t="str">
        <f>IF(Records[[#This Row],[Total]]-Records[[#This Row],[Credit]]=0,"—",Records[[#This Row],[Total]]-Records[[#This Row],[Credit]])</f>
        <v>—</v>
      </c>
      <c r="L531" s="2">
        <v>44679</v>
      </c>
    </row>
    <row r="532" spans="1:12" ht="14.25" customHeight="1" x14ac:dyDescent="0.25">
      <c r="A532" s="1" t="s">
        <v>46</v>
      </c>
      <c r="B532" s="1" t="s">
        <v>5</v>
      </c>
      <c r="C532" s="1" t="s">
        <v>189</v>
      </c>
      <c r="D532" s="1" t="s">
        <v>25</v>
      </c>
      <c r="E532" s="1" t="s">
        <v>21</v>
      </c>
      <c r="F532" s="3" t="s">
        <v>14</v>
      </c>
      <c r="G532" s="3">
        <v>35000</v>
      </c>
      <c r="H532" s="3">
        <v>35000</v>
      </c>
      <c r="I532" s="3">
        <v>35000</v>
      </c>
      <c r="J532" s="4" t="s">
        <v>125</v>
      </c>
      <c r="K532" s="3" t="str">
        <f>IF(Records[[#This Row],[Total]]-Records[[#This Row],[Credit]]=0,"—",Records[[#This Row],[Total]]-Records[[#This Row],[Credit]])</f>
        <v>—</v>
      </c>
      <c r="L532" s="2">
        <v>44684</v>
      </c>
    </row>
    <row r="533" spans="1:12" ht="14.25" customHeight="1" x14ac:dyDescent="0.25">
      <c r="A533" s="1" t="s">
        <v>46</v>
      </c>
      <c r="B533" s="1" t="s">
        <v>22</v>
      </c>
      <c r="C533" s="1" t="s">
        <v>52</v>
      </c>
      <c r="D533" s="1" t="s">
        <v>53</v>
      </c>
      <c r="E533" s="1" t="s">
        <v>475</v>
      </c>
      <c r="F533" s="3" t="s">
        <v>14</v>
      </c>
      <c r="G533" s="3">
        <v>50000</v>
      </c>
      <c r="H533" s="3">
        <v>50000</v>
      </c>
      <c r="I533" s="3">
        <v>0</v>
      </c>
      <c r="J533" s="4" t="s">
        <v>125</v>
      </c>
      <c r="K533" s="3">
        <f>IF(Records[[#This Row],[Total]]-Records[[#This Row],[Credit]]=0,"—",Records[[#This Row],[Total]]-Records[[#This Row],[Credit]])</f>
        <v>50000</v>
      </c>
      <c r="L533" s="2">
        <v>44686</v>
      </c>
    </row>
    <row r="534" spans="1:12" ht="14.25" customHeight="1" x14ac:dyDescent="0.25">
      <c r="A534" s="1" t="s">
        <v>555</v>
      </c>
      <c r="B534" s="1" t="s">
        <v>22</v>
      </c>
      <c r="C534" s="1" t="s">
        <v>11</v>
      </c>
      <c r="D534" s="1" t="s">
        <v>110</v>
      </c>
      <c r="E534" s="1" t="s">
        <v>13</v>
      </c>
      <c r="F534" s="3" t="s">
        <v>14</v>
      </c>
      <c r="G534" s="3">
        <v>130000</v>
      </c>
      <c r="H534" s="3">
        <v>130000</v>
      </c>
      <c r="I534" s="3">
        <v>65000</v>
      </c>
      <c r="J534" s="4" t="s">
        <v>125</v>
      </c>
      <c r="K534" s="3">
        <f>IF(Records[[#This Row],[Total]]-Records[[#This Row],[Credit]]=0,"—",Records[[#This Row],[Total]]-Records[[#This Row],[Credit]])</f>
        <v>65000</v>
      </c>
      <c r="L534" s="2">
        <v>44687</v>
      </c>
    </row>
    <row r="535" spans="1:12" ht="14.25" customHeight="1" x14ac:dyDescent="0.25">
      <c r="A535" s="1" t="s">
        <v>250</v>
      </c>
      <c r="B535" s="1" t="s">
        <v>26</v>
      </c>
      <c r="C535" s="1" t="s">
        <v>11</v>
      </c>
      <c r="D535" s="1" t="s">
        <v>100</v>
      </c>
      <c r="E535" s="1" t="s">
        <v>13</v>
      </c>
      <c r="F535" s="3" t="s">
        <v>14</v>
      </c>
      <c r="G535" s="3">
        <v>30000</v>
      </c>
      <c r="H535" s="3">
        <v>30000</v>
      </c>
      <c r="I535" s="3">
        <v>0</v>
      </c>
      <c r="J535" s="4" t="s">
        <v>553</v>
      </c>
      <c r="K535" s="3">
        <f>IF(Records[[#This Row],[Total]]-Records[[#This Row],[Credit]]=0,"—",Records[[#This Row],[Total]]-Records[[#This Row],[Credit]])</f>
        <v>30000</v>
      </c>
      <c r="L535" s="2">
        <v>44690</v>
      </c>
    </row>
    <row r="536" spans="1:12" ht="14.25" customHeight="1" x14ac:dyDescent="0.25">
      <c r="A536" s="1" t="s">
        <v>17</v>
      </c>
      <c r="G536" s="3">
        <f>SUBTOTAL(109,Records[Total])</f>
        <v>245000</v>
      </c>
      <c r="H536" s="3">
        <f>SUBTOTAL(109,Records[Earnings])</f>
        <v>245000</v>
      </c>
      <c r="I536" s="3">
        <f>SUBTOTAL(109,Records[Credit])</f>
        <v>100000</v>
      </c>
      <c r="J536" s="3"/>
      <c r="K536" s="3">
        <f>SUBTOTAL(109,Records[Balance])</f>
        <v>145000</v>
      </c>
      <c r="L536" s="1">
        <f>SUBTOTAL(103,Records[Date])</f>
        <v>4</v>
      </c>
    </row>
    <row r="538" spans="1:12" x14ac:dyDescent="0.25">
      <c r="G538" s="3"/>
      <c r="K538" s="1" t="s">
        <v>101</v>
      </c>
    </row>
    <row r="543" spans="1:12" x14ac:dyDescent="0.25">
      <c r="H543" s="3"/>
    </row>
  </sheetData>
  <conditionalFormatting sqref="J1:J455 J457:J1048576">
    <cfRule type="containsText" dxfId="21" priority="14" operator="containsText" text="Pending">
      <formula>NOT(ISERROR(SEARCH("Pending",J1)))</formula>
    </cfRule>
    <cfRule type="containsText" dxfId="20" priority="20" operator="containsText" text="On Going">
      <formula>NOT(ISERROR(SEARCH("On Going",J1)))</formula>
    </cfRule>
    <cfRule type="containsText" dxfId="19" priority="24" operator="containsText" text="Complete">
      <formula>NOT(ISERROR(SEARCH("Complete",J1)))</formula>
    </cfRule>
  </conditionalFormatting>
  <conditionalFormatting sqref="K1:K455 K457:K1048576">
    <cfRule type="containsText" dxfId="18" priority="22" operator="containsText" text="—">
      <formula>NOT(ISERROR(SEARCH("—",K1)))</formula>
    </cfRule>
  </conditionalFormatting>
  <conditionalFormatting sqref="K2:K455 K457:K460 K466:K517 K520:K535">
    <cfRule type="notContainsText" dxfId="17" priority="21" operator="notContains" text="—">
      <formula>ISERROR(SEARCH("—",K2))</formula>
    </cfRule>
  </conditionalFormatting>
  <conditionalFormatting sqref="J456">
    <cfRule type="containsText" dxfId="16" priority="9" operator="containsText" text="Pending">
      <formula>NOT(ISERROR(SEARCH("Pending",J456)))</formula>
    </cfRule>
    <cfRule type="containsText" dxfId="15" priority="10" operator="containsText" text="On Going">
      <formula>NOT(ISERROR(SEARCH("On Going",J456)))</formula>
    </cfRule>
    <cfRule type="containsText" dxfId="14" priority="13" operator="containsText" text="Complete">
      <formula>NOT(ISERROR(SEARCH("Complete",J456)))</formula>
    </cfRule>
  </conditionalFormatting>
  <conditionalFormatting sqref="K456">
    <cfRule type="containsText" dxfId="13" priority="12" operator="containsText" text="—">
      <formula>NOT(ISERROR(SEARCH("—",K456)))</formula>
    </cfRule>
  </conditionalFormatting>
  <conditionalFormatting sqref="K456">
    <cfRule type="notContainsText" dxfId="12" priority="11" operator="notContains" text="—">
      <formula>ISERROR(SEARCH("—",K456))</formula>
    </cfRule>
  </conditionalFormatting>
  <conditionalFormatting sqref="K464">
    <cfRule type="notContainsText" dxfId="11" priority="8" operator="notContains" text="—">
      <formula>ISERROR(SEARCH("—",K464))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0C186-FC8D-43AC-9355-F281FD1A44FE}">
  <dimension ref="A1:I1005"/>
  <sheetViews>
    <sheetView tabSelected="1" zoomScale="120" zoomScaleNormal="120" workbookViewId="0">
      <pane ySplit="1" topLeftCell="A2" activePane="bottomLeft" state="frozen"/>
      <selection pane="bottomLeft" activeCell="D991" sqref="D991"/>
    </sheetView>
  </sheetViews>
  <sheetFormatPr baseColWidth="10" defaultRowHeight="15" x14ac:dyDescent="0.25"/>
  <cols>
    <col min="1" max="1" width="25" bestFit="1" customWidth="1"/>
    <col min="2" max="2" width="11.140625" bestFit="1" customWidth="1"/>
    <col min="3" max="3" width="14.140625" style="12" bestFit="1" customWidth="1"/>
    <col min="4" max="4" width="13.85546875" style="12" bestFit="1" customWidth="1"/>
    <col min="5" max="5" width="12.42578125" bestFit="1" customWidth="1"/>
    <col min="6" max="6" width="11" bestFit="1" customWidth="1"/>
    <col min="7" max="7" width="11.28515625" style="11" bestFit="1" customWidth="1"/>
    <col min="8" max="8" width="11.5703125" bestFit="1" customWidth="1"/>
    <col min="9" max="9" width="9.5703125" bestFit="1" customWidth="1"/>
  </cols>
  <sheetData>
    <row r="1" spans="1:9" x14ac:dyDescent="0.25">
      <c r="A1" s="1" t="s">
        <v>4</v>
      </c>
      <c r="B1" s="1" t="s">
        <v>292</v>
      </c>
      <c r="C1" s="13" t="s">
        <v>164</v>
      </c>
      <c r="D1" s="13" t="s">
        <v>15</v>
      </c>
      <c r="E1" s="1" t="s">
        <v>18</v>
      </c>
      <c r="F1" s="1" t="s">
        <v>124</v>
      </c>
      <c r="G1" s="2" t="s">
        <v>3</v>
      </c>
      <c r="H1" s="1" t="s">
        <v>163</v>
      </c>
      <c r="I1" s="1" t="s">
        <v>524</v>
      </c>
    </row>
    <row r="2" spans="1:9" hidden="1" x14ac:dyDescent="0.25">
      <c r="A2" t="s">
        <v>172</v>
      </c>
      <c r="B2" t="s">
        <v>294</v>
      </c>
      <c r="C2" s="12">
        <v>20000</v>
      </c>
      <c r="D2" s="12">
        <v>20000</v>
      </c>
      <c r="E2" s="8" t="s">
        <v>46</v>
      </c>
      <c r="F2" s="9" t="s">
        <v>534</v>
      </c>
      <c r="G2" s="11">
        <v>44319</v>
      </c>
      <c r="H2" t="s">
        <v>538</v>
      </c>
      <c r="I2">
        <v>2021</v>
      </c>
    </row>
    <row r="3" spans="1:9" hidden="1" x14ac:dyDescent="0.25">
      <c r="A3" t="s">
        <v>166</v>
      </c>
      <c r="B3" t="s">
        <v>298</v>
      </c>
      <c r="C3" s="12">
        <v>77000</v>
      </c>
      <c r="D3" s="12">
        <v>77000</v>
      </c>
      <c r="E3" s="8" t="s">
        <v>46</v>
      </c>
      <c r="F3" s="9" t="s">
        <v>534</v>
      </c>
      <c r="G3" s="11">
        <v>44321</v>
      </c>
      <c r="H3" t="s">
        <v>538</v>
      </c>
      <c r="I3">
        <v>2021</v>
      </c>
    </row>
    <row r="4" spans="1:9" hidden="1" x14ac:dyDescent="0.25">
      <c r="A4" t="s">
        <v>165</v>
      </c>
      <c r="B4" t="s">
        <v>299</v>
      </c>
      <c r="C4" s="12">
        <v>263800</v>
      </c>
      <c r="D4" s="12">
        <v>263800</v>
      </c>
      <c r="E4" s="8" t="s">
        <v>46</v>
      </c>
      <c r="F4" s="9" t="s">
        <v>534</v>
      </c>
      <c r="G4" s="11">
        <v>44322</v>
      </c>
      <c r="H4" t="s">
        <v>538</v>
      </c>
      <c r="I4">
        <v>2021</v>
      </c>
    </row>
    <row r="5" spans="1:9" hidden="1" x14ac:dyDescent="0.25">
      <c r="A5" t="s">
        <v>145</v>
      </c>
      <c r="B5" t="s">
        <v>299</v>
      </c>
      <c r="C5" s="12">
        <v>15000</v>
      </c>
      <c r="D5" s="12">
        <v>15000</v>
      </c>
      <c r="E5" s="8" t="s">
        <v>46</v>
      </c>
      <c r="F5" s="9" t="s">
        <v>534</v>
      </c>
      <c r="G5" s="11">
        <v>44322</v>
      </c>
      <c r="H5" t="s">
        <v>538</v>
      </c>
      <c r="I5">
        <v>2021</v>
      </c>
    </row>
    <row r="6" spans="1:9" hidden="1" x14ac:dyDescent="0.25">
      <c r="A6" t="s">
        <v>170</v>
      </c>
      <c r="B6" t="s">
        <v>293</v>
      </c>
      <c r="C6" s="12">
        <v>36500</v>
      </c>
      <c r="D6" s="12">
        <v>36500</v>
      </c>
      <c r="E6" s="8" t="s">
        <v>46</v>
      </c>
      <c r="F6" s="9" t="s">
        <v>534</v>
      </c>
      <c r="G6" s="11">
        <v>44322</v>
      </c>
      <c r="H6" t="s">
        <v>538</v>
      </c>
      <c r="I6">
        <v>2021</v>
      </c>
    </row>
    <row r="7" spans="1:9" hidden="1" x14ac:dyDescent="0.25">
      <c r="A7" t="s">
        <v>167</v>
      </c>
      <c r="B7" t="s">
        <v>297</v>
      </c>
      <c r="C7" s="12">
        <v>60000</v>
      </c>
      <c r="D7" s="12">
        <v>60000</v>
      </c>
      <c r="E7" s="8" t="s">
        <v>46</v>
      </c>
      <c r="F7" s="9" t="s">
        <v>534</v>
      </c>
      <c r="G7" s="11">
        <v>44323</v>
      </c>
      <c r="H7" t="s">
        <v>538</v>
      </c>
      <c r="I7">
        <v>2021</v>
      </c>
    </row>
    <row r="8" spans="1:9" hidden="1" x14ac:dyDescent="0.25">
      <c r="A8" t="s">
        <v>159</v>
      </c>
      <c r="B8" t="s">
        <v>299</v>
      </c>
      <c r="C8" s="12">
        <v>84000</v>
      </c>
      <c r="D8" s="12">
        <v>84000</v>
      </c>
      <c r="E8" s="8" t="s">
        <v>46</v>
      </c>
      <c r="F8" s="9" t="s">
        <v>534</v>
      </c>
      <c r="G8" s="11">
        <v>44325</v>
      </c>
      <c r="H8" t="s">
        <v>538</v>
      </c>
      <c r="I8">
        <v>2021</v>
      </c>
    </row>
    <row r="9" spans="1:9" hidden="1" x14ac:dyDescent="0.25">
      <c r="A9" t="s">
        <v>168</v>
      </c>
      <c r="B9" t="s">
        <v>296</v>
      </c>
      <c r="C9" s="12">
        <v>50000</v>
      </c>
      <c r="D9" s="12">
        <v>50000</v>
      </c>
      <c r="E9" s="8" t="s">
        <v>46</v>
      </c>
      <c r="F9" s="9" t="s">
        <v>534</v>
      </c>
      <c r="G9" s="11">
        <v>44325</v>
      </c>
      <c r="H9" t="s">
        <v>538</v>
      </c>
      <c r="I9">
        <v>2021</v>
      </c>
    </row>
    <row r="10" spans="1:9" hidden="1" x14ac:dyDescent="0.25">
      <c r="A10" t="s">
        <v>169</v>
      </c>
      <c r="B10" t="s">
        <v>295</v>
      </c>
      <c r="C10" s="12">
        <v>20000</v>
      </c>
      <c r="D10" s="12">
        <v>20000</v>
      </c>
      <c r="E10" s="8" t="s">
        <v>46</v>
      </c>
      <c r="F10" s="9" t="s">
        <v>534</v>
      </c>
      <c r="G10" s="11">
        <v>44326</v>
      </c>
      <c r="H10" t="s">
        <v>538</v>
      </c>
      <c r="I10">
        <v>2021</v>
      </c>
    </row>
    <row r="11" spans="1:9" hidden="1" x14ac:dyDescent="0.25">
      <c r="A11" t="s">
        <v>171</v>
      </c>
      <c r="B11" t="s">
        <v>294</v>
      </c>
      <c r="C11" s="12">
        <v>14000</v>
      </c>
      <c r="D11" s="12">
        <v>14000</v>
      </c>
      <c r="E11" s="8" t="s">
        <v>46</v>
      </c>
      <c r="F11" s="9" t="s">
        <v>534</v>
      </c>
      <c r="G11" s="11">
        <v>44327</v>
      </c>
      <c r="H11" t="s">
        <v>538</v>
      </c>
      <c r="I11">
        <v>2021</v>
      </c>
    </row>
    <row r="12" spans="1:9" hidden="1" x14ac:dyDescent="0.25">
      <c r="A12" t="s">
        <v>161</v>
      </c>
      <c r="B12" t="s">
        <v>298</v>
      </c>
      <c r="C12" s="12">
        <v>60000</v>
      </c>
      <c r="D12" s="12">
        <v>60000</v>
      </c>
      <c r="E12" s="8" t="s">
        <v>46</v>
      </c>
      <c r="F12" s="9" t="s">
        <v>534</v>
      </c>
      <c r="G12" s="11">
        <v>44327</v>
      </c>
      <c r="H12" t="s">
        <v>538</v>
      </c>
      <c r="I12">
        <v>2021</v>
      </c>
    </row>
    <row r="13" spans="1:9" hidden="1" x14ac:dyDescent="0.25">
      <c r="A13" t="s">
        <v>162</v>
      </c>
      <c r="B13" t="s">
        <v>298</v>
      </c>
      <c r="C13" s="12">
        <v>90000</v>
      </c>
      <c r="D13" s="12">
        <v>90000</v>
      </c>
      <c r="E13" s="8" t="s">
        <v>46</v>
      </c>
      <c r="F13" s="9" t="s">
        <v>534</v>
      </c>
      <c r="G13" s="11">
        <v>44327</v>
      </c>
      <c r="H13" t="s">
        <v>538</v>
      </c>
      <c r="I13">
        <v>2021</v>
      </c>
    </row>
    <row r="14" spans="1:9" hidden="1" x14ac:dyDescent="0.25">
      <c r="A14" t="s">
        <v>171</v>
      </c>
      <c r="B14" t="s">
        <v>294</v>
      </c>
      <c r="C14" s="12">
        <v>12000</v>
      </c>
      <c r="D14" s="12">
        <v>12000</v>
      </c>
      <c r="E14" s="8" t="s">
        <v>46</v>
      </c>
      <c r="F14" s="9" t="s">
        <v>534</v>
      </c>
      <c r="G14" s="11">
        <v>44328</v>
      </c>
      <c r="H14" t="s">
        <v>538</v>
      </c>
      <c r="I14">
        <v>2021</v>
      </c>
    </row>
    <row r="15" spans="1:9" hidden="1" x14ac:dyDescent="0.25">
      <c r="A15" t="s">
        <v>173</v>
      </c>
      <c r="B15" t="s">
        <v>298</v>
      </c>
      <c r="C15" s="12">
        <v>7500</v>
      </c>
      <c r="D15" s="12">
        <v>7500</v>
      </c>
      <c r="E15" s="8" t="s">
        <v>46</v>
      </c>
      <c r="F15" s="9" t="s">
        <v>534</v>
      </c>
      <c r="G15" s="11">
        <v>44330</v>
      </c>
      <c r="H15" t="s">
        <v>538</v>
      </c>
      <c r="I15">
        <v>2021</v>
      </c>
    </row>
    <row r="16" spans="1:9" hidden="1" x14ac:dyDescent="0.25">
      <c r="A16" t="s">
        <v>175</v>
      </c>
      <c r="B16" t="s">
        <v>298</v>
      </c>
      <c r="C16" s="12">
        <v>10000</v>
      </c>
      <c r="D16" s="12">
        <v>10000</v>
      </c>
      <c r="E16" s="8" t="s">
        <v>46</v>
      </c>
      <c r="F16" s="9" t="s">
        <v>534</v>
      </c>
      <c r="G16" s="11">
        <v>44333</v>
      </c>
      <c r="H16" t="s">
        <v>538</v>
      </c>
      <c r="I16">
        <v>2021</v>
      </c>
    </row>
    <row r="17" spans="1:9" hidden="1" x14ac:dyDescent="0.25">
      <c r="A17" t="s">
        <v>146</v>
      </c>
      <c r="B17" t="s">
        <v>299</v>
      </c>
      <c r="C17" s="12">
        <v>27000</v>
      </c>
      <c r="D17" s="12">
        <v>27000</v>
      </c>
      <c r="E17" s="8" t="s">
        <v>46</v>
      </c>
      <c r="F17" s="9" t="s">
        <v>534</v>
      </c>
      <c r="G17" s="11">
        <v>44334</v>
      </c>
      <c r="H17" t="s">
        <v>538</v>
      </c>
      <c r="I17">
        <v>2021</v>
      </c>
    </row>
    <row r="18" spans="1:9" hidden="1" x14ac:dyDescent="0.25">
      <c r="A18" t="s">
        <v>176</v>
      </c>
      <c r="B18" t="s">
        <v>293</v>
      </c>
      <c r="C18" s="12">
        <v>4500</v>
      </c>
      <c r="D18" s="12">
        <v>4500</v>
      </c>
      <c r="E18" s="8" t="s">
        <v>46</v>
      </c>
      <c r="F18" s="9" t="s">
        <v>534</v>
      </c>
      <c r="G18" s="11">
        <v>44334</v>
      </c>
      <c r="H18" t="s">
        <v>538</v>
      </c>
      <c r="I18">
        <v>2021</v>
      </c>
    </row>
    <row r="19" spans="1:9" hidden="1" x14ac:dyDescent="0.25">
      <c r="A19" t="s">
        <v>177</v>
      </c>
      <c r="B19" t="s">
        <v>293</v>
      </c>
      <c r="C19" s="12">
        <v>17000</v>
      </c>
      <c r="D19" s="12">
        <v>17000</v>
      </c>
      <c r="E19" s="8" t="s">
        <v>46</v>
      </c>
      <c r="F19" s="9" t="s">
        <v>534</v>
      </c>
      <c r="G19" s="11">
        <v>44336</v>
      </c>
      <c r="H19" t="s">
        <v>538</v>
      </c>
      <c r="I19">
        <v>2021</v>
      </c>
    </row>
    <row r="20" spans="1:9" hidden="1" x14ac:dyDescent="0.25">
      <c r="A20" t="s">
        <v>178</v>
      </c>
      <c r="B20" t="s">
        <v>294</v>
      </c>
      <c r="C20" s="12">
        <v>11000</v>
      </c>
      <c r="D20" s="12">
        <v>11000</v>
      </c>
      <c r="E20" s="8" t="s">
        <v>46</v>
      </c>
      <c r="F20" s="9" t="s">
        <v>534</v>
      </c>
      <c r="G20" s="11">
        <v>44336</v>
      </c>
      <c r="H20" t="s">
        <v>538</v>
      </c>
      <c r="I20">
        <v>2021</v>
      </c>
    </row>
    <row r="21" spans="1:9" hidden="1" x14ac:dyDescent="0.25">
      <c r="A21" t="s">
        <v>167</v>
      </c>
      <c r="B21" t="s">
        <v>297</v>
      </c>
      <c r="C21" s="12">
        <v>60000</v>
      </c>
      <c r="D21" s="12">
        <v>60000</v>
      </c>
      <c r="E21" s="8" t="s">
        <v>46</v>
      </c>
      <c r="F21" s="9" t="s">
        <v>534</v>
      </c>
      <c r="G21" s="11">
        <v>44338</v>
      </c>
      <c r="H21" t="s">
        <v>538</v>
      </c>
      <c r="I21">
        <v>2021</v>
      </c>
    </row>
    <row r="22" spans="1:9" hidden="1" x14ac:dyDescent="0.25">
      <c r="A22" t="s">
        <v>168</v>
      </c>
      <c r="B22" t="s">
        <v>296</v>
      </c>
      <c r="C22" s="12">
        <v>250000</v>
      </c>
      <c r="D22" s="12">
        <v>250000</v>
      </c>
      <c r="E22" s="8" t="s">
        <v>46</v>
      </c>
      <c r="F22" s="9" t="s">
        <v>534</v>
      </c>
      <c r="G22" s="11">
        <v>44341</v>
      </c>
      <c r="H22" t="s">
        <v>538</v>
      </c>
      <c r="I22">
        <v>2021</v>
      </c>
    </row>
    <row r="23" spans="1:9" hidden="1" x14ac:dyDescent="0.25">
      <c r="A23" t="s">
        <v>182</v>
      </c>
      <c r="B23" t="s">
        <v>295</v>
      </c>
      <c r="C23" s="12">
        <v>596000</v>
      </c>
      <c r="D23" s="12">
        <v>596000</v>
      </c>
      <c r="E23" s="8" t="s">
        <v>46</v>
      </c>
      <c r="F23" s="9" t="s">
        <v>534</v>
      </c>
      <c r="G23" s="11">
        <v>44341</v>
      </c>
      <c r="H23" t="s">
        <v>538</v>
      </c>
      <c r="I23">
        <v>2021</v>
      </c>
    </row>
    <row r="24" spans="1:9" hidden="1" x14ac:dyDescent="0.25">
      <c r="A24" t="s">
        <v>177</v>
      </c>
      <c r="B24" t="s">
        <v>293</v>
      </c>
      <c r="C24" s="12">
        <v>11000</v>
      </c>
      <c r="D24" s="12">
        <v>11000</v>
      </c>
      <c r="E24" s="8" t="s">
        <v>46</v>
      </c>
      <c r="F24" s="9" t="s">
        <v>534</v>
      </c>
      <c r="G24" s="11">
        <v>44341</v>
      </c>
      <c r="H24" t="s">
        <v>538</v>
      </c>
      <c r="I24">
        <v>2021</v>
      </c>
    </row>
    <row r="25" spans="1:9" hidden="1" x14ac:dyDescent="0.25">
      <c r="A25" t="s">
        <v>172</v>
      </c>
      <c r="B25" t="s">
        <v>294</v>
      </c>
      <c r="C25" s="12">
        <v>20000</v>
      </c>
      <c r="D25" s="12">
        <v>20000</v>
      </c>
      <c r="E25" s="8" t="s">
        <v>46</v>
      </c>
      <c r="F25" s="9" t="s">
        <v>534</v>
      </c>
      <c r="G25" s="11">
        <v>44342</v>
      </c>
      <c r="H25" t="s">
        <v>538</v>
      </c>
      <c r="I25">
        <v>2021</v>
      </c>
    </row>
    <row r="26" spans="1:9" hidden="1" x14ac:dyDescent="0.25">
      <c r="A26" t="s">
        <v>185</v>
      </c>
      <c r="B26" t="s">
        <v>299</v>
      </c>
      <c r="C26" s="12">
        <v>51400</v>
      </c>
      <c r="D26" s="12">
        <v>51400</v>
      </c>
      <c r="E26" s="8" t="s">
        <v>46</v>
      </c>
      <c r="F26" s="9" t="s">
        <v>534</v>
      </c>
      <c r="G26" s="11">
        <v>44345</v>
      </c>
      <c r="H26" t="s">
        <v>538</v>
      </c>
      <c r="I26">
        <v>2021</v>
      </c>
    </row>
    <row r="27" spans="1:9" hidden="1" x14ac:dyDescent="0.25">
      <c r="A27" t="s">
        <v>160</v>
      </c>
      <c r="B27" t="s">
        <v>325</v>
      </c>
      <c r="C27" s="12">
        <v>140000</v>
      </c>
      <c r="D27" s="12">
        <v>140000</v>
      </c>
      <c r="E27" s="8" t="s">
        <v>46</v>
      </c>
      <c r="F27" s="9" t="s">
        <v>534</v>
      </c>
      <c r="G27" s="11">
        <v>44349</v>
      </c>
      <c r="H27" t="s">
        <v>539</v>
      </c>
      <c r="I27">
        <v>2021</v>
      </c>
    </row>
    <row r="28" spans="1:9" hidden="1" x14ac:dyDescent="0.25">
      <c r="A28" t="s">
        <v>188</v>
      </c>
      <c r="B28" t="s">
        <v>293</v>
      </c>
      <c r="C28" s="12">
        <v>13900</v>
      </c>
      <c r="D28" s="12">
        <v>13900</v>
      </c>
      <c r="E28" s="8" t="s">
        <v>46</v>
      </c>
      <c r="F28" s="9" t="s">
        <v>534</v>
      </c>
      <c r="G28" s="11">
        <v>44349</v>
      </c>
      <c r="H28" t="s">
        <v>539</v>
      </c>
      <c r="I28">
        <v>2021</v>
      </c>
    </row>
    <row r="29" spans="1:9" hidden="1" x14ac:dyDescent="0.25">
      <c r="A29" t="s">
        <v>192</v>
      </c>
      <c r="B29" t="s">
        <v>297</v>
      </c>
      <c r="C29" s="12">
        <v>36000</v>
      </c>
      <c r="D29" s="12">
        <v>36000</v>
      </c>
      <c r="E29" s="8" t="s">
        <v>46</v>
      </c>
      <c r="F29" s="9" t="s">
        <v>534</v>
      </c>
      <c r="G29" s="11">
        <v>44352</v>
      </c>
      <c r="H29" t="s">
        <v>539</v>
      </c>
      <c r="I29">
        <v>2021</v>
      </c>
    </row>
    <row r="30" spans="1:9" hidden="1" x14ac:dyDescent="0.25">
      <c r="A30" t="s">
        <v>145</v>
      </c>
      <c r="B30" t="s">
        <v>299</v>
      </c>
      <c r="C30" s="12">
        <v>15000</v>
      </c>
      <c r="D30" s="12">
        <v>15000</v>
      </c>
      <c r="E30" s="8" t="s">
        <v>46</v>
      </c>
      <c r="F30" s="9" t="s">
        <v>534</v>
      </c>
      <c r="G30" s="11">
        <v>44353</v>
      </c>
      <c r="H30" t="s">
        <v>539</v>
      </c>
      <c r="I30">
        <v>2021</v>
      </c>
    </row>
    <row r="31" spans="1:9" hidden="1" x14ac:dyDescent="0.25">
      <c r="A31" t="s">
        <v>190</v>
      </c>
      <c r="B31" t="s">
        <v>298</v>
      </c>
      <c r="C31" s="12">
        <v>50000</v>
      </c>
      <c r="D31" s="12">
        <v>50000</v>
      </c>
      <c r="E31" s="8" t="s">
        <v>46</v>
      </c>
      <c r="F31" s="9" t="s">
        <v>534</v>
      </c>
      <c r="G31" s="11">
        <v>44358</v>
      </c>
      <c r="H31" t="s">
        <v>539</v>
      </c>
      <c r="I31">
        <v>2021</v>
      </c>
    </row>
    <row r="32" spans="1:9" hidden="1" x14ac:dyDescent="0.25">
      <c r="A32" t="s">
        <v>194</v>
      </c>
      <c r="B32" t="s">
        <v>293</v>
      </c>
      <c r="C32" s="12">
        <v>13000</v>
      </c>
      <c r="D32" s="12">
        <v>13000</v>
      </c>
      <c r="E32" s="8" t="s">
        <v>46</v>
      </c>
      <c r="F32" s="9" t="s">
        <v>534</v>
      </c>
      <c r="G32" s="11">
        <v>44358</v>
      </c>
      <c r="H32" t="s">
        <v>539</v>
      </c>
      <c r="I32">
        <v>2021</v>
      </c>
    </row>
    <row r="33" spans="1:9" hidden="1" x14ac:dyDescent="0.25">
      <c r="A33" t="s">
        <v>193</v>
      </c>
      <c r="B33" t="s">
        <v>295</v>
      </c>
      <c r="C33" s="12">
        <v>89600</v>
      </c>
      <c r="D33" s="12">
        <v>89600</v>
      </c>
      <c r="E33" s="8" t="s">
        <v>46</v>
      </c>
      <c r="F33" s="9" t="s">
        <v>534</v>
      </c>
      <c r="G33" s="11">
        <v>44359</v>
      </c>
      <c r="H33" t="s">
        <v>539</v>
      </c>
      <c r="I33">
        <v>2021</v>
      </c>
    </row>
    <row r="34" spans="1:9" hidden="1" x14ac:dyDescent="0.25">
      <c r="A34" t="s">
        <v>194</v>
      </c>
      <c r="B34" t="s">
        <v>293</v>
      </c>
      <c r="C34" s="12">
        <v>13000</v>
      </c>
      <c r="D34" s="12">
        <v>13000</v>
      </c>
      <c r="E34" s="8" t="s">
        <v>46</v>
      </c>
      <c r="F34" s="9" t="s">
        <v>534</v>
      </c>
      <c r="G34" s="11">
        <v>44360</v>
      </c>
      <c r="H34" t="s">
        <v>539</v>
      </c>
      <c r="I34">
        <v>2021</v>
      </c>
    </row>
    <row r="35" spans="1:9" hidden="1" x14ac:dyDescent="0.25">
      <c r="A35" t="s">
        <v>199</v>
      </c>
      <c r="B35" t="s">
        <v>295</v>
      </c>
      <c r="C35" s="12">
        <v>10000</v>
      </c>
      <c r="D35" s="12">
        <v>10000</v>
      </c>
      <c r="E35" s="8" t="s">
        <v>46</v>
      </c>
      <c r="F35" s="9" t="s">
        <v>534</v>
      </c>
      <c r="G35" s="11">
        <v>44362</v>
      </c>
      <c r="H35" t="s">
        <v>539</v>
      </c>
      <c r="I35">
        <v>2021</v>
      </c>
    </row>
    <row r="36" spans="1:9" hidden="1" x14ac:dyDescent="0.25">
      <c r="A36" t="s">
        <v>195</v>
      </c>
      <c r="B36" t="s">
        <v>298</v>
      </c>
      <c r="C36" s="12">
        <v>50000</v>
      </c>
      <c r="D36" s="12">
        <v>50000</v>
      </c>
      <c r="E36" s="8" t="s">
        <v>46</v>
      </c>
      <c r="F36" s="9" t="s">
        <v>534</v>
      </c>
      <c r="G36" s="11">
        <v>44363</v>
      </c>
      <c r="H36" t="s">
        <v>539</v>
      </c>
      <c r="I36">
        <v>2021</v>
      </c>
    </row>
    <row r="37" spans="1:9" hidden="1" x14ac:dyDescent="0.25">
      <c r="A37" t="s">
        <v>191</v>
      </c>
      <c r="B37" t="s">
        <v>296</v>
      </c>
      <c r="C37" s="12">
        <v>100000</v>
      </c>
      <c r="D37" s="12">
        <v>100000</v>
      </c>
      <c r="E37" s="8" t="s">
        <v>46</v>
      </c>
      <c r="F37" s="9" t="s">
        <v>534</v>
      </c>
      <c r="G37" s="11">
        <v>44363</v>
      </c>
      <c r="H37" t="s">
        <v>539</v>
      </c>
      <c r="I37">
        <v>2021</v>
      </c>
    </row>
    <row r="38" spans="1:9" hidden="1" x14ac:dyDescent="0.25">
      <c r="A38" t="s">
        <v>196</v>
      </c>
      <c r="B38" t="s">
        <v>295</v>
      </c>
      <c r="C38" s="12">
        <v>330000</v>
      </c>
      <c r="D38" s="12">
        <v>330000</v>
      </c>
      <c r="E38" s="8" t="s">
        <v>46</v>
      </c>
      <c r="F38" s="9" t="s">
        <v>534</v>
      </c>
      <c r="G38" s="11">
        <v>44363</v>
      </c>
      <c r="H38" t="s">
        <v>539</v>
      </c>
      <c r="I38">
        <v>2021</v>
      </c>
    </row>
    <row r="39" spans="1:9" hidden="1" x14ac:dyDescent="0.25">
      <c r="A39" t="s">
        <v>186</v>
      </c>
      <c r="B39" t="s">
        <v>298</v>
      </c>
      <c r="C39" s="12">
        <v>22000</v>
      </c>
      <c r="D39" s="12">
        <v>22000</v>
      </c>
      <c r="E39" s="8" t="s">
        <v>46</v>
      </c>
      <c r="F39" s="9" t="s">
        <v>534</v>
      </c>
      <c r="G39" s="11">
        <v>44363</v>
      </c>
      <c r="H39" t="s">
        <v>539</v>
      </c>
      <c r="I39">
        <v>2021</v>
      </c>
    </row>
    <row r="40" spans="1:9" hidden="1" x14ac:dyDescent="0.25">
      <c r="A40" t="s">
        <v>197</v>
      </c>
      <c r="B40" t="s">
        <v>298</v>
      </c>
      <c r="C40" s="12">
        <v>178000</v>
      </c>
      <c r="D40" s="12">
        <v>178000</v>
      </c>
      <c r="E40" s="8" t="s">
        <v>46</v>
      </c>
      <c r="F40" s="9" t="s">
        <v>534</v>
      </c>
      <c r="G40" s="11">
        <v>44363</v>
      </c>
      <c r="H40" t="s">
        <v>539</v>
      </c>
      <c r="I40">
        <v>2021</v>
      </c>
    </row>
    <row r="41" spans="1:9" hidden="1" x14ac:dyDescent="0.25">
      <c r="A41" t="s">
        <v>159</v>
      </c>
      <c r="B41" t="s">
        <v>299</v>
      </c>
      <c r="C41" s="12">
        <v>84000</v>
      </c>
      <c r="D41" s="12">
        <v>84000</v>
      </c>
      <c r="E41" s="8" t="s">
        <v>46</v>
      </c>
      <c r="F41" s="9" t="s">
        <v>534</v>
      </c>
      <c r="G41" s="11">
        <v>44363</v>
      </c>
      <c r="H41" t="s">
        <v>539</v>
      </c>
      <c r="I41">
        <v>2021</v>
      </c>
    </row>
    <row r="42" spans="1:9" hidden="1" x14ac:dyDescent="0.25">
      <c r="A42" t="s">
        <v>160</v>
      </c>
      <c r="B42" t="s">
        <v>325</v>
      </c>
      <c r="C42" s="12">
        <v>140000</v>
      </c>
      <c r="D42" s="12">
        <v>140000</v>
      </c>
      <c r="E42" s="8" t="s">
        <v>46</v>
      </c>
      <c r="F42" s="9" t="s">
        <v>534</v>
      </c>
      <c r="G42" s="11">
        <v>44363</v>
      </c>
      <c r="H42" t="s">
        <v>539</v>
      </c>
      <c r="I42">
        <v>2021</v>
      </c>
    </row>
    <row r="43" spans="1:9" hidden="1" x14ac:dyDescent="0.25">
      <c r="A43" t="s">
        <v>187</v>
      </c>
      <c r="B43" t="s">
        <v>325</v>
      </c>
      <c r="C43" s="12">
        <v>50000</v>
      </c>
      <c r="D43" s="12">
        <v>50000</v>
      </c>
      <c r="E43" s="8" t="s">
        <v>46</v>
      </c>
      <c r="F43" s="9" t="s">
        <v>534</v>
      </c>
      <c r="G43" s="11">
        <v>44365</v>
      </c>
      <c r="H43" t="s">
        <v>539</v>
      </c>
      <c r="I43">
        <v>2021</v>
      </c>
    </row>
    <row r="44" spans="1:9" hidden="1" x14ac:dyDescent="0.25">
      <c r="A44" t="s">
        <v>146</v>
      </c>
      <c r="B44" t="s">
        <v>299</v>
      </c>
      <c r="C44" s="12">
        <v>27000</v>
      </c>
      <c r="D44" s="12">
        <v>27000</v>
      </c>
      <c r="E44" s="8" t="s">
        <v>46</v>
      </c>
      <c r="F44" s="9" t="s">
        <v>534</v>
      </c>
      <c r="G44" s="11">
        <v>44365</v>
      </c>
      <c r="H44" t="s">
        <v>539</v>
      </c>
      <c r="I44">
        <v>2021</v>
      </c>
    </row>
    <row r="45" spans="1:9" hidden="1" x14ac:dyDescent="0.25">
      <c r="A45" t="s">
        <v>202</v>
      </c>
      <c r="B45" t="s">
        <v>294</v>
      </c>
      <c r="C45" s="12">
        <v>2400</v>
      </c>
      <c r="D45" s="12">
        <v>2400</v>
      </c>
      <c r="E45" s="8" t="s">
        <v>46</v>
      </c>
      <c r="F45" s="9" t="s">
        <v>534</v>
      </c>
      <c r="G45" s="11">
        <v>44365</v>
      </c>
      <c r="H45" t="s">
        <v>539</v>
      </c>
      <c r="I45">
        <v>2021</v>
      </c>
    </row>
    <row r="46" spans="1:9" hidden="1" x14ac:dyDescent="0.25">
      <c r="A46" t="s">
        <v>201</v>
      </c>
      <c r="B46" t="s">
        <v>293</v>
      </c>
      <c r="C46" s="12">
        <v>30100</v>
      </c>
      <c r="D46" s="12">
        <v>30100</v>
      </c>
      <c r="E46" s="8" t="s">
        <v>46</v>
      </c>
      <c r="F46" s="9" t="s">
        <v>534</v>
      </c>
      <c r="G46" s="11">
        <v>44365</v>
      </c>
      <c r="H46" t="s">
        <v>539</v>
      </c>
      <c r="I46">
        <v>2021</v>
      </c>
    </row>
    <row r="47" spans="1:9" hidden="1" x14ac:dyDescent="0.25">
      <c r="A47" t="s">
        <v>200</v>
      </c>
      <c r="B47" t="s">
        <v>297</v>
      </c>
      <c r="C47" s="12">
        <v>21900</v>
      </c>
      <c r="D47" s="12">
        <v>21900</v>
      </c>
      <c r="E47" s="8" t="s">
        <v>46</v>
      </c>
      <c r="F47" s="9" t="s">
        <v>534</v>
      </c>
      <c r="G47" s="11">
        <v>44365</v>
      </c>
      <c r="H47" t="s">
        <v>539</v>
      </c>
      <c r="I47">
        <v>2021</v>
      </c>
    </row>
    <row r="48" spans="1:9" hidden="1" x14ac:dyDescent="0.25">
      <c r="A48" t="s">
        <v>172</v>
      </c>
      <c r="B48" t="s">
        <v>294</v>
      </c>
      <c r="C48" s="12">
        <v>5000</v>
      </c>
      <c r="D48" s="12">
        <v>5000</v>
      </c>
      <c r="E48" s="8" t="s">
        <v>46</v>
      </c>
      <c r="F48" s="9" t="s">
        <v>534</v>
      </c>
      <c r="G48" s="11">
        <v>44365</v>
      </c>
      <c r="H48" t="s">
        <v>539</v>
      </c>
      <c r="I48">
        <v>2021</v>
      </c>
    </row>
    <row r="49" spans="1:9" hidden="1" x14ac:dyDescent="0.25">
      <c r="A49" t="s">
        <v>167</v>
      </c>
      <c r="B49" t="s">
        <v>297</v>
      </c>
      <c r="C49" s="12">
        <v>30000</v>
      </c>
      <c r="D49" s="12">
        <v>30000</v>
      </c>
      <c r="E49" s="8" t="s">
        <v>46</v>
      </c>
      <c r="F49" s="9" t="s">
        <v>534</v>
      </c>
      <c r="G49" s="11">
        <v>44365</v>
      </c>
      <c r="H49" t="s">
        <v>539</v>
      </c>
      <c r="I49">
        <v>2021</v>
      </c>
    </row>
    <row r="50" spans="1:9" hidden="1" x14ac:dyDescent="0.25">
      <c r="A50" t="s">
        <v>203</v>
      </c>
      <c r="B50" t="s">
        <v>297</v>
      </c>
      <c r="C50" s="12">
        <v>50000</v>
      </c>
      <c r="D50" s="12">
        <v>50000</v>
      </c>
      <c r="E50" s="8" t="s">
        <v>46</v>
      </c>
      <c r="F50" s="9" t="s">
        <v>534</v>
      </c>
      <c r="G50" s="11">
        <v>44366</v>
      </c>
      <c r="H50" t="s">
        <v>539</v>
      </c>
      <c r="I50">
        <v>2021</v>
      </c>
    </row>
    <row r="51" spans="1:9" hidden="1" x14ac:dyDescent="0.25">
      <c r="A51" t="s">
        <v>204</v>
      </c>
      <c r="B51" t="s">
        <v>295</v>
      </c>
      <c r="C51" s="12">
        <v>50000</v>
      </c>
      <c r="D51" s="12">
        <v>50000</v>
      </c>
      <c r="E51" s="8" t="s">
        <v>46</v>
      </c>
      <c r="F51" s="9" t="s">
        <v>534</v>
      </c>
      <c r="G51" s="11">
        <v>44366</v>
      </c>
      <c r="H51" t="s">
        <v>539</v>
      </c>
      <c r="I51">
        <v>2021</v>
      </c>
    </row>
    <row r="52" spans="1:9" hidden="1" x14ac:dyDescent="0.25">
      <c r="A52" t="s">
        <v>200</v>
      </c>
      <c r="B52" t="s">
        <v>297</v>
      </c>
      <c r="C52" s="12">
        <v>22000</v>
      </c>
      <c r="D52" s="12">
        <v>22000</v>
      </c>
      <c r="E52" s="8" t="s">
        <v>46</v>
      </c>
      <c r="F52" s="9" t="s">
        <v>534</v>
      </c>
      <c r="G52" s="11">
        <v>44366</v>
      </c>
      <c r="H52" t="s">
        <v>539</v>
      </c>
      <c r="I52">
        <v>2021</v>
      </c>
    </row>
    <row r="53" spans="1:9" hidden="1" x14ac:dyDescent="0.25">
      <c r="A53" t="s">
        <v>165</v>
      </c>
      <c r="B53" t="s">
        <v>299</v>
      </c>
      <c r="C53" s="12">
        <v>263800</v>
      </c>
      <c r="D53" s="12">
        <v>263800</v>
      </c>
      <c r="E53" s="8" t="s">
        <v>46</v>
      </c>
      <c r="F53" s="9" t="s">
        <v>534</v>
      </c>
      <c r="G53" s="11">
        <v>44370</v>
      </c>
      <c r="H53" t="s">
        <v>539</v>
      </c>
      <c r="I53">
        <v>2021</v>
      </c>
    </row>
    <row r="54" spans="1:9" hidden="1" x14ac:dyDescent="0.25">
      <c r="A54" t="s">
        <v>185</v>
      </c>
      <c r="B54" t="s">
        <v>299</v>
      </c>
      <c r="C54" s="12">
        <v>49900</v>
      </c>
      <c r="D54" s="12">
        <v>49900</v>
      </c>
      <c r="E54" s="8" t="s">
        <v>46</v>
      </c>
      <c r="F54" s="9" t="s">
        <v>534</v>
      </c>
      <c r="G54" s="11">
        <v>44374</v>
      </c>
      <c r="H54" t="s">
        <v>539</v>
      </c>
      <c r="I54">
        <v>2021</v>
      </c>
    </row>
    <row r="55" spans="1:9" hidden="1" x14ac:dyDescent="0.25">
      <c r="A55" t="s">
        <v>145</v>
      </c>
      <c r="B55" t="s">
        <v>299</v>
      </c>
      <c r="C55" s="12">
        <v>15000</v>
      </c>
      <c r="D55" s="12">
        <v>15000</v>
      </c>
      <c r="E55" s="8" t="s">
        <v>46</v>
      </c>
      <c r="F55" s="9" t="s">
        <v>534</v>
      </c>
      <c r="G55" s="11">
        <v>44383</v>
      </c>
      <c r="H55" t="s">
        <v>544</v>
      </c>
      <c r="I55">
        <v>2021</v>
      </c>
    </row>
    <row r="56" spans="1:9" hidden="1" x14ac:dyDescent="0.25">
      <c r="A56" t="s">
        <v>206</v>
      </c>
      <c r="B56" t="s">
        <v>297</v>
      </c>
      <c r="C56" s="12">
        <v>54000</v>
      </c>
      <c r="D56" s="12">
        <v>54000</v>
      </c>
      <c r="E56" s="8" t="s">
        <v>46</v>
      </c>
      <c r="F56" s="9" t="s">
        <v>534</v>
      </c>
      <c r="G56" s="11">
        <v>44387</v>
      </c>
      <c r="H56" t="s">
        <v>544</v>
      </c>
      <c r="I56">
        <v>2021</v>
      </c>
    </row>
    <row r="57" spans="1:9" hidden="1" x14ac:dyDescent="0.25">
      <c r="A57" t="s">
        <v>208</v>
      </c>
      <c r="B57" t="s">
        <v>298</v>
      </c>
      <c r="C57" s="12">
        <v>11300</v>
      </c>
      <c r="D57" s="12">
        <v>11300</v>
      </c>
      <c r="E57" s="8" t="s">
        <v>46</v>
      </c>
      <c r="F57" s="9" t="s">
        <v>534</v>
      </c>
      <c r="G57" s="11">
        <v>44391</v>
      </c>
      <c r="H57" t="s">
        <v>544</v>
      </c>
      <c r="I57">
        <v>2021</v>
      </c>
    </row>
    <row r="58" spans="1:9" hidden="1" x14ac:dyDescent="0.25">
      <c r="A58" t="s">
        <v>209</v>
      </c>
      <c r="B58" t="s">
        <v>298</v>
      </c>
      <c r="C58" s="12">
        <v>10500</v>
      </c>
      <c r="D58" s="12">
        <v>10500</v>
      </c>
      <c r="E58" s="8" t="s">
        <v>46</v>
      </c>
      <c r="F58" s="9" t="s">
        <v>534</v>
      </c>
      <c r="G58" s="11">
        <v>44391</v>
      </c>
      <c r="H58" t="s">
        <v>544</v>
      </c>
      <c r="I58">
        <v>2021</v>
      </c>
    </row>
    <row r="59" spans="1:9" hidden="1" x14ac:dyDescent="0.25">
      <c r="A59" t="s">
        <v>165</v>
      </c>
      <c r="B59" t="s">
        <v>299</v>
      </c>
      <c r="C59" s="12">
        <v>263800</v>
      </c>
      <c r="D59" s="12">
        <v>263800</v>
      </c>
      <c r="E59" s="8" t="s">
        <v>46</v>
      </c>
      <c r="F59" s="9" t="s">
        <v>534</v>
      </c>
      <c r="G59" s="11">
        <v>44393</v>
      </c>
      <c r="H59" t="s">
        <v>544</v>
      </c>
      <c r="I59">
        <v>2021</v>
      </c>
    </row>
    <row r="60" spans="1:9" hidden="1" x14ac:dyDescent="0.25">
      <c r="A60" t="s">
        <v>159</v>
      </c>
      <c r="B60" t="s">
        <v>299</v>
      </c>
      <c r="C60" s="12">
        <v>83900</v>
      </c>
      <c r="D60" s="12">
        <v>83900</v>
      </c>
      <c r="E60" s="8" t="s">
        <v>46</v>
      </c>
      <c r="F60" s="9" t="s">
        <v>534</v>
      </c>
      <c r="G60" s="11">
        <v>44393</v>
      </c>
      <c r="H60" t="s">
        <v>544</v>
      </c>
      <c r="I60">
        <v>2021</v>
      </c>
    </row>
    <row r="61" spans="1:9" hidden="1" x14ac:dyDescent="0.25">
      <c r="A61" t="s">
        <v>210</v>
      </c>
      <c r="B61" t="s">
        <v>293</v>
      </c>
      <c r="C61" s="12">
        <v>27000</v>
      </c>
      <c r="D61" s="12">
        <v>27000</v>
      </c>
      <c r="E61" s="8" t="s">
        <v>46</v>
      </c>
      <c r="F61" s="9" t="s">
        <v>534</v>
      </c>
      <c r="G61" s="11">
        <v>44393</v>
      </c>
      <c r="H61" t="s">
        <v>544</v>
      </c>
      <c r="I61">
        <v>2021</v>
      </c>
    </row>
    <row r="62" spans="1:9" hidden="1" x14ac:dyDescent="0.25">
      <c r="A62" t="s">
        <v>170</v>
      </c>
      <c r="B62" t="s">
        <v>293</v>
      </c>
      <c r="C62" s="12">
        <v>20000</v>
      </c>
      <c r="D62" s="12">
        <v>20000</v>
      </c>
      <c r="E62" s="8" t="s">
        <v>46</v>
      </c>
      <c r="F62" s="9" t="s">
        <v>534</v>
      </c>
      <c r="G62" s="11">
        <v>44394</v>
      </c>
      <c r="H62" t="s">
        <v>544</v>
      </c>
      <c r="I62">
        <v>2021</v>
      </c>
    </row>
    <row r="63" spans="1:9" hidden="1" x14ac:dyDescent="0.25">
      <c r="A63" t="s">
        <v>177</v>
      </c>
      <c r="B63" t="s">
        <v>293</v>
      </c>
      <c r="C63" s="12">
        <v>18000</v>
      </c>
      <c r="D63" s="12">
        <v>18000</v>
      </c>
      <c r="E63" s="8" t="s">
        <v>46</v>
      </c>
      <c r="F63" s="9" t="s">
        <v>534</v>
      </c>
      <c r="G63" s="11">
        <v>44394</v>
      </c>
      <c r="H63" t="s">
        <v>544</v>
      </c>
      <c r="I63">
        <v>2021</v>
      </c>
    </row>
    <row r="64" spans="1:9" hidden="1" x14ac:dyDescent="0.25">
      <c r="A64" t="s">
        <v>146</v>
      </c>
      <c r="B64" t="s">
        <v>299</v>
      </c>
      <c r="C64" s="12">
        <v>27000</v>
      </c>
      <c r="D64" s="12">
        <v>27000</v>
      </c>
      <c r="E64" s="8" t="s">
        <v>46</v>
      </c>
      <c r="F64" s="9" t="s">
        <v>534</v>
      </c>
      <c r="G64" s="11">
        <v>44395</v>
      </c>
      <c r="H64" t="s">
        <v>544</v>
      </c>
      <c r="I64">
        <v>2021</v>
      </c>
    </row>
    <row r="65" spans="1:9" hidden="1" x14ac:dyDescent="0.25">
      <c r="A65" t="s">
        <v>211</v>
      </c>
      <c r="B65" t="s">
        <v>293</v>
      </c>
      <c r="C65" s="12">
        <v>75000</v>
      </c>
      <c r="D65" s="12">
        <v>75000</v>
      </c>
      <c r="E65" s="8" t="s">
        <v>46</v>
      </c>
      <c r="F65" s="9" t="s">
        <v>534</v>
      </c>
      <c r="G65" s="11">
        <v>44395</v>
      </c>
      <c r="H65" t="s">
        <v>544</v>
      </c>
      <c r="I65">
        <v>2021</v>
      </c>
    </row>
    <row r="66" spans="1:9" hidden="1" x14ac:dyDescent="0.25">
      <c r="A66" t="s">
        <v>172</v>
      </c>
      <c r="B66" t="s">
        <v>294</v>
      </c>
      <c r="C66" s="12">
        <v>10000</v>
      </c>
      <c r="D66" s="12">
        <v>10000</v>
      </c>
      <c r="E66" s="8" t="s">
        <v>46</v>
      </c>
      <c r="F66" s="9" t="s">
        <v>534</v>
      </c>
      <c r="G66" s="11">
        <v>44399</v>
      </c>
      <c r="H66" t="s">
        <v>544</v>
      </c>
      <c r="I66">
        <v>2021</v>
      </c>
    </row>
    <row r="67" spans="1:9" hidden="1" x14ac:dyDescent="0.25">
      <c r="A67" t="s">
        <v>178</v>
      </c>
      <c r="B67" t="s">
        <v>294</v>
      </c>
      <c r="C67" s="12">
        <v>9000</v>
      </c>
      <c r="D67" s="12">
        <v>9000</v>
      </c>
      <c r="E67" s="8" t="s">
        <v>46</v>
      </c>
      <c r="F67" s="9" t="s">
        <v>534</v>
      </c>
      <c r="G67" s="11">
        <v>44399</v>
      </c>
      <c r="H67" t="s">
        <v>544</v>
      </c>
      <c r="I67">
        <v>2021</v>
      </c>
    </row>
    <row r="68" spans="1:9" hidden="1" x14ac:dyDescent="0.25">
      <c r="A68" t="s">
        <v>213</v>
      </c>
      <c r="B68" t="s">
        <v>293</v>
      </c>
      <c r="C68" s="12">
        <v>14000</v>
      </c>
      <c r="D68" s="12">
        <v>14000</v>
      </c>
      <c r="E68" s="8" t="s">
        <v>46</v>
      </c>
      <c r="F68" s="9" t="s">
        <v>534</v>
      </c>
      <c r="G68" s="11">
        <v>44400</v>
      </c>
      <c r="H68" t="s">
        <v>544</v>
      </c>
      <c r="I68">
        <v>2021</v>
      </c>
    </row>
    <row r="69" spans="1:9" hidden="1" x14ac:dyDescent="0.25">
      <c r="A69" t="s">
        <v>185</v>
      </c>
      <c r="B69" t="s">
        <v>299</v>
      </c>
      <c r="C69" s="12">
        <v>50000</v>
      </c>
      <c r="D69" s="12">
        <v>50000</v>
      </c>
      <c r="E69" s="8" t="s">
        <v>46</v>
      </c>
      <c r="F69" s="9" t="s">
        <v>534</v>
      </c>
      <c r="G69" s="11">
        <v>44401</v>
      </c>
      <c r="H69" t="s">
        <v>544</v>
      </c>
      <c r="I69">
        <v>2021</v>
      </c>
    </row>
    <row r="70" spans="1:9" hidden="1" x14ac:dyDescent="0.25">
      <c r="A70" t="s">
        <v>215</v>
      </c>
      <c r="B70" t="s">
        <v>293</v>
      </c>
      <c r="C70" s="12">
        <v>16000</v>
      </c>
      <c r="D70" s="12">
        <v>16000</v>
      </c>
      <c r="E70" s="8" t="s">
        <v>46</v>
      </c>
      <c r="F70" s="9" t="s">
        <v>534</v>
      </c>
      <c r="G70" s="11">
        <v>44401</v>
      </c>
      <c r="H70" t="s">
        <v>544</v>
      </c>
      <c r="I70">
        <v>2021</v>
      </c>
    </row>
    <row r="71" spans="1:9" hidden="1" x14ac:dyDescent="0.25">
      <c r="A71" t="s">
        <v>214</v>
      </c>
      <c r="B71" t="s">
        <v>293</v>
      </c>
      <c r="C71" s="12">
        <v>13000</v>
      </c>
      <c r="D71" s="12">
        <v>13000</v>
      </c>
      <c r="E71" s="8" t="s">
        <v>46</v>
      </c>
      <c r="F71" s="9" t="s">
        <v>534</v>
      </c>
      <c r="G71" s="11">
        <v>44402</v>
      </c>
      <c r="H71" t="s">
        <v>544</v>
      </c>
      <c r="I71">
        <v>2021</v>
      </c>
    </row>
    <row r="72" spans="1:9" hidden="1" x14ac:dyDescent="0.25">
      <c r="A72" t="s">
        <v>216</v>
      </c>
      <c r="B72" t="s">
        <v>298</v>
      </c>
      <c r="C72" s="12">
        <v>28000</v>
      </c>
      <c r="D72" s="12">
        <v>28000</v>
      </c>
      <c r="E72" s="8" t="s">
        <v>46</v>
      </c>
      <c r="F72" s="9" t="s">
        <v>534</v>
      </c>
      <c r="G72" s="11">
        <v>44407</v>
      </c>
      <c r="H72" t="s">
        <v>544</v>
      </c>
      <c r="I72">
        <v>2021</v>
      </c>
    </row>
    <row r="73" spans="1:9" hidden="1" x14ac:dyDescent="0.25">
      <c r="A73" t="s">
        <v>217</v>
      </c>
      <c r="B73" t="s">
        <v>298</v>
      </c>
      <c r="C73" s="12">
        <v>12000</v>
      </c>
      <c r="D73" s="12">
        <v>12000</v>
      </c>
      <c r="E73" s="8" t="s">
        <v>46</v>
      </c>
      <c r="F73" s="9" t="s">
        <v>534</v>
      </c>
      <c r="G73" s="11">
        <v>44410</v>
      </c>
      <c r="H73" t="s">
        <v>545</v>
      </c>
      <c r="I73">
        <v>2021</v>
      </c>
    </row>
    <row r="74" spans="1:9" hidden="1" x14ac:dyDescent="0.25">
      <c r="A74" t="s">
        <v>205</v>
      </c>
      <c r="B74" t="s">
        <v>296</v>
      </c>
      <c r="C74" s="12">
        <v>200000</v>
      </c>
      <c r="D74" s="12">
        <v>200000</v>
      </c>
      <c r="E74" s="8" t="s">
        <v>46</v>
      </c>
      <c r="F74" s="9" t="s">
        <v>534</v>
      </c>
      <c r="G74" s="11">
        <v>44410</v>
      </c>
      <c r="H74" t="s">
        <v>545</v>
      </c>
      <c r="I74">
        <v>2021</v>
      </c>
    </row>
    <row r="75" spans="1:9" hidden="1" x14ac:dyDescent="0.25">
      <c r="A75" t="s">
        <v>212</v>
      </c>
      <c r="B75" t="s">
        <v>296</v>
      </c>
      <c r="C75" s="12">
        <v>675000</v>
      </c>
      <c r="D75" s="12">
        <v>675000</v>
      </c>
      <c r="E75" s="8" t="s">
        <v>46</v>
      </c>
      <c r="F75" s="9" t="s">
        <v>534</v>
      </c>
      <c r="G75" s="11">
        <v>44410</v>
      </c>
      <c r="H75" t="s">
        <v>545</v>
      </c>
      <c r="I75">
        <v>2021</v>
      </c>
    </row>
    <row r="76" spans="1:9" hidden="1" x14ac:dyDescent="0.25">
      <c r="A76" t="s">
        <v>207</v>
      </c>
      <c r="B76" t="s">
        <v>296</v>
      </c>
      <c r="C76" s="12">
        <v>50000</v>
      </c>
      <c r="D76" s="12">
        <v>50000</v>
      </c>
      <c r="E76" s="8" t="s">
        <v>46</v>
      </c>
      <c r="F76" s="9" t="s">
        <v>534</v>
      </c>
      <c r="G76" s="11">
        <v>44410</v>
      </c>
      <c r="H76" t="s">
        <v>545</v>
      </c>
      <c r="I76">
        <v>2021</v>
      </c>
    </row>
    <row r="77" spans="1:9" hidden="1" x14ac:dyDescent="0.25">
      <c r="A77" t="s">
        <v>165</v>
      </c>
      <c r="B77" t="s">
        <v>299</v>
      </c>
      <c r="C77" s="12">
        <v>263800</v>
      </c>
      <c r="D77" s="12">
        <v>263800</v>
      </c>
      <c r="E77" s="8" t="s">
        <v>46</v>
      </c>
      <c r="F77" s="9" t="s">
        <v>534</v>
      </c>
      <c r="G77" s="11">
        <v>44411</v>
      </c>
      <c r="H77" t="s">
        <v>545</v>
      </c>
      <c r="I77">
        <v>2021</v>
      </c>
    </row>
    <row r="78" spans="1:9" hidden="1" x14ac:dyDescent="0.25">
      <c r="A78" t="s">
        <v>201</v>
      </c>
      <c r="B78" t="s">
        <v>293</v>
      </c>
      <c r="C78" s="12">
        <v>21300</v>
      </c>
      <c r="D78" s="12">
        <v>21300</v>
      </c>
      <c r="E78" s="8" t="s">
        <v>46</v>
      </c>
      <c r="F78" s="9" t="s">
        <v>534</v>
      </c>
      <c r="G78" s="11">
        <v>44411</v>
      </c>
      <c r="H78" t="s">
        <v>545</v>
      </c>
      <c r="I78">
        <v>2021</v>
      </c>
    </row>
    <row r="79" spans="1:9" hidden="1" x14ac:dyDescent="0.25">
      <c r="A79" t="s">
        <v>218</v>
      </c>
      <c r="B79" t="s">
        <v>325</v>
      </c>
      <c r="C79" s="12">
        <v>37000</v>
      </c>
      <c r="D79" s="12">
        <v>37000</v>
      </c>
      <c r="E79" s="8" t="s">
        <v>46</v>
      </c>
      <c r="F79" s="9" t="s">
        <v>534</v>
      </c>
      <c r="G79" s="11">
        <v>44411</v>
      </c>
      <c r="H79" t="s">
        <v>545</v>
      </c>
      <c r="I79">
        <v>2021</v>
      </c>
    </row>
    <row r="80" spans="1:9" hidden="1" x14ac:dyDescent="0.25">
      <c r="A80" t="s">
        <v>219</v>
      </c>
      <c r="B80" t="s">
        <v>325</v>
      </c>
      <c r="C80" s="12">
        <v>10000</v>
      </c>
      <c r="D80" s="12">
        <v>10000</v>
      </c>
      <c r="E80" s="8" t="s">
        <v>46</v>
      </c>
      <c r="F80" s="9" t="s">
        <v>534</v>
      </c>
      <c r="G80" s="11">
        <v>44411</v>
      </c>
      <c r="H80" t="s">
        <v>545</v>
      </c>
      <c r="I80">
        <v>2021</v>
      </c>
    </row>
    <row r="81" spans="1:9" hidden="1" x14ac:dyDescent="0.25">
      <c r="A81" t="s">
        <v>220</v>
      </c>
      <c r="B81" t="s">
        <v>295</v>
      </c>
      <c r="C81" s="12">
        <v>8000</v>
      </c>
      <c r="D81" s="12">
        <v>8000</v>
      </c>
      <c r="E81" s="8" t="s">
        <v>46</v>
      </c>
      <c r="F81" s="9" t="s">
        <v>534</v>
      </c>
      <c r="G81" s="11">
        <v>44411</v>
      </c>
      <c r="H81" t="s">
        <v>545</v>
      </c>
      <c r="I81">
        <v>2021</v>
      </c>
    </row>
    <row r="82" spans="1:9" hidden="1" x14ac:dyDescent="0.25">
      <c r="A82" t="s">
        <v>221</v>
      </c>
      <c r="B82" t="s">
        <v>295</v>
      </c>
      <c r="C82" s="12">
        <v>8000</v>
      </c>
      <c r="D82" s="12">
        <v>8000</v>
      </c>
      <c r="E82" s="8" t="s">
        <v>46</v>
      </c>
      <c r="F82" s="9" t="s">
        <v>534</v>
      </c>
      <c r="G82" s="11">
        <v>44411</v>
      </c>
      <c r="H82" t="s">
        <v>545</v>
      </c>
      <c r="I82">
        <v>2021</v>
      </c>
    </row>
    <row r="83" spans="1:9" hidden="1" x14ac:dyDescent="0.25">
      <c r="A83" t="s">
        <v>222</v>
      </c>
      <c r="B83" t="s">
        <v>325</v>
      </c>
      <c r="C83" s="12">
        <v>9500</v>
      </c>
      <c r="D83" s="12">
        <v>9500</v>
      </c>
      <c r="E83" s="8" t="s">
        <v>46</v>
      </c>
      <c r="F83" s="9" t="s">
        <v>534</v>
      </c>
      <c r="G83" s="11">
        <v>44411</v>
      </c>
      <c r="H83" t="s">
        <v>545</v>
      </c>
      <c r="I83">
        <v>2021</v>
      </c>
    </row>
    <row r="84" spans="1:9" hidden="1" x14ac:dyDescent="0.25">
      <c r="A84" t="s">
        <v>171</v>
      </c>
      <c r="B84" t="s">
        <v>294</v>
      </c>
      <c r="C84" s="12">
        <v>15000</v>
      </c>
      <c r="D84" s="12">
        <v>15000</v>
      </c>
      <c r="E84" s="8" t="s">
        <v>46</v>
      </c>
      <c r="F84" s="9" t="s">
        <v>534</v>
      </c>
      <c r="G84" s="11">
        <v>44411</v>
      </c>
      <c r="H84" t="s">
        <v>545</v>
      </c>
      <c r="I84">
        <v>2021</v>
      </c>
    </row>
    <row r="85" spans="1:9" hidden="1" x14ac:dyDescent="0.25">
      <c r="A85" t="s">
        <v>223</v>
      </c>
      <c r="B85" t="s">
        <v>295</v>
      </c>
      <c r="C85" s="12">
        <v>9500</v>
      </c>
      <c r="D85" s="12">
        <v>9500</v>
      </c>
      <c r="E85" s="8" t="s">
        <v>46</v>
      </c>
      <c r="F85" s="9" t="s">
        <v>534</v>
      </c>
      <c r="G85" s="11">
        <v>44412</v>
      </c>
      <c r="H85" t="s">
        <v>545</v>
      </c>
      <c r="I85">
        <v>2021</v>
      </c>
    </row>
    <row r="86" spans="1:9" hidden="1" x14ac:dyDescent="0.25">
      <c r="A86" t="s">
        <v>202</v>
      </c>
      <c r="B86" t="s">
        <v>294</v>
      </c>
      <c r="C86" s="12">
        <v>7200</v>
      </c>
      <c r="D86" s="12">
        <v>7200</v>
      </c>
      <c r="E86" s="8" t="s">
        <v>46</v>
      </c>
      <c r="F86" s="9" t="s">
        <v>534</v>
      </c>
      <c r="G86" s="11">
        <v>44412</v>
      </c>
      <c r="H86" t="s">
        <v>545</v>
      </c>
      <c r="I86">
        <v>2021</v>
      </c>
    </row>
    <row r="87" spans="1:9" hidden="1" x14ac:dyDescent="0.25">
      <c r="A87" t="s">
        <v>225</v>
      </c>
      <c r="B87" t="s">
        <v>293</v>
      </c>
      <c r="C87" s="12">
        <v>4000</v>
      </c>
      <c r="D87" s="12">
        <v>4000</v>
      </c>
      <c r="E87" s="8" t="s">
        <v>46</v>
      </c>
      <c r="F87" s="9" t="s">
        <v>534</v>
      </c>
      <c r="G87" s="11">
        <v>44412</v>
      </c>
      <c r="H87" t="s">
        <v>545</v>
      </c>
      <c r="I87">
        <v>2021</v>
      </c>
    </row>
    <row r="88" spans="1:9" hidden="1" x14ac:dyDescent="0.25">
      <c r="A88" t="s">
        <v>226</v>
      </c>
      <c r="B88" t="s">
        <v>293</v>
      </c>
      <c r="C88" s="12">
        <v>1000</v>
      </c>
      <c r="D88" s="12">
        <v>1000</v>
      </c>
      <c r="E88" s="8" t="s">
        <v>46</v>
      </c>
      <c r="F88" s="9" t="s">
        <v>534</v>
      </c>
      <c r="G88" s="11">
        <v>44412</v>
      </c>
      <c r="H88" t="s">
        <v>545</v>
      </c>
      <c r="I88">
        <v>2021</v>
      </c>
    </row>
    <row r="89" spans="1:9" hidden="1" x14ac:dyDescent="0.25">
      <c r="A89" t="s">
        <v>227</v>
      </c>
      <c r="B89" t="s">
        <v>293</v>
      </c>
      <c r="C89" s="12">
        <v>3000</v>
      </c>
      <c r="D89" s="12">
        <v>3000</v>
      </c>
      <c r="E89" s="8" t="s">
        <v>46</v>
      </c>
      <c r="F89" s="9" t="s">
        <v>534</v>
      </c>
      <c r="G89" s="11">
        <v>44412</v>
      </c>
      <c r="H89" t="s">
        <v>545</v>
      </c>
      <c r="I89">
        <v>2021</v>
      </c>
    </row>
    <row r="90" spans="1:9" hidden="1" x14ac:dyDescent="0.25">
      <c r="A90" t="s">
        <v>228</v>
      </c>
      <c r="B90" t="s">
        <v>293</v>
      </c>
      <c r="C90" s="12">
        <v>2500</v>
      </c>
      <c r="D90" s="12">
        <v>2500</v>
      </c>
      <c r="E90" s="8" t="s">
        <v>46</v>
      </c>
      <c r="F90" s="9" t="s">
        <v>534</v>
      </c>
      <c r="G90" s="11">
        <v>44412</v>
      </c>
      <c r="H90" t="s">
        <v>545</v>
      </c>
      <c r="I90">
        <v>2021</v>
      </c>
    </row>
    <row r="91" spans="1:9" hidden="1" x14ac:dyDescent="0.25">
      <c r="A91" t="s">
        <v>229</v>
      </c>
      <c r="B91" t="s">
        <v>293</v>
      </c>
      <c r="C91" s="12">
        <v>4500</v>
      </c>
      <c r="D91" s="12">
        <v>4500</v>
      </c>
      <c r="E91" s="8" t="s">
        <v>46</v>
      </c>
      <c r="F91" s="9" t="s">
        <v>534</v>
      </c>
      <c r="G91" s="11">
        <v>44413</v>
      </c>
      <c r="H91" t="s">
        <v>545</v>
      </c>
      <c r="I91">
        <v>2021</v>
      </c>
    </row>
    <row r="92" spans="1:9" hidden="1" x14ac:dyDescent="0.25">
      <c r="A92" t="s">
        <v>230</v>
      </c>
      <c r="B92" t="s">
        <v>293</v>
      </c>
      <c r="C92" s="12">
        <v>2500</v>
      </c>
      <c r="D92" s="12">
        <v>2500</v>
      </c>
      <c r="E92" s="8" t="s">
        <v>46</v>
      </c>
      <c r="F92" s="9" t="s">
        <v>534</v>
      </c>
      <c r="G92" s="11">
        <v>44413</v>
      </c>
      <c r="H92" t="s">
        <v>545</v>
      </c>
      <c r="I92">
        <v>2021</v>
      </c>
    </row>
    <row r="93" spans="1:9" hidden="1" x14ac:dyDescent="0.25">
      <c r="A93" t="s">
        <v>202</v>
      </c>
      <c r="B93" t="s">
        <v>294</v>
      </c>
      <c r="C93" s="12">
        <v>2400</v>
      </c>
      <c r="D93" s="12">
        <v>2400</v>
      </c>
      <c r="E93" s="8" t="s">
        <v>46</v>
      </c>
      <c r="F93" s="9" t="s">
        <v>534</v>
      </c>
      <c r="G93" s="11">
        <v>44413</v>
      </c>
      <c r="H93" t="s">
        <v>545</v>
      </c>
      <c r="I93">
        <v>2021</v>
      </c>
    </row>
    <row r="94" spans="1:9" hidden="1" x14ac:dyDescent="0.25">
      <c r="A94" t="s">
        <v>231</v>
      </c>
      <c r="B94" t="s">
        <v>293</v>
      </c>
      <c r="C94" s="12">
        <v>1500</v>
      </c>
      <c r="D94" s="12">
        <v>1500</v>
      </c>
      <c r="E94" s="8" t="s">
        <v>46</v>
      </c>
      <c r="F94" s="9" t="s">
        <v>534</v>
      </c>
      <c r="G94" s="11">
        <v>44413</v>
      </c>
      <c r="H94" t="s">
        <v>545</v>
      </c>
      <c r="I94">
        <v>2021</v>
      </c>
    </row>
    <row r="95" spans="1:9" hidden="1" x14ac:dyDescent="0.25">
      <c r="A95" t="s">
        <v>228</v>
      </c>
      <c r="B95" t="s">
        <v>293</v>
      </c>
      <c r="C95" s="12">
        <v>2500</v>
      </c>
      <c r="D95" s="12">
        <v>2500</v>
      </c>
      <c r="E95" s="8" t="s">
        <v>46</v>
      </c>
      <c r="F95" s="9" t="s">
        <v>534</v>
      </c>
      <c r="G95" s="11">
        <v>44413</v>
      </c>
      <c r="H95" t="s">
        <v>545</v>
      </c>
      <c r="I95">
        <v>2021</v>
      </c>
    </row>
    <row r="96" spans="1:9" hidden="1" x14ac:dyDescent="0.25">
      <c r="A96" t="s">
        <v>232</v>
      </c>
      <c r="B96" t="s">
        <v>293</v>
      </c>
      <c r="C96" s="12">
        <v>1500</v>
      </c>
      <c r="D96" s="12">
        <v>1500</v>
      </c>
      <c r="E96" s="8" t="s">
        <v>46</v>
      </c>
      <c r="F96" s="9" t="s">
        <v>534</v>
      </c>
      <c r="G96" s="11">
        <v>44413</v>
      </c>
      <c r="H96" t="s">
        <v>545</v>
      </c>
      <c r="I96">
        <v>2021</v>
      </c>
    </row>
    <row r="97" spans="1:9" hidden="1" x14ac:dyDescent="0.25">
      <c r="A97" t="s">
        <v>178</v>
      </c>
      <c r="B97" t="s">
        <v>294</v>
      </c>
      <c r="C97" s="12">
        <v>21500</v>
      </c>
      <c r="D97" s="12">
        <v>21500</v>
      </c>
      <c r="E97" s="8" t="s">
        <v>46</v>
      </c>
      <c r="F97" s="9" t="s">
        <v>534</v>
      </c>
      <c r="G97" s="11">
        <v>44414</v>
      </c>
      <c r="H97" t="s">
        <v>545</v>
      </c>
      <c r="I97">
        <v>2021</v>
      </c>
    </row>
    <row r="98" spans="1:9" hidden="1" x14ac:dyDescent="0.25">
      <c r="A98" t="s">
        <v>233</v>
      </c>
      <c r="B98" t="s">
        <v>293</v>
      </c>
      <c r="C98" s="12">
        <v>15000</v>
      </c>
      <c r="D98" s="12">
        <v>15000</v>
      </c>
      <c r="E98" s="8" t="s">
        <v>46</v>
      </c>
      <c r="F98" s="9" t="s">
        <v>534</v>
      </c>
      <c r="G98" s="11">
        <v>44414</v>
      </c>
      <c r="H98" t="s">
        <v>545</v>
      </c>
      <c r="I98">
        <v>2021</v>
      </c>
    </row>
    <row r="99" spans="1:9" hidden="1" x14ac:dyDescent="0.25">
      <c r="A99" t="s">
        <v>234</v>
      </c>
      <c r="B99" t="s">
        <v>293</v>
      </c>
      <c r="C99" s="12">
        <v>22500</v>
      </c>
      <c r="D99" s="12">
        <v>22500</v>
      </c>
      <c r="E99" s="8" t="s">
        <v>46</v>
      </c>
      <c r="F99" s="9" t="s">
        <v>534</v>
      </c>
      <c r="G99" s="11">
        <v>44414</v>
      </c>
      <c r="H99" t="s">
        <v>545</v>
      </c>
      <c r="I99">
        <v>2021</v>
      </c>
    </row>
    <row r="100" spans="1:9" hidden="1" x14ac:dyDescent="0.25">
      <c r="A100" t="s">
        <v>225</v>
      </c>
      <c r="B100" t="s">
        <v>293</v>
      </c>
      <c r="C100" s="12">
        <v>4000</v>
      </c>
      <c r="D100" s="12">
        <v>4000</v>
      </c>
      <c r="E100" s="8" t="s">
        <v>46</v>
      </c>
      <c r="F100" s="9" t="s">
        <v>534</v>
      </c>
      <c r="G100" s="11">
        <v>44414</v>
      </c>
      <c r="H100" t="s">
        <v>545</v>
      </c>
      <c r="I100">
        <v>2021</v>
      </c>
    </row>
    <row r="101" spans="1:9" hidden="1" x14ac:dyDescent="0.25">
      <c r="A101" t="s">
        <v>235</v>
      </c>
      <c r="B101" t="s">
        <v>297</v>
      </c>
      <c r="C101" s="12">
        <v>44000</v>
      </c>
      <c r="D101" s="12">
        <v>44000</v>
      </c>
      <c r="E101" s="8" t="s">
        <v>46</v>
      </c>
      <c r="F101" s="9" t="s">
        <v>534</v>
      </c>
      <c r="G101" s="11">
        <v>44416</v>
      </c>
      <c r="H101" t="s">
        <v>545</v>
      </c>
      <c r="I101">
        <v>2021</v>
      </c>
    </row>
    <row r="102" spans="1:9" hidden="1" x14ac:dyDescent="0.25">
      <c r="A102" t="s">
        <v>237</v>
      </c>
      <c r="B102" t="s">
        <v>298</v>
      </c>
      <c r="C102" s="12">
        <v>20000</v>
      </c>
      <c r="D102" s="12">
        <v>20000</v>
      </c>
      <c r="E102" s="8" t="s">
        <v>46</v>
      </c>
      <c r="F102" s="9" t="s">
        <v>534</v>
      </c>
      <c r="G102" s="11">
        <v>44417</v>
      </c>
      <c r="H102" t="s">
        <v>545</v>
      </c>
      <c r="I102">
        <v>2021</v>
      </c>
    </row>
    <row r="103" spans="1:9" hidden="1" x14ac:dyDescent="0.25">
      <c r="A103" t="s">
        <v>236</v>
      </c>
      <c r="B103" t="s">
        <v>293</v>
      </c>
      <c r="C103" s="12">
        <v>20000</v>
      </c>
      <c r="D103" s="12">
        <v>20000</v>
      </c>
      <c r="E103" s="8" t="s">
        <v>46</v>
      </c>
      <c r="F103" s="9" t="s">
        <v>534</v>
      </c>
      <c r="G103" s="11">
        <v>44417</v>
      </c>
      <c r="H103" t="s">
        <v>545</v>
      </c>
      <c r="I103">
        <v>2021</v>
      </c>
    </row>
    <row r="104" spans="1:9" hidden="1" x14ac:dyDescent="0.25">
      <c r="A104" t="s">
        <v>225</v>
      </c>
      <c r="B104" t="s">
        <v>293</v>
      </c>
      <c r="C104" s="12">
        <v>2000</v>
      </c>
      <c r="D104" s="12">
        <v>2000</v>
      </c>
      <c r="E104" s="8" t="s">
        <v>46</v>
      </c>
      <c r="F104" s="9" t="s">
        <v>534</v>
      </c>
      <c r="G104" s="11">
        <v>44417</v>
      </c>
      <c r="H104" t="s">
        <v>545</v>
      </c>
      <c r="I104">
        <v>2021</v>
      </c>
    </row>
    <row r="105" spans="1:9" hidden="1" x14ac:dyDescent="0.25">
      <c r="A105" t="s">
        <v>202</v>
      </c>
      <c r="B105" t="s">
        <v>294</v>
      </c>
      <c r="C105" s="12">
        <v>4800</v>
      </c>
      <c r="D105" s="12">
        <v>4800</v>
      </c>
      <c r="E105" s="8" t="s">
        <v>46</v>
      </c>
      <c r="F105" s="9" t="s">
        <v>534</v>
      </c>
      <c r="G105" s="11">
        <v>44417</v>
      </c>
      <c r="H105" t="s">
        <v>545</v>
      </c>
      <c r="I105">
        <v>2021</v>
      </c>
    </row>
    <row r="106" spans="1:9" hidden="1" x14ac:dyDescent="0.25">
      <c r="A106" t="s">
        <v>159</v>
      </c>
      <c r="B106" t="s">
        <v>299</v>
      </c>
      <c r="C106" s="12">
        <v>83900</v>
      </c>
      <c r="D106" s="12">
        <v>83900</v>
      </c>
      <c r="E106" s="8" t="s">
        <v>46</v>
      </c>
      <c r="F106" s="9" t="s">
        <v>534</v>
      </c>
      <c r="G106" s="11">
        <v>44418</v>
      </c>
      <c r="H106" t="s">
        <v>545</v>
      </c>
      <c r="I106">
        <v>2021</v>
      </c>
    </row>
    <row r="107" spans="1:9" hidden="1" x14ac:dyDescent="0.25">
      <c r="A107" t="s">
        <v>202</v>
      </c>
      <c r="B107" t="s">
        <v>294</v>
      </c>
      <c r="C107" s="12">
        <v>7200</v>
      </c>
      <c r="D107" s="12">
        <v>7200</v>
      </c>
      <c r="E107" s="8" t="s">
        <v>46</v>
      </c>
      <c r="F107" s="9" t="s">
        <v>534</v>
      </c>
      <c r="G107" s="11">
        <v>44420</v>
      </c>
      <c r="H107" t="s">
        <v>545</v>
      </c>
      <c r="I107">
        <v>2021</v>
      </c>
    </row>
    <row r="108" spans="1:9" hidden="1" x14ac:dyDescent="0.25">
      <c r="A108" t="s">
        <v>236</v>
      </c>
      <c r="B108" t="s">
        <v>293</v>
      </c>
      <c r="C108" s="12">
        <v>28500</v>
      </c>
      <c r="D108" s="12">
        <v>28500</v>
      </c>
      <c r="E108" s="8" t="s">
        <v>46</v>
      </c>
      <c r="F108" s="9" t="s">
        <v>534</v>
      </c>
      <c r="G108" s="11">
        <v>44420</v>
      </c>
      <c r="H108" t="s">
        <v>545</v>
      </c>
      <c r="I108">
        <v>2021</v>
      </c>
    </row>
    <row r="109" spans="1:9" hidden="1" x14ac:dyDescent="0.25">
      <c r="A109" t="s">
        <v>202</v>
      </c>
      <c r="B109" t="s">
        <v>294</v>
      </c>
      <c r="C109" s="12">
        <v>7200</v>
      </c>
      <c r="D109" s="12">
        <v>7200</v>
      </c>
      <c r="E109" s="8" t="s">
        <v>46</v>
      </c>
      <c r="F109" s="9" t="s">
        <v>534</v>
      </c>
      <c r="G109" s="11">
        <v>44421</v>
      </c>
      <c r="H109" t="s">
        <v>545</v>
      </c>
      <c r="I109">
        <v>2021</v>
      </c>
    </row>
    <row r="110" spans="1:9" hidden="1" x14ac:dyDescent="0.25">
      <c r="A110" t="s">
        <v>239</v>
      </c>
      <c r="B110" t="s">
        <v>297</v>
      </c>
      <c r="C110" s="12">
        <v>30000</v>
      </c>
      <c r="D110" s="12">
        <v>30000</v>
      </c>
      <c r="E110" s="8" t="s">
        <v>46</v>
      </c>
      <c r="F110" s="9" t="s">
        <v>534</v>
      </c>
      <c r="G110" s="11">
        <v>44421</v>
      </c>
      <c r="H110" t="s">
        <v>545</v>
      </c>
      <c r="I110">
        <v>2021</v>
      </c>
    </row>
    <row r="111" spans="1:9" hidden="1" x14ac:dyDescent="0.25">
      <c r="A111" t="s">
        <v>167</v>
      </c>
      <c r="B111" t="s">
        <v>297</v>
      </c>
      <c r="C111" s="12">
        <v>33000</v>
      </c>
      <c r="D111" s="12">
        <v>33000</v>
      </c>
      <c r="E111" s="8" t="s">
        <v>46</v>
      </c>
      <c r="F111" s="9" t="s">
        <v>534</v>
      </c>
      <c r="G111" s="11">
        <v>44422</v>
      </c>
      <c r="H111" t="s">
        <v>545</v>
      </c>
      <c r="I111">
        <v>2021</v>
      </c>
    </row>
    <row r="112" spans="1:9" hidden="1" x14ac:dyDescent="0.25">
      <c r="A112" t="s">
        <v>241</v>
      </c>
      <c r="B112" t="s">
        <v>293</v>
      </c>
      <c r="C112" s="12">
        <v>6000</v>
      </c>
      <c r="D112" s="12">
        <v>6000</v>
      </c>
      <c r="E112" s="8" t="s">
        <v>46</v>
      </c>
      <c r="F112" s="9" t="s">
        <v>534</v>
      </c>
      <c r="G112" s="11">
        <v>44423</v>
      </c>
      <c r="H112" t="s">
        <v>545</v>
      </c>
      <c r="I112">
        <v>2021</v>
      </c>
    </row>
    <row r="113" spans="1:9" hidden="1" x14ac:dyDescent="0.25">
      <c r="A113" t="s">
        <v>240</v>
      </c>
      <c r="B113" t="s">
        <v>295</v>
      </c>
      <c r="C113" s="12">
        <v>5000</v>
      </c>
      <c r="D113" s="12">
        <v>5000</v>
      </c>
      <c r="E113" s="8" t="s">
        <v>46</v>
      </c>
      <c r="F113" s="9" t="s">
        <v>534</v>
      </c>
      <c r="G113" s="11">
        <v>44424</v>
      </c>
      <c r="H113" t="s">
        <v>545</v>
      </c>
      <c r="I113">
        <v>2021</v>
      </c>
    </row>
    <row r="114" spans="1:9" hidden="1" x14ac:dyDescent="0.25">
      <c r="A114" t="s">
        <v>242</v>
      </c>
      <c r="B114" t="s">
        <v>293</v>
      </c>
      <c r="C114" s="12">
        <v>9500</v>
      </c>
      <c r="D114" s="12">
        <v>9500</v>
      </c>
      <c r="E114" s="8" t="s">
        <v>46</v>
      </c>
      <c r="F114" s="9" t="s">
        <v>534</v>
      </c>
      <c r="G114" s="11">
        <v>44424</v>
      </c>
      <c r="H114" t="s">
        <v>545</v>
      </c>
      <c r="I114">
        <v>2021</v>
      </c>
    </row>
    <row r="115" spans="1:9" hidden="1" x14ac:dyDescent="0.25">
      <c r="A115" t="s">
        <v>243</v>
      </c>
      <c r="B115" t="s">
        <v>293</v>
      </c>
      <c r="C115" s="12">
        <v>1000</v>
      </c>
      <c r="D115" s="12">
        <v>1000</v>
      </c>
      <c r="E115" s="8" t="s">
        <v>46</v>
      </c>
      <c r="F115" s="9" t="s">
        <v>534</v>
      </c>
      <c r="G115" s="11">
        <v>44425</v>
      </c>
      <c r="H115" t="s">
        <v>545</v>
      </c>
      <c r="I115">
        <v>2021</v>
      </c>
    </row>
    <row r="116" spans="1:9" hidden="1" x14ac:dyDescent="0.25">
      <c r="A116" t="s">
        <v>202</v>
      </c>
      <c r="B116" t="s">
        <v>294</v>
      </c>
      <c r="C116" s="12">
        <v>7200</v>
      </c>
      <c r="D116" s="12">
        <v>7200</v>
      </c>
      <c r="E116" s="8" t="s">
        <v>46</v>
      </c>
      <c r="F116" s="9" t="s">
        <v>534</v>
      </c>
      <c r="G116" s="11">
        <v>44425</v>
      </c>
      <c r="H116" t="s">
        <v>545</v>
      </c>
      <c r="I116">
        <v>2021</v>
      </c>
    </row>
    <row r="117" spans="1:9" hidden="1" x14ac:dyDescent="0.25">
      <c r="A117" t="s">
        <v>176</v>
      </c>
      <c r="B117" t="s">
        <v>293</v>
      </c>
      <c r="C117" s="12">
        <v>4000</v>
      </c>
      <c r="D117" s="12">
        <v>4000</v>
      </c>
      <c r="E117" s="8" t="s">
        <v>46</v>
      </c>
      <c r="F117" s="9" t="s">
        <v>534</v>
      </c>
      <c r="G117" s="11">
        <v>44425</v>
      </c>
      <c r="H117" t="s">
        <v>545</v>
      </c>
      <c r="I117">
        <v>2021</v>
      </c>
    </row>
    <row r="118" spans="1:9" hidden="1" x14ac:dyDescent="0.25">
      <c r="A118" t="s">
        <v>244</v>
      </c>
      <c r="B118" t="s">
        <v>298</v>
      </c>
      <c r="C118" s="12">
        <v>10000</v>
      </c>
      <c r="D118" s="12">
        <v>10000</v>
      </c>
      <c r="E118" s="8" t="s">
        <v>46</v>
      </c>
      <c r="F118" s="9" t="s">
        <v>534</v>
      </c>
      <c r="G118" s="11">
        <v>44425</v>
      </c>
      <c r="H118" t="s">
        <v>545</v>
      </c>
      <c r="I118">
        <v>2021</v>
      </c>
    </row>
    <row r="119" spans="1:9" hidden="1" x14ac:dyDescent="0.25">
      <c r="A119" t="s">
        <v>236</v>
      </c>
      <c r="B119" t="s">
        <v>293</v>
      </c>
      <c r="C119" s="12">
        <v>22000</v>
      </c>
      <c r="D119" s="12">
        <v>22000</v>
      </c>
      <c r="E119" s="8" t="s">
        <v>46</v>
      </c>
      <c r="F119" s="9" t="s">
        <v>534</v>
      </c>
      <c r="G119" s="11">
        <v>44426</v>
      </c>
      <c r="H119" t="s">
        <v>545</v>
      </c>
      <c r="I119">
        <v>2021</v>
      </c>
    </row>
    <row r="120" spans="1:9" hidden="1" x14ac:dyDescent="0.25">
      <c r="A120" t="s">
        <v>202</v>
      </c>
      <c r="B120" t="s">
        <v>294</v>
      </c>
      <c r="C120" s="12">
        <v>7200</v>
      </c>
      <c r="D120" s="12">
        <v>7200</v>
      </c>
      <c r="E120" s="8" t="s">
        <v>46</v>
      </c>
      <c r="F120" s="9" t="s">
        <v>534</v>
      </c>
      <c r="G120" s="11">
        <v>44426</v>
      </c>
      <c r="H120" t="s">
        <v>545</v>
      </c>
      <c r="I120">
        <v>2021</v>
      </c>
    </row>
    <row r="121" spans="1:9" hidden="1" x14ac:dyDescent="0.25">
      <c r="A121" t="s">
        <v>225</v>
      </c>
      <c r="B121" t="s">
        <v>293</v>
      </c>
      <c r="C121" s="12">
        <v>4000</v>
      </c>
      <c r="D121" s="12">
        <v>4000</v>
      </c>
      <c r="E121" s="8" t="s">
        <v>46</v>
      </c>
      <c r="F121" s="9" t="s">
        <v>534</v>
      </c>
      <c r="G121" s="11">
        <v>44426</v>
      </c>
      <c r="H121" t="s">
        <v>545</v>
      </c>
      <c r="I121">
        <v>2021</v>
      </c>
    </row>
    <row r="122" spans="1:9" hidden="1" x14ac:dyDescent="0.25">
      <c r="A122" t="s">
        <v>146</v>
      </c>
      <c r="B122" t="s">
        <v>299</v>
      </c>
      <c r="C122" s="12">
        <v>27000</v>
      </c>
      <c r="D122" s="12">
        <v>27000</v>
      </c>
      <c r="E122" s="8" t="s">
        <v>46</v>
      </c>
      <c r="F122" s="9" t="s">
        <v>534</v>
      </c>
      <c r="G122" s="11">
        <v>44426</v>
      </c>
      <c r="H122" t="s">
        <v>545</v>
      </c>
      <c r="I122">
        <v>2021</v>
      </c>
    </row>
    <row r="123" spans="1:9" hidden="1" x14ac:dyDescent="0.25">
      <c r="A123" t="s">
        <v>202</v>
      </c>
      <c r="B123" t="s">
        <v>294</v>
      </c>
      <c r="C123" s="12">
        <v>7200</v>
      </c>
      <c r="D123" s="12">
        <v>7200</v>
      </c>
      <c r="E123" s="8" t="s">
        <v>46</v>
      </c>
      <c r="F123" s="9" t="s">
        <v>534</v>
      </c>
      <c r="G123" s="11">
        <v>44427</v>
      </c>
      <c r="H123" t="s">
        <v>545</v>
      </c>
      <c r="I123">
        <v>2021</v>
      </c>
    </row>
    <row r="124" spans="1:9" hidden="1" x14ac:dyDescent="0.25">
      <c r="A124" t="s">
        <v>234</v>
      </c>
      <c r="B124" t="s">
        <v>293</v>
      </c>
      <c r="C124" s="12">
        <v>17000</v>
      </c>
      <c r="D124" s="12">
        <v>17000</v>
      </c>
      <c r="E124" s="8" t="s">
        <v>46</v>
      </c>
      <c r="F124" s="9" t="s">
        <v>534</v>
      </c>
      <c r="G124" s="11">
        <v>44427</v>
      </c>
      <c r="H124" t="s">
        <v>545</v>
      </c>
      <c r="I124">
        <v>2021</v>
      </c>
    </row>
    <row r="125" spans="1:9" hidden="1" x14ac:dyDescent="0.25">
      <c r="A125" t="s">
        <v>185</v>
      </c>
      <c r="B125" t="s">
        <v>299</v>
      </c>
      <c r="C125" s="12">
        <v>51400</v>
      </c>
      <c r="D125" s="12">
        <v>51400</v>
      </c>
      <c r="E125" s="8" t="s">
        <v>46</v>
      </c>
      <c r="F125" s="9" t="s">
        <v>534</v>
      </c>
      <c r="G125" s="11">
        <v>44427</v>
      </c>
      <c r="H125" t="s">
        <v>545</v>
      </c>
      <c r="I125">
        <v>2021</v>
      </c>
    </row>
    <row r="126" spans="1:9" hidden="1" x14ac:dyDescent="0.25">
      <c r="A126" t="s">
        <v>202</v>
      </c>
      <c r="B126" t="s">
        <v>294</v>
      </c>
      <c r="C126" s="12">
        <v>4800</v>
      </c>
      <c r="D126" s="12">
        <v>4800</v>
      </c>
      <c r="E126" s="8" t="s">
        <v>46</v>
      </c>
      <c r="F126" s="9" t="s">
        <v>534</v>
      </c>
      <c r="G126" s="11">
        <v>44428</v>
      </c>
      <c r="H126" t="s">
        <v>545</v>
      </c>
      <c r="I126">
        <v>2021</v>
      </c>
    </row>
    <row r="127" spans="1:9" hidden="1" x14ac:dyDescent="0.25">
      <c r="A127" t="s">
        <v>178</v>
      </c>
      <c r="B127" t="s">
        <v>294</v>
      </c>
      <c r="C127" s="12">
        <v>5000</v>
      </c>
      <c r="D127" s="12">
        <v>5000</v>
      </c>
      <c r="E127" s="8" t="s">
        <v>46</v>
      </c>
      <c r="F127" s="9" t="s">
        <v>534</v>
      </c>
      <c r="G127" s="11">
        <v>44428</v>
      </c>
      <c r="H127" t="s">
        <v>545</v>
      </c>
      <c r="I127">
        <v>2021</v>
      </c>
    </row>
    <row r="128" spans="1:9" hidden="1" x14ac:dyDescent="0.25">
      <c r="A128" t="s">
        <v>247</v>
      </c>
      <c r="B128" t="s">
        <v>293</v>
      </c>
      <c r="C128" s="12">
        <v>4000</v>
      </c>
      <c r="D128" s="12">
        <v>4000</v>
      </c>
      <c r="E128" s="8" t="s">
        <v>46</v>
      </c>
      <c r="F128" s="9" t="s">
        <v>534</v>
      </c>
      <c r="G128" s="11">
        <v>44428</v>
      </c>
      <c r="H128" t="s">
        <v>545</v>
      </c>
      <c r="I128">
        <v>2021</v>
      </c>
    </row>
    <row r="129" spans="1:9" hidden="1" x14ac:dyDescent="0.25">
      <c r="A129" t="s">
        <v>167</v>
      </c>
      <c r="B129" t="s">
        <v>297</v>
      </c>
      <c r="C129" s="12">
        <v>42000</v>
      </c>
      <c r="D129" s="12">
        <v>42000</v>
      </c>
      <c r="E129" s="8" t="s">
        <v>46</v>
      </c>
      <c r="F129" s="9" t="s">
        <v>534</v>
      </c>
      <c r="G129" s="11">
        <v>44428</v>
      </c>
      <c r="H129" t="s">
        <v>545</v>
      </c>
      <c r="I129">
        <v>2021</v>
      </c>
    </row>
    <row r="130" spans="1:9" hidden="1" x14ac:dyDescent="0.25">
      <c r="A130" t="s">
        <v>248</v>
      </c>
      <c r="B130" t="s">
        <v>297</v>
      </c>
      <c r="C130" s="12">
        <v>5000</v>
      </c>
      <c r="D130" s="12">
        <v>5000</v>
      </c>
      <c r="E130" s="8" t="s">
        <v>46</v>
      </c>
      <c r="F130" s="9" t="s">
        <v>534</v>
      </c>
      <c r="G130" s="11">
        <v>44428</v>
      </c>
      <c r="H130" t="s">
        <v>545</v>
      </c>
      <c r="I130">
        <v>2021</v>
      </c>
    </row>
    <row r="131" spans="1:9" hidden="1" x14ac:dyDescent="0.25">
      <c r="A131" t="s">
        <v>202</v>
      </c>
      <c r="B131" t="s">
        <v>294</v>
      </c>
      <c r="C131" s="12">
        <v>7200</v>
      </c>
      <c r="D131" s="12">
        <v>7200</v>
      </c>
      <c r="E131" s="8" t="s">
        <v>46</v>
      </c>
      <c r="F131" s="9" t="s">
        <v>534</v>
      </c>
      <c r="G131" s="11">
        <v>44429</v>
      </c>
      <c r="H131" t="s">
        <v>545</v>
      </c>
      <c r="I131">
        <v>2021</v>
      </c>
    </row>
    <row r="132" spans="1:9" hidden="1" x14ac:dyDescent="0.25">
      <c r="A132" t="s">
        <v>225</v>
      </c>
      <c r="B132" t="s">
        <v>293</v>
      </c>
      <c r="C132" s="12">
        <v>2600</v>
      </c>
      <c r="D132" s="12">
        <v>2600</v>
      </c>
      <c r="E132" s="8" t="s">
        <v>46</v>
      </c>
      <c r="F132" s="9" t="s">
        <v>534</v>
      </c>
      <c r="G132" s="11">
        <v>44429</v>
      </c>
      <c r="H132" t="s">
        <v>545</v>
      </c>
      <c r="I132">
        <v>2021</v>
      </c>
    </row>
    <row r="133" spans="1:9" hidden="1" x14ac:dyDescent="0.25">
      <c r="A133" t="s">
        <v>246</v>
      </c>
      <c r="B133" t="s">
        <v>293</v>
      </c>
      <c r="C133" s="12">
        <v>4000</v>
      </c>
      <c r="D133" s="12">
        <v>4000</v>
      </c>
      <c r="E133" s="8" t="s">
        <v>46</v>
      </c>
      <c r="F133" s="9" t="s">
        <v>534</v>
      </c>
      <c r="G133" s="11">
        <v>44429</v>
      </c>
      <c r="H133" t="s">
        <v>545</v>
      </c>
      <c r="I133">
        <v>2021</v>
      </c>
    </row>
    <row r="134" spans="1:9" hidden="1" x14ac:dyDescent="0.25">
      <c r="A134" t="s">
        <v>234</v>
      </c>
      <c r="B134" t="s">
        <v>293</v>
      </c>
      <c r="C134" s="12">
        <v>10000</v>
      </c>
      <c r="D134" s="12">
        <v>10000</v>
      </c>
      <c r="E134" s="8" t="s">
        <v>46</v>
      </c>
      <c r="F134" s="9" t="s">
        <v>534</v>
      </c>
      <c r="G134" s="11">
        <v>44429</v>
      </c>
      <c r="H134" t="s">
        <v>545</v>
      </c>
      <c r="I134">
        <v>2021</v>
      </c>
    </row>
    <row r="135" spans="1:9" hidden="1" x14ac:dyDescent="0.25">
      <c r="A135" t="s">
        <v>251</v>
      </c>
      <c r="B135" t="s">
        <v>293</v>
      </c>
      <c r="C135" s="12">
        <v>8000</v>
      </c>
      <c r="D135" s="12">
        <v>8000</v>
      </c>
      <c r="E135" s="8" t="s">
        <v>46</v>
      </c>
      <c r="F135" s="9" t="s">
        <v>534</v>
      </c>
      <c r="G135" s="11">
        <v>44431</v>
      </c>
      <c r="H135" t="s">
        <v>545</v>
      </c>
      <c r="I135">
        <v>2021</v>
      </c>
    </row>
    <row r="136" spans="1:9" hidden="1" x14ac:dyDescent="0.25">
      <c r="A136" t="s">
        <v>188</v>
      </c>
      <c r="B136" t="s">
        <v>293</v>
      </c>
      <c r="C136" s="12">
        <v>8800</v>
      </c>
      <c r="D136" s="12">
        <v>8800</v>
      </c>
      <c r="E136" s="8" t="s">
        <v>46</v>
      </c>
      <c r="F136" s="9" t="s">
        <v>534</v>
      </c>
      <c r="G136" s="11">
        <v>44431</v>
      </c>
      <c r="H136" t="s">
        <v>545</v>
      </c>
      <c r="I136">
        <v>2021</v>
      </c>
    </row>
    <row r="137" spans="1:9" hidden="1" x14ac:dyDescent="0.25">
      <c r="A137" t="s">
        <v>170</v>
      </c>
      <c r="B137" t="s">
        <v>293</v>
      </c>
      <c r="C137" s="12">
        <v>52000</v>
      </c>
      <c r="D137" s="12">
        <v>52000</v>
      </c>
      <c r="E137" s="8" t="s">
        <v>46</v>
      </c>
      <c r="F137" s="9" t="s">
        <v>534</v>
      </c>
      <c r="G137" s="11">
        <v>44431</v>
      </c>
      <c r="H137" t="s">
        <v>545</v>
      </c>
      <c r="I137">
        <v>2021</v>
      </c>
    </row>
    <row r="138" spans="1:9" hidden="1" x14ac:dyDescent="0.25">
      <c r="A138" t="s">
        <v>178</v>
      </c>
      <c r="B138" t="s">
        <v>294</v>
      </c>
      <c r="C138" s="12">
        <v>5000</v>
      </c>
      <c r="D138" s="12">
        <v>5000</v>
      </c>
      <c r="E138" s="8" t="s">
        <v>46</v>
      </c>
      <c r="F138" s="9" t="s">
        <v>534</v>
      </c>
      <c r="G138" s="11">
        <v>44431</v>
      </c>
      <c r="H138" t="s">
        <v>545</v>
      </c>
      <c r="I138">
        <v>2021</v>
      </c>
    </row>
    <row r="139" spans="1:9" hidden="1" x14ac:dyDescent="0.25">
      <c r="A139" t="s">
        <v>227</v>
      </c>
      <c r="B139" t="s">
        <v>293</v>
      </c>
      <c r="C139" s="12">
        <v>4000</v>
      </c>
      <c r="D139" s="12">
        <v>4000</v>
      </c>
      <c r="E139" s="8" t="s">
        <v>46</v>
      </c>
      <c r="F139" s="9" t="s">
        <v>534</v>
      </c>
      <c r="G139" s="11">
        <v>44431</v>
      </c>
      <c r="H139" t="s">
        <v>545</v>
      </c>
      <c r="I139">
        <v>2021</v>
      </c>
    </row>
    <row r="140" spans="1:9" hidden="1" x14ac:dyDescent="0.25">
      <c r="A140" t="s">
        <v>227</v>
      </c>
      <c r="B140" t="s">
        <v>293</v>
      </c>
      <c r="C140" s="12">
        <v>2000</v>
      </c>
      <c r="D140" s="12">
        <v>2000</v>
      </c>
      <c r="E140" s="8" t="s">
        <v>46</v>
      </c>
      <c r="F140" s="9" t="s">
        <v>534</v>
      </c>
      <c r="G140" s="11">
        <v>44432</v>
      </c>
      <c r="H140" t="s">
        <v>545</v>
      </c>
      <c r="I140">
        <v>2021</v>
      </c>
    </row>
    <row r="141" spans="1:9" hidden="1" x14ac:dyDescent="0.25">
      <c r="A141" t="s">
        <v>202</v>
      </c>
      <c r="B141" t="s">
        <v>294</v>
      </c>
      <c r="C141" s="12">
        <v>7200</v>
      </c>
      <c r="D141" s="12">
        <v>7200</v>
      </c>
      <c r="E141" s="8" t="s">
        <v>46</v>
      </c>
      <c r="F141" s="9" t="s">
        <v>534</v>
      </c>
      <c r="G141" s="11">
        <v>44432</v>
      </c>
      <c r="H141" t="s">
        <v>545</v>
      </c>
      <c r="I141">
        <v>2021</v>
      </c>
    </row>
    <row r="142" spans="1:9" hidden="1" x14ac:dyDescent="0.25">
      <c r="A142" t="s">
        <v>247</v>
      </c>
      <c r="B142" t="s">
        <v>293</v>
      </c>
      <c r="C142" s="12">
        <v>4000</v>
      </c>
      <c r="D142" s="12">
        <v>4000</v>
      </c>
      <c r="E142" s="8" t="s">
        <v>46</v>
      </c>
      <c r="F142" s="9" t="s">
        <v>534</v>
      </c>
      <c r="G142" s="11">
        <v>44432</v>
      </c>
      <c r="H142" t="s">
        <v>545</v>
      </c>
      <c r="I142">
        <v>2021</v>
      </c>
    </row>
    <row r="143" spans="1:9" hidden="1" x14ac:dyDescent="0.25">
      <c r="A143" t="s">
        <v>202</v>
      </c>
      <c r="B143" t="s">
        <v>294</v>
      </c>
      <c r="C143" s="12">
        <v>7200</v>
      </c>
      <c r="D143" s="12">
        <v>7200</v>
      </c>
      <c r="E143" s="8" t="s">
        <v>46</v>
      </c>
      <c r="F143" s="9" t="s">
        <v>534</v>
      </c>
      <c r="G143" s="11">
        <v>44433</v>
      </c>
      <c r="H143" t="s">
        <v>545</v>
      </c>
      <c r="I143">
        <v>2021</v>
      </c>
    </row>
    <row r="144" spans="1:9" hidden="1" x14ac:dyDescent="0.25">
      <c r="A144" t="s">
        <v>236</v>
      </c>
      <c r="B144" t="s">
        <v>293</v>
      </c>
      <c r="C144" s="12">
        <v>10000</v>
      </c>
      <c r="D144" s="12">
        <v>10000</v>
      </c>
      <c r="E144" s="8" t="s">
        <v>46</v>
      </c>
      <c r="F144" s="9" t="s">
        <v>534</v>
      </c>
      <c r="G144" s="11">
        <v>44433</v>
      </c>
      <c r="H144" t="s">
        <v>545</v>
      </c>
      <c r="I144">
        <v>2021</v>
      </c>
    </row>
    <row r="145" spans="1:9" hidden="1" x14ac:dyDescent="0.25">
      <c r="A145" t="s">
        <v>202</v>
      </c>
      <c r="B145" t="s">
        <v>294</v>
      </c>
      <c r="C145" s="12">
        <v>7200</v>
      </c>
      <c r="D145" s="12">
        <v>7200</v>
      </c>
      <c r="E145" s="8" t="s">
        <v>46</v>
      </c>
      <c r="F145" s="9" t="s">
        <v>534</v>
      </c>
      <c r="G145" s="11">
        <v>44434</v>
      </c>
      <c r="H145" t="s">
        <v>545</v>
      </c>
      <c r="I145">
        <v>2021</v>
      </c>
    </row>
    <row r="146" spans="1:9" hidden="1" x14ac:dyDescent="0.25">
      <c r="A146" t="s">
        <v>176</v>
      </c>
      <c r="B146" t="s">
        <v>293</v>
      </c>
      <c r="C146" s="12">
        <v>1500</v>
      </c>
      <c r="D146" s="12">
        <v>1500</v>
      </c>
      <c r="E146" s="8" t="s">
        <v>46</v>
      </c>
      <c r="F146" s="9" t="s">
        <v>534</v>
      </c>
      <c r="G146" s="11">
        <v>44434</v>
      </c>
      <c r="H146" t="s">
        <v>545</v>
      </c>
      <c r="I146">
        <v>2021</v>
      </c>
    </row>
    <row r="147" spans="1:9" hidden="1" x14ac:dyDescent="0.25">
      <c r="A147" t="s">
        <v>255</v>
      </c>
      <c r="B147" t="s">
        <v>294</v>
      </c>
      <c r="C147" s="12">
        <v>800</v>
      </c>
      <c r="D147" s="12">
        <v>800</v>
      </c>
      <c r="E147" s="8" t="s">
        <v>46</v>
      </c>
      <c r="F147" s="9" t="s">
        <v>534</v>
      </c>
      <c r="G147" s="11">
        <v>44434</v>
      </c>
      <c r="H147" t="s">
        <v>545</v>
      </c>
      <c r="I147">
        <v>2021</v>
      </c>
    </row>
    <row r="148" spans="1:9" hidden="1" x14ac:dyDescent="0.25">
      <c r="A148" t="s">
        <v>202</v>
      </c>
      <c r="B148" t="s">
        <v>294</v>
      </c>
      <c r="C148" s="12">
        <v>7200</v>
      </c>
      <c r="D148" s="12">
        <v>7200</v>
      </c>
      <c r="E148" s="8" t="s">
        <v>46</v>
      </c>
      <c r="F148" s="9" t="s">
        <v>534</v>
      </c>
      <c r="G148" s="11">
        <v>44435</v>
      </c>
      <c r="H148" t="s">
        <v>545</v>
      </c>
      <c r="I148">
        <v>2021</v>
      </c>
    </row>
    <row r="149" spans="1:9" hidden="1" x14ac:dyDescent="0.25">
      <c r="A149" t="s">
        <v>176</v>
      </c>
      <c r="B149" t="s">
        <v>293</v>
      </c>
      <c r="C149" s="12">
        <v>3500</v>
      </c>
      <c r="D149" s="12">
        <v>3500</v>
      </c>
      <c r="E149" s="8" t="s">
        <v>46</v>
      </c>
      <c r="F149" s="9" t="s">
        <v>534</v>
      </c>
      <c r="G149" s="11">
        <v>44435</v>
      </c>
      <c r="H149" t="s">
        <v>545</v>
      </c>
      <c r="I149">
        <v>2021</v>
      </c>
    </row>
    <row r="150" spans="1:9" hidden="1" x14ac:dyDescent="0.25">
      <c r="A150" t="s">
        <v>254</v>
      </c>
      <c r="B150" t="s">
        <v>293</v>
      </c>
      <c r="C150" s="12">
        <v>1000</v>
      </c>
      <c r="D150" s="12">
        <v>1000</v>
      </c>
      <c r="E150" s="8" t="s">
        <v>46</v>
      </c>
      <c r="F150" s="9" t="s">
        <v>534</v>
      </c>
      <c r="G150" s="11">
        <v>44435</v>
      </c>
      <c r="H150" t="s">
        <v>545</v>
      </c>
      <c r="I150">
        <v>2021</v>
      </c>
    </row>
    <row r="151" spans="1:9" hidden="1" x14ac:dyDescent="0.25">
      <c r="A151" t="s">
        <v>199</v>
      </c>
      <c r="B151" t="s">
        <v>295</v>
      </c>
      <c r="C151" s="12">
        <v>15000</v>
      </c>
      <c r="D151" s="12">
        <v>15000</v>
      </c>
      <c r="E151" s="8" t="s">
        <v>46</v>
      </c>
      <c r="F151" s="9" t="s">
        <v>534</v>
      </c>
      <c r="G151" s="11">
        <v>44435</v>
      </c>
      <c r="H151" t="s">
        <v>545</v>
      </c>
      <c r="I151">
        <v>2021</v>
      </c>
    </row>
    <row r="152" spans="1:9" hidden="1" x14ac:dyDescent="0.25">
      <c r="A152" t="s">
        <v>240</v>
      </c>
      <c r="B152" t="s">
        <v>295</v>
      </c>
      <c r="C152" s="12">
        <v>10000</v>
      </c>
      <c r="D152" s="12">
        <v>10000</v>
      </c>
      <c r="E152" s="8" t="s">
        <v>46</v>
      </c>
      <c r="F152" s="9" t="s">
        <v>534</v>
      </c>
      <c r="G152" s="11">
        <v>44435</v>
      </c>
      <c r="H152" t="s">
        <v>545</v>
      </c>
      <c r="I152">
        <v>2021</v>
      </c>
    </row>
    <row r="153" spans="1:9" hidden="1" x14ac:dyDescent="0.25">
      <c r="A153" t="s">
        <v>256</v>
      </c>
      <c r="B153" t="s">
        <v>297</v>
      </c>
      <c r="C153" s="12">
        <v>213000</v>
      </c>
      <c r="D153" s="12">
        <v>213000</v>
      </c>
      <c r="E153" s="8" t="s">
        <v>46</v>
      </c>
      <c r="F153" s="9" t="s">
        <v>534</v>
      </c>
      <c r="G153" s="11">
        <v>44435</v>
      </c>
      <c r="H153" t="s">
        <v>545</v>
      </c>
      <c r="I153">
        <v>2021</v>
      </c>
    </row>
    <row r="154" spans="1:9" hidden="1" x14ac:dyDescent="0.25">
      <c r="A154" t="s">
        <v>191</v>
      </c>
      <c r="B154" t="s">
        <v>296</v>
      </c>
      <c r="C154" s="12">
        <v>50000</v>
      </c>
      <c r="D154" s="12">
        <v>50000</v>
      </c>
      <c r="E154" s="8" t="s">
        <v>46</v>
      </c>
      <c r="F154" s="9" t="s">
        <v>534</v>
      </c>
      <c r="G154" s="11">
        <v>44436</v>
      </c>
      <c r="H154" t="s">
        <v>545</v>
      </c>
      <c r="I154">
        <v>2021</v>
      </c>
    </row>
    <row r="155" spans="1:9" hidden="1" x14ac:dyDescent="0.25">
      <c r="A155" t="s">
        <v>245</v>
      </c>
      <c r="B155" t="s">
        <v>298</v>
      </c>
      <c r="C155" s="12">
        <v>250000</v>
      </c>
      <c r="D155" s="12">
        <v>250000</v>
      </c>
      <c r="E155" s="8" t="s">
        <v>46</v>
      </c>
      <c r="F155" s="9" t="s">
        <v>534</v>
      </c>
      <c r="G155" s="11">
        <v>44436</v>
      </c>
      <c r="H155" t="s">
        <v>545</v>
      </c>
      <c r="I155">
        <v>2021</v>
      </c>
    </row>
    <row r="156" spans="1:9" hidden="1" x14ac:dyDescent="0.25">
      <c r="A156" t="s">
        <v>253</v>
      </c>
      <c r="B156" t="s">
        <v>298</v>
      </c>
      <c r="C156" s="12">
        <v>50000</v>
      </c>
      <c r="D156" s="12">
        <v>50000</v>
      </c>
      <c r="E156" s="8" t="s">
        <v>46</v>
      </c>
      <c r="F156" s="9" t="s">
        <v>534</v>
      </c>
      <c r="G156" s="11">
        <v>44436</v>
      </c>
      <c r="H156" t="s">
        <v>545</v>
      </c>
      <c r="I156">
        <v>2021</v>
      </c>
    </row>
    <row r="157" spans="1:9" hidden="1" x14ac:dyDescent="0.25">
      <c r="A157" t="s">
        <v>257</v>
      </c>
      <c r="B157" t="s">
        <v>298</v>
      </c>
      <c r="C157" s="12">
        <v>30000</v>
      </c>
      <c r="D157" s="12">
        <v>30000</v>
      </c>
      <c r="E157" s="8" t="s">
        <v>46</v>
      </c>
      <c r="F157" s="9" t="s">
        <v>534</v>
      </c>
      <c r="G157" s="11">
        <v>44436</v>
      </c>
      <c r="H157" t="s">
        <v>545</v>
      </c>
      <c r="I157">
        <v>2021</v>
      </c>
    </row>
    <row r="158" spans="1:9" hidden="1" x14ac:dyDescent="0.25">
      <c r="A158" t="s">
        <v>258</v>
      </c>
      <c r="B158" t="s">
        <v>296</v>
      </c>
      <c r="C158" s="12">
        <v>50000</v>
      </c>
      <c r="D158" s="12">
        <v>50000</v>
      </c>
      <c r="E158" s="8" t="s">
        <v>46</v>
      </c>
      <c r="F158" s="9" t="s">
        <v>534</v>
      </c>
      <c r="G158" s="11">
        <v>44436</v>
      </c>
      <c r="H158" t="s">
        <v>545</v>
      </c>
      <c r="I158">
        <v>2021</v>
      </c>
    </row>
    <row r="159" spans="1:9" hidden="1" x14ac:dyDescent="0.25">
      <c r="A159" t="s">
        <v>259</v>
      </c>
      <c r="B159" t="s">
        <v>298</v>
      </c>
      <c r="C159" s="12">
        <v>9000</v>
      </c>
      <c r="D159" s="12">
        <v>9000</v>
      </c>
      <c r="E159" s="8" t="s">
        <v>46</v>
      </c>
      <c r="F159" s="9" t="s">
        <v>534</v>
      </c>
      <c r="G159" s="11">
        <v>44436</v>
      </c>
      <c r="H159" t="s">
        <v>545</v>
      </c>
      <c r="I159">
        <v>2021</v>
      </c>
    </row>
    <row r="160" spans="1:9" hidden="1" x14ac:dyDescent="0.25">
      <c r="A160" t="s">
        <v>244</v>
      </c>
      <c r="B160" t="s">
        <v>298</v>
      </c>
      <c r="C160" s="12">
        <v>20000</v>
      </c>
      <c r="D160" s="12">
        <v>20000</v>
      </c>
      <c r="E160" s="8" t="s">
        <v>46</v>
      </c>
      <c r="F160" s="9" t="s">
        <v>534</v>
      </c>
      <c r="G160" s="11">
        <v>44437</v>
      </c>
      <c r="H160" t="s">
        <v>545</v>
      </c>
      <c r="I160">
        <v>2021</v>
      </c>
    </row>
    <row r="161" spans="1:9" hidden="1" x14ac:dyDescent="0.25">
      <c r="A161" t="s">
        <v>260</v>
      </c>
      <c r="B161" t="s">
        <v>293</v>
      </c>
      <c r="C161" s="12">
        <v>4000</v>
      </c>
      <c r="D161" s="12">
        <v>4000</v>
      </c>
      <c r="E161" s="8" t="s">
        <v>46</v>
      </c>
      <c r="F161" s="9" t="s">
        <v>534</v>
      </c>
      <c r="G161" s="11">
        <v>44438</v>
      </c>
      <c r="H161" t="s">
        <v>545</v>
      </c>
      <c r="I161">
        <v>2021</v>
      </c>
    </row>
    <row r="162" spans="1:9" hidden="1" x14ac:dyDescent="0.25">
      <c r="A162" t="s">
        <v>261</v>
      </c>
      <c r="B162" t="s">
        <v>293</v>
      </c>
      <c r="C162" s="12">
        <v>3000</v>
      </c>
      <c r="D162" s="12">
        <v>3000</v>
      </c>
      <c r="E162" s="8" t="s">
        <v>46</v>
      </c>
      <c r="F162" s="9" t="s">
        <v>534</v>
      </c>
      <c r="G162" s="11">
        <v>44438</v>
      </c>
      <c r="H162" t="s">
        <v>545</v>
      </c>
      <c r="I162">
        <v>2021</v>
      </c>
    </row>
    <row r="163" spans="1:9" hidden="1" x14ac:dyDescent="0.25">
      <c r="A163" t="s">
        <v>202</v>
      </c>
      <c r="B163" t="s">
        <v>294</v>
      </c>
      <c r="C163" s="12">
        <v>3800</v>
      </c>
      <c r="D163" s="12">
        <v>3800</v>
      </c>
      <c r="E163" s="8" t="s">
        <v>46</v>
      </c>
      <c r="F163" s="9" t="s">
        <v>534</v>
      </c>
      <c r="G163" s="11">
        <v>44438</v>
      </c>
      <c r="H163" t="s">
        <v>545</v>
      </c>
      <c r="I163">
        <v>2021</v>
      </c>
    </row>
    <row r="164" spans="1:9" hidden="1" x14ac:dyDescent="0.25">
      <c r="A164" t="s">
        <v>178</v>
      </c>
      <c r="B164" t="s">
        <v>294</v>
      </c>
      <c r="C164" s="12">
        <v>7000</v>
      </c>
      <c r="D164" s="12">
        <v>7000</v>
      </c>
      <c r="E164" s="8" t="s">
        <v>46</v>
      </c>
      <c r="F164" s="9" t="s">
        <v>534</v>
      </c>
      <c r="G164" s="11">
        <v>44438</v>
      </c>
      <c r="H164" t="s">
        <v>545</v>
      </c>
      <c r="I164">
        <v>2021</v>
      </c>
    </row>
    <row r="165" spans="1:9" hidden="1" x14ac:dyDescent="0.25">
      <c r="A165" t="s">
        <v>262</v>
      </c>
      <c r="B165" t="s">
        <v>325</v>
      </c>
      <c r="C165" s="12">
        <v>13000</v>
      </c>
      <c r="D165" s="12">
        <v>13000</v>
      </c>
      <c r="E165" s="8" t="s">
        <v>46</v>
      </c>
      <c r="F165" s="9" t="s">
        <v>534</v>
      </c>
      <c r="G165" s="11">
        <v>44438</v>
      </c>
      <c r="H165" t="s">
        <v>545</v>
      </c>
      <c r="I165">
        <v>2021</v>
      </c>
    </row>
    <row r="166" spans="1:9" hidden="1" x14ac:dyDescent="0.25">
      <c r="A166" t="s">
        <v>252</v>
      </c>
      <c r="B166" t="s">
        <v>295</v>
      </c>
      <c r="C166" s="12">
        <v>70000</v>
      </c>
      <c r="D166" s="12">
        <v>70000</v>
      </c>
      <c r="E166" s="8" t="s">
        <v>46</v>
      </c>
      <c r="F166" s="9" t="s">
        <v>534</v>
      </c>
      <c r="G166" s="11">
        <v>44438</v>
      </c>
      <c r="H166" t="s">
        <v>545</v>
      </c>
      <c r="I166">
        <v>2021</v>
      </c>
    </row>
    <row r="167" spans="1:9" hidden="1" x14ac:dyDescent="0.25">
      <c r="A167" t="s">
        <v>178</v>
      </c>
      <c r="B167" t="s">
        <v>294</v>
      </c>
      <c r="C167" s="12">
        <v>15600</v>
      </c>
      <c r="D167" s="12">
        <v>15600</v>
      </c>
      <c r="E167" s="8" t="s">
        <v>46</v>
      </c>
      <c r="F167" s="9" t="s">
        <v>534</v>
      </c>
      <c r="G167" s="11">
        <v>44439</v>
      </c>
      <c r="H167" t="s">
        <v>545</v>
      </c>
      <c r="I167">
        <v>2021</v>
      </c>
    </row>
    <row r="168" spans="1:9" hidden="1" x14ac:dyDescent="0.25">
      <c r="A168" t="s">
        <v>202</v>
      </c>
      <c r="B168" t="s">
        <v>294</v>
      </c>
      <c r="C168" s="12">
        <v>4800</v>
      </c>
      <c r="D168" s="12">
        <v>4800</v>
      </c>
      <c r="E168" s="8" t="s">
        <v>46</v>
      </c>
      <c r="F168" s="9" t="s">
        <v>534</v>
      </c>
      <c r="G168" s="11">
        <v>44439</v>
      </c>
      <c r="H168" t="s">
        <v>545</v>
      </c>
      <c r="I168">
        <v>2021</v>
      </c>
    </row>
    <row r="169" spans="1:9" hidden="1" x14ac:dyDescent="0.25">
      <c r="A169" t="s">
        <v>264</v>
      </c>
      <c r="B169" t="s">
        <v>293</v>
      </c>
      <c r="C169" s="12">
        <v>40000</v>
      </c>
      <c r="D169" s="12">
        <v>40000</v>
      </c>
      <c r="E169" s="8" t="s">
        <v>46</v>
      </c>
      <c r="F169" s="9" t="s">
        <v>534</v>
      </c>
      <c r="G169" s="11">
        <v>44439</v>
      </c>
      <c r="H169" t="s">
        <v>545</v>
      </c>
      <c r="I169">
        <v>2021</v>
      </c>
    </row>
    <row r="170" spans="1:9" hidden="1" x14ac:dyDescent="0.25">
      <c r="A170" t="s">
        <v>227</v>
      </c>
      <c r="B170" t="s">
        <v>293</v>
      </c>
      <c r="C170" s="12">
        <v>2600</v>
      </c>
      <c r="D170" s="12">
        <v>2600</v>
      </c>
      <c r="E170" s="8" t="s">
        <v>46</v>
      </c>
      <c r="F170" s="9" t="s">
        <v>534</v>
      </c>
      <c r="G170" s="11">
        <v>44440</v>
      </c>
      <c r="H170" t="s">
        <v>546</v>
      </c>
      <c r="I170">
        <v>2021</v>
      </c>
    </row>
    <row r="171" spans="1:9" hidden="1" x14ac:dyDescent="0.25">
      <c r="A171" t="s">
        <v>202</v>
      </c>
      <c r="B171" t="s">
        <v>294</v>
      </c>
      <c r="C171" s="12">
        <v>7200</v>
      </c>
      <c r="D171" s="12">
        <v>7200</v>
      </c>
      <c r="E171" s="8" t="s">
        <v>46</v>
      </c>
      <c r="F171" s="9" t="s">
        <v>534</v>
      </c>
      <c r="G171" s="11">
        <v>44440</v>
      </c>
      <c r="H171" t="s">
        <v>546</v>
      </c>
      <c r="I171">
        <v>2021</v>
      </c>
    </row>
    <row r="172" spans="1:9" hidden="1" x14ac:dyDescent="0.25">
      <c r="A172" t="s">
        <v>176</v>
      </c>
      <c r="B172" t="s">
        <v>293</v>
      </c>
      <c r="C172" s="12">
        <v>2000</v>
      </c>
      <c r="D172" s="12">
        <v>2000</v>
      </c>
      <c r="E172" s="8" t="s">
        <v>46</v>
      </c>
      <c r="F172" s="9" t="s">
        <v>534</v>
      </c>
      <c r="G172" s="11">
        <v>44440</v>
      </c>
      <c r="H172" t="s">
        <v>546</v>
      </c>
      <c r="I172">
        <v>2021</v>
      </c>
    </row>
    <row r="173" spans="1:9" hidden="1" x14ac:dyDescent="0.25">
      <c r="A173" t="s">
        <v>202</v>
      </c>
      <c r="B173" t="s">
        <v>294</v>
      </c>
      <c r="C173" s="12">
        <v>7200</v>
      </c>
      <c r="D173" s="12">
        <v>7200</v>
      </c>
      <c r="E173" s="8" t="s">
        <v>46</v>
      </c>
      <c r="F173" s="9" t="s">
        <v>534</v>
      </c>
      <c r="G173" s="11">
        <v>44441</v>
      </c>
      <c r="H173" t="s">
        <v>546</v>
      </c>
      <c r="I173">
        <v>2021</v>
      </c>
    </row>
    <row r="174" spans="1:9" hidden="1" x14ac:dyDescent="0.25">
      <c r="A174" t="s">
        <v>236</v>
      </c>
      <c r="B174" t="s">
        <v>293</v>
      </c>
      <c r="C174" s="12">
        <v>28500</v>
      </c>
      <c r="D174" s="12">
        <v>28500</v>
      </c>
      <c r="E174" s="8" t="s">
        <v>46</v>
      </c>
      <c r="F174" s="9" t="s">
        <v>534</v>
      </c>
      <c r="G174" s="11">
        <v>44441</v>
      </c>
      <c r="H174" t="s">
        <v>546</v>
      </c>
      <c r="I174">
        <v>2021</v>
      </c>
    </row>
    <row r="175" spans="1:9" hidden="1" x14ac:dyDescent="0.25">
      <c r="A175" t="s">
        <v>266</v>
      </c>
      <c r="B175" t="s">
        <v>295</v>
      </c>
      <c r="C175" s="12">
        <v>78000</v>
      </c>
      <c r="D175" s="12">
        <v>78000</v>
      </c>
      <c r="E175" s="8" t="s">
        <v>46</v>
      </c>
      <c r="F175" s="9" t="s">
        <v>534</v>
      </c>
      <c r="G175" s="11">
        <v>44441</v>
      </c>
      <c r="H175" t="s">
        <v>546</v>
      </c>
      <c r="I175">
        <v>2021</v>
      </c>
    </row>
    <row r="176" spans="1:9" hidden="1" x14ac:dyDescent="0.25">
      <c r="A176" t="s">
        <v>225</v>
      </c>
      <c r="B176" t="s">
        <v>293</v>
      </c>
      <c r="C176" s="12">
        <v>2000</v>
      </c>
      <c r="D176" s="12">
        <v>2000</v>
      </c>
      <c r="E176" s="8" t="s">
        <v>46</v>
      </c>
      <c r="F176" s="9" t="s">
        <v>534</v>
      </c>
      <c r="G176" s="11">
        <v>44442</v>
      </c>
      <c r="H176" t="s">
        <v>546</v>
      </c>
      <c r="I176">
        <v>2021</v>
      </c>
    </row>
    <row r="177" spans="1:9" hidden="1" x14ac:dyDescent="0.25">
      <c r="A177" t="s">
        <v>202</v>
      </c>
      <c r="B177" t="s">
        <v>294</v>
      </c>
      <c r="C177" s="12">
        <v>4800</v>
      </c>
      <c r="D177" s="12">
        <v>4800</v>
      </c>
      <c r="E177" s="8" t="s">
        <v>46</v>
      </c>
      <c r="F177" s="9" t="s">
        <v>534</v>
      </c>
      <c r="G177" s="11">
        <v>44442</v>
      </c>
      <c r="H177" t="s">
        <v>546</v>
      </c>
      <c r="I177">
        <v>2021</v>
      </c>
    </row>
    <row r="178" spans="1:9" hidden="1" x14ac:dyDescent="0.25">
      <c r="A178" t="s">
        <v>267</v>
      </c>
      <c r="B178" t="s">
        <v>299</v>
      </c>
      <c r="C178" s="12">
        <v>38900</v>
      </c>
      <c r="D178" s="12">
        <v>38900</v>
      </c>
      <c r="E178" s="8" t="s">
        <v>46</v>
      </c>
      <c r="F178" s="9" t="s">
        <v>534</v>
      </c>
      <c r="G178" s="11">
        <v>44442</v>
      </c>
      <c r="H178" t="s">
        <v>546</v>
      </c>
      <c r="I178">
        <v>2021</v>
      </c>
    </row>
    <row r="179" spans="1:9" hidden="1" x14ac:dyDescent="0.25">
      <c r="A179" t="s">
        <v>268</v>
      </c>
      <c r="B179" t="s">
        <v>293</v>
      </c>
      <c r="C179" s="12">
        <v>20000</v>
      </c>
      <c r="D179" s="12">
        <v>20000</v>
      </c>
      <c r="E179" s="8" t="s">
        <v>46</v>
      </c>
      <c r="F179" s="9" t="s">
        <v>534</v>
      </c>
      <c r="G179" s="11">
        <v>44442</v>
      </c>
      <c r="H179" t="s">
        <v>546</v>
      </c>
      <c r="I179">
        <v>2021</v>
      </c>
    </row>
    <row r="180" spans="1:9" hidden="1" x14ac:dyDescent="0.25">
      <c r="A180" t="s">
        <v>191</v>
      </c>
      <c r="B180" t="s">
        <v>296</v>
      </c>
      <c r="C180" s="12">
        <v>50000</v>
      </c>
      <c r="D180" s="12">
        <v>50000</v>
      </c>
      <c r="E180" s="8" t="s">
        <v>46</v>
      </c>
      <c r="F180" s="9" t="s">
        <v>534</v>
      </c>
      <c r="G180" s="11">
        <v>44443</v>
      </c>
      <c r="H180" t="s">
        <v>546</v>
      </c>
      <c r="I180">
        <v>2021</v>
      </c>
    </row>
    <row r="181" spans="1:9" hidden="1" x14ac:dyDescent="0.25">
      <c r="A181" t="s">
        <v>270</v>
      </c>
      <c r="B181" t="s">
        <v>297</v>
      </c>
      <c r="C181" s="12">
        <v>60000</v>
      </c>
      <c r="D181" s="12">
        <v>60000</v>
      </c>
      <c r="E181" s="8" t="s">
        <v>46</v>
      </c>
      <c r="F181" s="9" t="s">
        <v>534</v>
      </c>
      <c r="G181" s="11">
        <v>44444</v>
      </c>
      <c r="H181" t="s">
        <v>546</v>
      </c>
      <c r="I181">
        <v>2021</v>
      </c>
    </row>
    <row r="182" spans="1:9" hidden="1" x14ac:dyDescent="0.25">
      <c r="A182" t="s">
        <v>271</v>
      </c>
      <c r="B182" t="s">
        <v>293</v>
      </c>
      <c r="C182" s="12">
        <v>3000</v>
      </c>
      <c r="D182" s="12">
        <v>3000</v>
      </c>
      <c r="E182" s="8" t="s">
        <v>46</v>
      </c>
      <c r="F182" s="9" t="s">
        <v>534</v>
      </c>
      <c r="G182" s="11">
        <v>44444</v>
      </c>
      <c r="H182" t="s">
        <v>546</v>
      </c>
      <c r="I182">
        <v>2021</v>
      </c>
    </row>
    <row r="183" spans="1:9" hidden="1" x14ac:dyDescent="0.25">
      <c r="A183" t="s">
        <v>268</v>
      </c>
      <c r="B183" t="s">
        <v>293</v>
      </c>
      <c r="C183" s="12">
        <v>31500</v>
      </c>
      <c r="D183" s="12">
        <v>31500</v>
      </c>
      <c r="E183" s="8" t="s">
        <v>46</v>
      </c>
      <c r="F183" s="9" t="s">
        <v>534</v>
      </c>
      <c r="G183" s="11">
        <v>44444</v>
      </c>
      <c r="H183" t="s">
        <v>546</v>
      </c>
      <c r="I183">
        <v>2021</v>
      </c>
    </row>
    <row r="184" spans="1:9" hidden="1" x14ac:dyDescent="0.25">
      <c r="A184" t="s">
        <v>202</v>
      </c>
      <c r="B184" t="s">
        <v>294</v>
      </c>
      <c r="C184" s="12">
        <v>4800</v>
      </c>
      <c r="D184" s="12">
        <v>4800</v>
      </c>
      <c r="E184" s="8" t="s">
        <v>46</v>
      </c>
      <c r="F184" s="9" t="s">
        <v>534</v>
      </c>
      <c r="G184" s="11">
        <v>44445</v>
      </c>
      <c r="H184" t="s">
        <v>546</v>
      </c>
      <c r="I184">
        <v>2021</v>
      </c>
    </row>
    <row r="185" spans="1:9" hidden="1" x14ac:dyDescent="0.25">
      <c r="A185" t="s">
        <v>236</v>
      </c>
      <c r="B185" t="s">
        <v>293</v>
      </c>
      <c r="C185" s="12">
        <v>33000</v>
      </c>
      <c r="D185" s="12">
        <v>33000</v>
      </c>
      <c r="E185" s="8" t="s">
        <v>46</v>
      </c>
      <c r="F185" s="9" t="s">
        <v>534</v>
      </c>
      <c r="G185" s="11">
        <v>44445</v>
      </c>
      <c r="H185" t="s">
        <v>546</v>
      </c>
      <c r="I185">
        <v>2021</v>
      </c>
    </row>
    <row r="186" spans="1:9" hidden="1" x14ac:dyDescent="0.25">
      <c r="A186" t="s">
        <v>243</v>
      </c>
      <c r="B186" t="s">
        <v>293</v>
      </c>
      <c r="C186" s="12">
        <v>1000</v>
      </c>
      <c r="D186" s="12">
        <v>1000</v>
      </c>
      <c r="E186" s="8" t="s">
        <v>46</v>
      </c>
      <c r="F186" s="9" t="s">
        <v>534</v>
      </c>
      <c r="G186" s="11">
        <v>44445</v>
      </c>
      <c r="H186" t="s">
        <v>546</v>
      </c>
      <c r="I186">
        <v>2021</v>
      </c>
    </row>
    <row r="187" spans="1:9" hidden="1" x14ac:dyDescent="0.25">
      <c r="A187" t="s">
        <v>247</v>
      </c>
      <c r="B187" t="s">
        <v>293</v>
      </c>
      <c r="C187" s="12">
        <v>4000</v>
      </c>
      <c r="D187" s="12">
        <v>4000</v>
      </c>
      <c r="E187" s="8" t="s">
        <v>46</v>
      </c>
      <c r="F187" s="9" t="s">
        <v>534</v>
      </c>
      <c r="G187" s="11">
        <v>44445</v>
      </c>
      <c r="H187" t="s">
        <v>546</v>
      </c>
      <c r="I187">
        <v>2021</v>
      </c>
    </row>
    <row r="188" spans="1:9" hidden="1" x14ac:dyDescent="0.25">
      <c r="A188" t="s">
        <v>202</v>
      </c>
      <c r="B188" t="s">
        <v>294</v>
      </c>
      <c r="C188" s="12">
        <v>2400</v>
      </c>
      <c r="D188" s="12">
        <v>2400</v>
      </c>
      <c r="E188" s="8" t="s">
        <v>46</v>
      </c>
      <c r="F188" s="9" t="s">
        <v>534</v>
      </c>
      <c r="G188" s="11">
        <v>44446</v>
      </c>
      <c r="H188" t="s">
        <v>546</v>
      </c>
      <c r="I188">
        <v>2021</v>
      </c>
    </row>
    <row r="189" spans="1:9" hidden="1" x14ac:dyDescent="0.25">
      <c r="A189" t="s">
        <v>227</v>
      </c>
      <c r="B189" t="s">
        <v>293</v>
      </c>
      <c r="C189" s="12">
        <v>7000</v>
      </c>
      <c r="D189" s="12">
        <v>7000</v>
      </c>
      <c r="E189" s="8" t="s">
        <v>46</v>
      </c>
      <c r="F189" s="9" t="s">
        <v>534</v>
      </c>
      <c r="G189" s="11">
        <v>44446</v>
      </c>
      <c r="H189" t="s">
        <v>546</v>
      </c>
      <c r="I189">
        <v>2021</v>
      </c>
    </row>
    <row r="190" spans="1:9" hidden="1" x14ac:dyDescent="0.25">
      <c r="A190" t="s">
        <v>178</v>
      </c>
      <c r="B190" t="s">
        <v>294</v>
      </c>
      <c r="C190" s="12">
        <v>14000</v>
      </c>
      <c r="D190" s="12">
        <v>14000</v>
      </c>
      <c r="E190" s="8" t="s">
        <v>46</v>
      </c>
      <c r="F190" s="9" t="s">
        <v>534</v>
      </c>
      <c r="G190" s="11">
        <v>44446</v>
      </c>
      <c r="H190" t="s">
        <v>546</v>
      </c>
      <c r="I190">
        <v>2021</v>
      </c>
    </row>
    <row r="191" spans="1:9" hidden="1" x14ac:dyDescent="0.25">
      <c r="A191" t="s">
        <v>272</v>
      </c>
      <c r="B191" t="s">
        <v>293</v>
      </c>
      <c r="C191" s="12">
        <v>172000</v>
      </c>
      <c r="D191" s="12">
        <v>172000</v>
      </c>
      <c r="E191" s="8" t="s">
        <v>46</v>
      </c>
      <c r="F191" s="9" t="s">
        <v>534</v>
      </c>
      <c r="G191" s="11">
        <v>44446</v>
      </c>
      <c r="H191" t="s">
        <v>546</v>
      </c>
      <c r="I191">
        <v>2021</v>
      </c>
    </row>
    <row r="192" spans="1:9" hidden="1" x14ac:dyDescent="0.25">
      <c r="A192" t="s">
        <v>227</v>
      </c>
      <c r="B192" t="s">
        <v>293</v>
      </c>
      <c r="C192" s="12">
        <v>4600</v>
      </c>
      <c r="D192" s="12">
        <v>4600</v>
      </c>
      <c r="E192" s="8" t="s">
        <v>46</v>
      </c>
      <c r="F192" s="9" t="s">
        <v>534</v>
      </c>
      <c r="G192" s="11">
        <v>44447</v>
      </c>
      <c r="H192" t="s">
        <v>546</v>
      </c>
      <c r="I192">
        <v>2021</v>
      </c>
    </row>
    <row r="193" spans="1:9" hidden="1" x14ac:dyDescent="0.25">
      <c r="A193" t="s">
        <v>202</v>
      </c>
      <c r="B193" t="s">
        <v>294</v>
      </c>
      <c r="C193" s="12">
        <v>7200</v>
      </c>
      <c r="D193" s="12">
        <v>7200</v>
      </c>
      <c r="E193" s="8" t="s">
        <v>46</v>
      </c>
      <c r="F193" s="9" t="s">
        <v>534</v>
      </c>
      <c r="G193" s="11">
        <v>44447</v>
      </c>
      <c r="H193" t="s">
        <v>546</v>
      </c>
      <c r="I193">
        <v>2021</v>
      </c>
    </row>
    <row r="194" spans="1:9" hidden="1" x14ac:dyDescent="0.25">
      <c r="A194" t="s">
        <v>202</v>
      </c>
      <c r="B194" t="s">
        <v>294</v>
      </c>
      <c r="C194" s="12">
        <v>2400</v>
      </c>
      <c r="D194" s="12">
        <v>2400</v>
      </c>
      <c r="E194" s="8" t="s">
        <v>46</v>
      </c>
      <c r="F194" s="9" t="s">
        <v>534</v>
      </c>
      <c r="G194" s="11">
        <v>44448</v>
      </c>
      <c r="H194" t="s">
        <v>546</v>
      </c>
      <c r="I194">
        <v>2021</v>
      </c>
    </row>
    <row r="195" spans="1:9" hidden="1" x14ac:dyDescent="0.25">
      <c r="A195" t="s">
        <v>178</v>
      </c>
      <c r="B195" t="s">
        <v>294</v>
      </c>
      <c r="C195" s="12">
        <v>2000</v>
      </c>
      <c r="D195" s="12">
        <v>2000</v>
      </c>
      <c r="E195" s="8" t="s">
        <v>46</v>
      </c>
      <c r="F195" s="9" t="s">
        <v>534</v>
      </c>
      <c r="G195" s="11">
        <v>44448</v>
      </c>
      <c r="H195" t="s">
        <v>546</v>
      </c>
      <c r="I195">
        <v>2021</v>
      </c>
    </row>
    <row r="196" spans="1:9" hidden="1" x14ac:dyDescent="0.25">
      <c r="A196" t="s">
        <v>270</v>
      </c>
      <c r="B196" t="s">
        <v>297</v>
      </c>
      <c r="C196" s="12">
        <v>20000</v>
      </c>
      <c r="D196" s="12">
        <v>20000</v>
      </c>
      <c r="E196" s="8" t="s">
        <v>46</v>
      </c>
      <c r="F196" s="9" t="s">
        <v>534</v>
      </c>
      <c r="G196" s="11">
        <v>44448</v>
      </c>
      <c r="H196" t="s">
        <v>546</v>
      </c>
      <c r="I196">
        <v>2021</v>
      </c>
    </row>
    <row r="197" spans="1:9" hidden="1" x14ac:dyDescent="0.25">
      <c r="A197" t="s">
        <v>247</v>
      </c>
      <c r="B197" t="s">
        <v>293</v>
      </c>
      <c r="C197" s="12">
        <v>2000</v>
      </c>
      <c r="D197" s="12">
        <v>2000</v>
      </c>
      <c r="E197" s="8" t="s">
        <v>46</v>
      </c>
      <c r="F197" s="9" t="s">
        <v>534</v>
      </c>
      <c r="G197" s="11">
        <v>44448</v>
      </c>
      <c r="H197" t="s">
        <v>546</v>
      </c>
      <c r="I197">
        <v>2021</v>
      </c>
    </row>
    <row r="198" spans="1:9" hidden="1" x14ac:dyDescent="0.25">
      <c r="A198" t="s">
        <v>243</v>
      </c>
      <c r="B198" t="s">
        <v>293</v>
      </c>
      <c r="C198" s="12">
        <v>1600</v>
      </c>
      <c r="D198" s="12">
        <v>1600</v>
      </c>
      <c r="E198" s="8" t="s">
        <v>46</v>
      </c>
      <c r="F198" s="9" t="s">
        <v>534</v>
      </c>
      <c r="G198" s="11">
        <v>44448</v>
      </c>
      <c r="H198" t="s">
        <v>546</v>
      </c>
      <c r="I198">
        <v>2021</v>
      </c>
    </row>
    <row r="199" spans="1:9" hidden="1" x14ac:dyDescent="0.25">
      <c r="A199" t="s">
        <v>202</v>
      </c>
      <c r="B199" t="s">
        <v>294</v>
      </c>
      <c r="C199" s="12">
        <v>7200</v>
      </c>
      <c r="D199" s="12">
        <v>7200</v>
      </c>
      <c r="E199" s="8" t="s">
        <v>46</v>
      </c>
      <c r="F199" s="9" t="s">
        <v>534</v>
      </c>
      <c r="G199" s="11">
        <v>44449</v>
      </c>
      <c r="H199" t="s">
        <v>546</v>
      </c>
      <c r="I199">
        <v>2021</v>
      </c>
    </row>
    <row r="200" spans="1:9" hidden="1" x14ac:dyDescent="0.25">
      <c r="A200" t="s">
        <v>225</v>
      </c>
      <c r="B200" t="s">
        <v>293</v>
      </c>
      <c r="C200" s="12">
        <v>2000</v>
      </c>
      <c r="D200" s="12">
        <v>2000</v>
      </c>
      <c r="E200" s="8" t="s">
        <v>46</v>
      </c>
      <c r="F200" s="9" t="s">
        <v>534</v>
      </c>
      <c r="G200" s="11">
        <v>44449</v>
      </c>
      <c r="H200" t="s">
        <v>546</v>
      </c>
      <c r="I200">
        <v>2021</v>
      </c>
    </row>
    <row r="201" spans="1:9" hidden="1" x14ac:dyDescent="0.25">
      <c r="A201" t="s">
        <v>236</v>
      </c>
      <c r="B201" t="s">
        <v>293</v>
      </c>
      <c r="C201" s="12">
        <v>26000</v>
      </c>
      <c r="D201" s="12">
        <v>26000</v>
      </c>
      <c r="E201" s="8" t="s">
        <v>46</v>
      </c>
      <c r="F201" s="9" t="s">
        <v>534</v>
      </c>
      <c r="G201" s="11">
        <v>44449</v>
      </c>
      <c r="H201" t="s">
        <v>546</v>
      </c>
      <c r="I201">
        <v>2021</v>
      </c>
    </row>
    <row r="202" spans="1:9" hidden="1" x14ac:dyDescent="0.25">
      <c r="A202" t="s">
        <v>245</v>
      </c>
      <c r="B202" t="s">
        <v>298</v>
      </c>
      <c r="C202" s="12">
        <v>100000</v>
      </c>
      <c r="D202" s="12">
        <v>100000</v>
      </c>
      <c r="E202" s="8" t="s">
        <v>46</v>
      </c>
      <c r="F202" s="9" t="s">
        <v>534</v>
      </c>
      <c r="G202" s="11">
        <v>44449</v>
      </c>
      <c r="H202" t="s">
        <v>546</v>
      </c>
      <c r="I202">
        <v>2021</v>
      </c>
    </row>
    <row r="203" spans="1:9" hidden="1" x14ac:dyDescent="0.25">
      <c r="A203" t="s">
        <v>159</v>
      </c>
      <c r="B203" t="s">
        <v>299</v>
      </c>
      <c r="C203" s="12">
        <v>83900</v>
      </c>
      <c r="D203" s="12">
        <v>83900</v>
      </c>
      <c r="E203" s="8" t="s">
        <v>46</v>
      </c>
      <c r="F203" s="9" t="s">
        <v>534</v>
      </c>
      <c r="G203" s="11">
        <v>44449</v>
      </c>
      <c r="H203" t="s">
        <v>546</v>
      </c>
      <c r="I203">
        <v>2021</v>
      </c>
    </row>
    <row r="204" spans="1:9" hidden="1" x14ac:dyDescent="0.25">
      <c r="A204" t="s">
        <v>273</v>
      </c>
      <c r="B204" t="s">
        <v>298</v>
      </c>
      <c r="C204" s="12">
        <v>100000</v>
      </c>
      <c r="D204" s="12">
        <v>100000</v>
      </c>
      <c r="E204" s="8" t="s">
        <v>46</v>
      </c>
      <c r="F204" s="9" t="s">
        <v>534</v>
      </c>
      <c r="G204" s="11">
        <v>44450</v>
      </c>
      <c r="H204" t="s">
        <v>546</v>
      </c>
      <c r="I204">
        <v>2021</v>
      </c>
    </row>
    <row r="205" spans="1:9" hidden="1" x14ac:dyDescent="0.25">
      <c r="A205" t="s">
        <v>274</v>
      </c>
      <c r="B205" t="s">
        <v>298</v>
      </c>
      <c r="C205" s="12">
        <v>70000</v>
      </c>
      <c r="D205" s="12">
        <v>70000</v>
      </c>
      <c r="E205" s="8" t="s">
        <v>46</v>
      </c>
      <c r="F205" s="9" t="s">
        <v>534</v>
      </c>
      <c r="G205" s="11">
        <v>44450</v>
      </c>
      <c r="H205" t="s">
        <v>546</v>
      </c>
      <c r="I205">
        <v>2021</v>
      </c>
    </row>
    <row r="206" spans="1:9" hidden="1" x14ac:dyDescent="0.25">
      <c r="A206" t="s">
        <v>275</v>
      </c>
      <c r="B206" t="s">
        <v>297</v>
      </c>
      <c r="C206" s="12">
        <v>54000</v>
      </c>
      <c r="D206" s="12">
        <v>54000</v>
      </c>
      <c r="E206" s="8" t="s">
        <v>46</v>
      </c>
      <c r="F206" s="9" t="s">
        <v>534</v>
      </c>
      <c r="G206" s="11">
        <v>44450</v>
      </c>
      <c r="H206" t="s">
        <v>546</v>
      </c>
      <c r="I206">
        <v>2021</v>
      </c>
    </row>
    <row r="207" spans="1:9" hidden="1" x14ac:dyDescent="0.25">
      <c r="A207" t="s">
        <v>202</v>
      </c>
      <c r="B207" t="s">
        <v>294</v>
      </c>
      <c r="C207" s="12">
        <v>7800</v>
      </c>
      <c r="D207" s="12">
        <v>7800</v>
      </c>
      <c r="E207" s="8" t="s">
        <v>46</v>
      </c>
      <c r="F207" s="9" t="s">
        <v>534</v>
      </c>
      <c r="G207" s="11">
        <v>44452</v>
      </c>
      <c r="H207" t="s">
        <v>546</v>
      </c>
      <c r="I207">
        <v>2021</v>
      </c>
    </row>
    <row r="208" spans="1:9" hidden="1" x14ac:dyDescent="0.25">
      <c r="A208" t="s">
        <v>276</v>
      </c>
      <c r="B208" t="s">
        <v>297</v>
      </c>
      <c r="C208" s="12">
        <v>35500</v>
      </c>
      <c r="D208" s="12">
        <v>35500</v>
      </c>
      <c r="E208" s="8" t="s">
        <v>46</v>
      </c>
      <c r="F208" s="9" t="s">
        <v>534</v>
      </c>
      <c r="G208" s="11">
        <v>44452</v>
      </c>
      <c r="H208" t="s">
        <v>546</v>
      </c>
      <c r="I208">
        <v>2021</v>
      </c>
    </row>
    <row r="209" spans="1:9" hidden="1" x14ac:dyDescent="0.25">
      <c r="A209" t="s">
        <v>279</v>
      </c>
      <c r="B209" t="s">
        <v>293</v>
      </c>
      <c r="C209" s="12">
        <v>50000</v>
      </c>
      <c r="D209" s="12">
        <v>50000</v>
      </c>
      <c r="E209" s="8" t="s">
        <v>46</v>
      </c>
      <c r="F209" s="9" t="s">
        <v>534</v>
      </c>
      <c r="G209" s="11">
        <v>44453</v>
      </c>
      <c r="H209" t="s">
        <v>546</v>
      </c>
      <c r="I209">
        <v>2021</v>
      </c>
    </row>
    <row r="210" spans="1:9" hidden="1" x14ac:dyDescent="0.25">
      <c r="A210" t="s">
        <v>251</v>
      </c>
      <c r="B210" t="s">
        <v>293</v>
      </c>
      <c r="C210" s="12">
        <v>38650</v>
      </c>
      <c r="D210" s="12">
        <v>38650</v>
      </c>
      <c r="E210" s="8" t="s">
        <v>46</v>
      </c>
      <c r="F210" s="9" t="s">
        <v>534</v>
      </c>
      <c r="G210" s="11">
        <v>44453</v>
      </c>
      <c r="H210" t="s">
        <v>546</v>
      </c>
      <c r="I210">
        <v>2021</v>
      </c>
    </row>
    <row r="211" spans="1:9" hidden="1" x14ac:dyDescent="0.25">
      <c r="A211" t="s">
        <v>201</v>
      </c>
      <c r="B211" t="s">
        <v>293</v>
      </c>
      <c r="C211" s="12">
        <v>21300</v>
      </c>
      <c r="D211" s="12">
        <v>21300</v>
      </c>
      <c r="E211" s="8" t="s">
        <v>46</v>
      </c>
      <c r="F211" s="9" t="s">
        <v>534</v>
      </c>
      <c r="G211" s="11">
        <v>44453</v>
      </c>
      <c r="H211" t="s">
        <v>546</v>
      </c>
      <c r="I211">
        <v>2021</v>
      </c>
    </row>
    <row r="212" spans="1:9" hidden="1" x14ac:dyDescent="0.25">
      <c r="A212" t="s">
        <v>278</v>
      </c>
      <c r="B212" t="s">
        <v>294</v>
      </c>
      <c r="C212" s="12">
        <v>3000</v>
      </c>
      <c r="D212" s="12">
        <v>3000</v>
      </c>
      <c r="E212" s="8" t="s">
        <v>46</v>
      </c>
      <c r="F212" s="9" t="s">
        <v>534</v>
      </c>
      <c r="G212" s="11">
        <v>44453</v>
      </c>
      <c r="H212" t="s">
        <v>546</v>
      </c>
      <c r="I212">
        <v>2021</v>
      </c>
    </row>
    <row r="213" spans="1:9" hidden="1" x14ac:dyDescent="0.25">
      <c r="A213" t="s">
        <v>255</v>
      </c>
      <c r="B213" t="s">
        <v>294</v>
      </c>
      <c r="C213" s="12">
        <v>5000</v>
      </c>
      <c r="D213" s="12">
        <v>5000</v>
      </c>
      <c r="E213" s="8" t="s">
        <v>46</v>
      </c>
      <c r="F213" s="9" t="s">
        <v>534</v>
      </c>
      <c r="G213" s="11">
        <v>44453</v>
      </c>
      <c r="H213" t="s">
        <v>546</v>
      </c>
      <c r="I213">
        <v>2021</v>
      </c>
    </row>
    <row r="214" spans="1:9" hidden="1" x14ac:dyDescent="0.25">
      <c r="A214" t="s">
        <v>227</v>
      </c>
      <c r="B214" t="s">
        <v>293</v>
      </c>
      <c r="C214" s="12">
        <v>5000</v>
      </c>
      <c r="D214" s="12">
        <v>5000</v>
      </c>
      <c r="E214" s="8" t="s">
        <v>46</v>
      </c>
      <c r="F214" s="9" t="s">
        <v>534</v>
      </c>
      <c r="G214" s="11">
        <v>44453</v>
      </c>
      <c r="H214" t="s">
        <v>546</v>
      </c>
      <c r="I214">
        <v>2021</v>
      </c>
    </row>
    <row r="215" spans="1:9" hidden="1" x14ac:dyDescent="0.25">
      <c r="A215" t="s">
        <v>280</v>
      </c>
      <c r="B215" t="s">
        <v>293</v>
      </c>
      <c r="C215" s="12">
        <v>25000</v>
      </c>
      <c r="D215" s="12">
        <v>25000</v>
      </c>
      <c r="E215" s="8" t="s">
        <v>46</v>
      </c>
      <c r="F215" s="9" t="s">
        <v>534</v>
      </c>
      <c r="G215" s="11">
        <v>44454</v>
      </c>
      <c r="H215" t="s">
        <v>546</v>
      </c>
      <c r="I215">
        <v>2021</v>
      </c>
    </row>
    <row r="216" spans="1:9" hidden="1" x14ac:dyDescent="0.25">
      <c r="A216" t="s">
        <v>176</v>
      </c>
      <c r="B216" t="s">
        <v>293</v>
      </c>
      <c r="C216" s="12">
        <v>4000</v>
      </c>
      <c r="D216" s="12">
        <v>4000</v>
      </c>
      <c r="E216" s="8" t="s">
        <v>46</v>
      </c>
      <c r="F216" s="9" t="s">
        <v>534</v>
      </c>
      <c r="G216" s="11">
        <v>44454</v>
      </c>
      <c r="H216" t="s">
        <v>546</v>
      </c>
      <c r="I216">
        <v>2021</v>
      </c>
    </row>
    <row r="217" spans="1:9" hidden="1" x14ac:dyDescent="0.25">
      <c r="A217" t="s">
        <v>202</v>
      </c>
      <c r="B217" t="s">
        <v>294</v>
      </c>
      <c r="C217" s="12">
        <v>2000</v>
      </c>
      <c r="D217" s="12">
        <v>2000</v>
      </c>
      <c r="E217" s="8" t="s">
        <v>46</v>
      </c>
      <c r="F217" s="9" t="s">
        <v>534</v>
      </c>
      <c r="G217" s="11">
        <v>44454</v>
      </c>
      <c r="H217" t="s">
        <v>546</v>
      </c>
      <c r="I217">
        <v>2021</v>
      </c>
    </row>
    <row r="218" spans="1:9" hidden="1" x14ac:dyDescent="0.25">
      <c r="A218" t="s">
        <v>171</v>
      </c>
      <c r="B218" t="s">
        <v>294</v>
      </c>
      <c r="C218" s="12">
        <v>20000</v>
      </c>
      <c r="D218" s="12">
        <v>20000</v>
      </c>
      <c r="E218" s="8" t="s">
        <v>46</v>
      </c>
      <c r="F218" s="9" t="s">
        <v>534</v>
      </c>
      <c r="G218" s="11">
        <v>44454</v>
      </c>
      <c r="H218" t="s">
        <v>546</v>
      </c>
      <c r="I218">
        <v>2021</v>
      </c>
    </row>
    <row r="219" spans="1:9" hidden="1" x14ac:dyDescent="0.25">
      <c r="A219" t="s">
        <v>225</v>
      </c>
      <c r="B219" t="s">
        <v>293</v>
      </c>
      <c r="C219" s="12">
        <v>4000</v>
      </c>
      <c r="D219" s="12">
        <v>4000</v>
      </c>
      <c r="E219" s="8" t="s">
        <v>46</v>
      </c>
      <c r="F219" s="9" t="s">
        <v>534</v>
      </c>
      <c r="G219" s="11">
        <v>44455</v>
      </c>
      <c r="H219" t="s">
        <v>546</v>
      </c>
      <c r="I219">
        <v>2021</v>
      </c>
    </row>
    <row r="220" spans="1:9" hidden="1" x14ac:dyDescent="0.25">
      <c r="A220" t="s">
        <v>202</v>
      </c>
      <c r="B220" t="s">
        <v>294</v>
      </c>
      <c r="C220" s="12">
        <v>4000</v>
      </c>
      <c r="D220" s="12">
        <v>4000</v>
      </c>
      <c r="E220" s="8" t="s">
        <v>46</v>
      </c>
      <c r="F220" s="9" t="s">
        <v>534</v>
      </c>
      <c r="G220" s="11">
        <v>44455</v>
      </c>
      <c r="H220" t="s">
        <v>546</v>
      </c>
      <c r="I220">
        <v>2021</v>
      </c>
    </row>
    <row r="221" spans="1:9" hidden="1" x14ac:dyDescent="0.25">
      <c r="A221" t="s">
        <v>171</v>
      </c>
      <c r="B221" t="s">
        <v>294</v>
      </c>
      <c r="C221" s="12">
        <v>10000</v>
      </c>
      <c r="D221" s="12">
        <v>10000</v>
      </c>
      <c r="E221" s="8" t="s">
        <v>46</v>
      </c>
      <c r="F221" s="9" t="s">
        <v>534</v>
      </c>
      <c r="G221" s="11">
        <v>44455</v>
      </c>
      <c r="H221" t="s">
        <v>546</v>
      </c>
      <c r="I221">
        <v>2021</v>
      </c>
    </row>
    <row r="222" spans="1:9" hidden="1" x14ac:dyDescent="0.25">
      <c r="A222" t="s">
        <v>188</v>
      </c>
      <c r="B222" t="s">
        <v>293</v>
      </c>
      <c r="C222" s="12">
        <v>11500</v>
      </c>
      <c r="D222" s="12">
        <v>11500</v>
      </c>
      <c r="E222" s="8" t="s">
        <v>46</v>
      </c>
      <c r="F222" s="9" t="s">
        <v>534</v>
      </c>
      <c r="G222" s="11">
        <v>44455</v>
      </c>
      <c r="H222" t="s">
        <v>546</v>
      </c>
      <c r="I222">
        <v>2021</v>
      </c>
    </row>
    <row r="223" spans="1:9" hidden="1" x14ac:dyDescent="0.25">
      <c r="A223" t="s">
        <v>280</v>
      </c>
      <c r="B223" t="s">
        <v>293</v>
      </c>
      <c r="C223" s="12">
        <v>14000</v>
      </c>
      <c r="D223" s="12">
        <v>14000</v>
      </c>
      <c r="E223" s="8" t="s">
        <v>46</v>
      </c>
      <c r="F223" s="9" t="s">
        <v>534</v>
      </c>
      <c r="G223" s="11">
        <v>44455</v>
      </c>
      <c r="H223" t="s">
        <v>546</v>
      </c>
      <c r="I223">
        <v>2021</v>
      </c>
    </row>
    <row r="224" spans="1:9" hidden="1" x14ac:dyDescent="0.25">
      <c r="A224" t="s">
        <v>202</v>
      </c>
      <c r="B224" t="s">
        <v>294</v>
      </c>
      <c r="C224" s="12">
        <v>4400</v>
      </c>
      <c r="D224" s="12">
        <v>4400</v>
      </c>
      <c r="E224" s="8" t="s">
        <v>46</v>
      </c>
      <c r="F224" s="9" t="s">
        <v>534</v>
      </c>
      <c r="G224" s="11">
        <v>44456</v>
      </c>
      <c r="H224" t="s">
        <v>546</v>
      </c>
      <c r="I224">
        <v>2021</v>
      </c>
    </row>
    <row r="225" spans="1:9" hidden="1" x14ac:dyDescent="0.25">
      <c r="A225" t="s">
        <v>176</v>
      </c>
      <c r="B225" t="s">
        <v>293</v>
      </c>
      <c r="C225" s="12">
        <v>2000</v>
      </c>
      <c r="D225" s="12">
        <v>2000</v>
      </c>
      <c r="E225" s="8" t="s">
        <v>46</v>
      </c>
      <c r="F225" s="9" t="s">
        <v>534</v>
      </c>
      <c r="G225" s="11">
        <v>44456</v>
      </c>
      <c r="H225" t="s">
        <v>546</v>
      </c>
      <c r="I225">
        <v>2021</v>
      </c>
    </row>
    <row r="226" spans="1:9" hidden="1" x14ac:dyDescent="0.25">
      <c r="A226" t="s">
        <v>281</v>
      </c>
      <c r="B226" t="s">
        <v>293</v>
      </c>
      <c r="C226" s="12">
        <v>5000</v>
      </c>
      <c r="D226" s="12">
        <v>5000</v>
      </c>
      <c r="E226" s="8" t="s">
        <v>46</v>
      </c>
      <c r="F226" s="9" t="s">
        <v>534</v>
      </c>
      <c r="G226" s="11">
        <v>44456</v>
      </c>
      <c r="H226" t="s">
        <v>546</v>
      </c>
      <c r="I226">
        <v>2021</v>
      </c>
    </row>
    <row r="227" spans="1:9" hidden="1" x14ac:dyDescent="0.25">
      <c r="A227" t="s">
        <v>282</v>
      </c>
      <c r="B227" t="s">
        <v>298</v>
      </c>
      <c r="C227" s="12">
        <v>4000</v>
      </c>
      <c r="D227" s="12">
        <v>4000</v>
      </c>
      <c r="E227" s="8" t="s">
        <v>46</v>
      </c>
      <c r="F227" s="9" t="s">
        <v>534</v>
      </c>
      <c r="G227" s="11">
        <v>44456</v>
      </c>
      <c r="H227" t="s">
        <v>546</v>
      </c>
      <c r="I227">
        <v>2021</v>
      </c>
    </row>
    <row r="228" spans="1:9" hidden="1" x14ac:dyDescent="0.25">
      <c r="A228" t="s">
        <v>283</v>
      </c>
      <c r="B228" t="s">
        <v>298</v>
      </c>
      <c r="C228" s="12">
        <v>900</v>
      </c>
      <c r="D228" s="12">
        <v>900</v>
      </c>
      <c r="E228" s="8" t="s">
        <v>46</v>
      </c>
      <c r="F228" s="9" t="s">
        <v>534</v>
      </c>
      <c r="G228" s="11">
        <v>44456</v>
      </c>
      <c r="H228" t="s">
        <v>546</v>
      </c>
      <c r="I228">
        <v>2021</v>
      </c>
    </row>
    <row r="229" spans="1:9" hidden="1" x14ac:dyDescent="0.25">
      <c r="A229" t="s">
        <v>146</v>
      </c>
      <c r="B229" t="s">
        <v>299</v>
      </c>
      <c r="C229" s="12">
        <v>27000</v>
      </c>
      <c r="D229" s="12">
        <v>27000</v>
      </c>
      <c r="E229" s="8" t="s">
        <v>46</v>
      </c>
      <c r="F229" s="9" t="s">
        <v>534</v>
      </c>
      <c r="G229" s="11">
        <v>44457</v>
      </c>
      <c r="H229" t="s">
        <v>546</v>
      </c>
      <c r="I229">
        <v>2021</v>
      </c>
    </row>
    <row r="230" spans="1:9" hidden="1" x14ac:dyDescent="0.25">
      <c r="A230" t="s">
        <v>285</v>
      </c>
      <c r="B230" t="s">
        <v>298</v>
      </c>
      <c r="C230" s="12">
        <v>50000</v>
      </c>
      <c r="D230" s="12">
        <v>50000</v>
      </c>
      <c r="E230" s="8" t="s">
        <v>46</v>
      </c>
      <c r="F230" s="9" t="s">
        <v>534</v>
      </c>
      <c r="G230" s="11">
        <v>44457</v>
      </c>
      <c r="H230" t="s">
        <v>546</v>
      </c>
      <c r="I230">
        <v>2021</v>
      </c>
    </row>
    <row r="231" spans="1:9" hidden="1" x14ac:dyDescent="0.25">
      <c r="A231" t="s">
        <v>286</v>
      </c>
      <c r="B231" t="s">
        <v>298</v>
      </c>
      <c r="C231" s="12">
        <v>55000</v>
      </c>
      <c r="D231" s="12">
        <v>55000</v>
      </c>
      <c r="E231" s="8" t="s">
        <v>46</v>
      </c>
      <c r="F231" s="9" t="s">
        <v>534</v>
      </c>
      <c r="G231" s="11">
        <v>44457</v>
      </c>
      <c r="H231" t="s">
        <v>546</v>
      </c>
      <c r="I231">
        <v>2021</v>
      </c>
    </row>
    <row r="232" spans="1:9" hidden="1" x14ac:dyDescent="0.25">
      <c r="A232" t="s">
        <v>287</v>
      </c>
      <c r="B232" t="s">
        <v>298</v>
      </c>
      <c r="C232" s="12">
        <v>24000</v>
      </c>
      <c r="D232" s="12">
        <v>24000</v>
      </c>
      <c r="E232" s="8" t="s">
        <v>46</v>
      </c>
      <c r="F232" s="9" t="s">
        <v>534</v>
      </c>
      <c r="G232" s="11">
        <v>44457</v>
      </c>
      <c r="H232" t="s">
        <v>546</v>
      </c>
      <c r="I232">
        <v>2021</v>
      </c>
    </row>
    <row r="233" spans="1:9" hidden="1" x14ac:dyDescent="0.25">
      <c r="A233" t="s">
        <v>288</v>
      </c>
      <c r="B233" t="s">
        <v>298</v>
      </c>
      <c r="C233" s="12">
        <v>2000</v>
      </c>
      <c r="D233" s="12">
        <v>2000</v>
      </c>
      <c r="E233" s="8" t="s">
        <v>46</v>
      </c>
      <c r="F233" s="9" t="s">
        <v>534</v>
      </c>
      <c r="G233" s="11">
        <v>44457</v>
      </c>
      <c r="H233" t="s">
        <v>546</v>
      </c>
      <c r="I233">
        <v>2021</v>
      </c>
    </row>
    <row r="234" spans="1:9" hidden="1" x14ac:dyDescent="0.25">
      <c r="A234" t="s">
        <v>275</v>
      </c>
      <c r="B234" t="s">
        <v>297</v>
      </c>
      <c r="C234" s="12">
        <v>54000</v>
      </c>
      <c r="D234" s="12">
        <v>54000</v>
      </c>
      <c r="E234" s="8" t="s">
        <v>46</v>
      </c>
      <c r="F234" s="9" t="s">
        <v>534</v>
      </c>
      <c r="G234" s="11">
        <v>44457</v>
      </c>
      <c r="H234" t="s">
        <v>546</v>
      </c>
      <c r="I234">
        <v>2021</v>
      </c>
    </row>
    <row r="235" spans="1:9" hidden="1" x14ac:dyDescent="0.25">
      <c r="A235" t="s">
        <v>255</v>
      </c>
      <c r="B235" t="s">
        <v>294</v>
      </c>
      <c r="C235" s="12">
        <v>5000</v>
      </c>
      <c r="D235" s="12">
        <v>5000</v>
      </c>
      <c r="E235" s="8" t="s">
        <v>46</v>
      </c>
      <c r="F235" s="9" t="s">
        <v>534</v>
      </c>
      <c r="G235" s="11">
        <v>44457</v>
      </c>
      <c r="H235" t="s">
        <v>546</v>
      </c>
      <c r="I235">
        <v>2021</v>
      </c>
    </row>
    <row r="236" spans="1:9" hidden="1" x14ac:dyDescent="0.25">
      <c r="A236" t="s">
        <v>251</v>
      </c>
      <c r="B236" t="s">
        <v>293</v>
      </c>
      <c r="C236" s="12">
        <v>15000</v>
      </c>
      <c r="D236" s="12">
        <v>15000</v>
      </c>
      <c r="E236" s="8" t="s">
        <v>46</v>
      </c>
      <c r="F236" s="9" t="s">
        <v>534</v>
      </c>
      <c r="G236" s="11">
        <v>44457</v>
      </c>
      <c r="H236" t="s">
        <v>546</v>
      </c>
      <c r="I236">
        <v>2021</v>
      </c>
    </row>
    <row r="237" spans="1:9" hidden="1" x14ac:dyDescent="0.25">
      <c r="A237" t="s">
        <v>225</v>
      </c>
      <c r="B237" t="s">
        <v>293</v>
      </c>
      <c r="C237" s="12">
        <v>4000</v>
      </c>
      <c r="D237" s="12">
        <v>4000</v>
      </c>
      <c r="E237" s="8" t="s">
        <v>46</v>
      </c>
      <c r="F237" s="9" t="s">
        <v>534</v>
      </c>
      <c r="G237" s="11">
        <v>44459</v>
      </c>
      <c r="H237" t="s">
        <v>546</v>
      </c>
      <c r="I237">
        <v>2021</v>
      </c>
    </row>
    <row r="238" spans="1:9" hidden="1" x14ac:dyDescent="0.25">
      <c r="A238" t="s">
        <v>243</v>
      </c>
      <c r="B238" t="s">
        <v>293</v>
      </c>
      <c r="C238" s="12">
        <v>2000</v>
      </c>
      <c r="D238" s="12">
        <v>2000</v>
      </c>
      <c r="E238" s="8" t="s">
        <v>46</v>
      </c>
      <c r="F238" s="9" t="s">
        <v>534</v>
      </c>
      <c r="G238" s="11">
        <v>44459</v>
      </c>
      <c r="H238" t="s">
        <v>546</v>
      </c>
      <c r="I238">
        <v>2021</v>
      </c>
    </row>
    <row r="239" spans="1:9" hidden="1" x14ac:dyDescent="0.25">
      <c r="A239" t="s">
        <v>278</v>
      </c>
      <c r="B239" t="s">
        <v>294</v>
      </c>
      <c r="C239" s="12">
        <v>2000</v>
      </c>
      <c r="D239" s="12">
        <v>2000</v>
      </c>
      <c r="E239" s="8" t="s">
        <v>46</v>
      </c>
      <c r="F239" s="9" t="s">
        <v>534</v>
      </c>
      <c r="G239" s="11">
        <v>44459</v>
      </c>
      <c r="H239" t="s">
        <v>546</v>
      </c>
      <c r="I239">
        <v>2021</v>
      </c>
    </row>
    <row r="240" spans="1:9" hidden="1" x14ac:dyDescent="0.25">
      <c r="A240" t="s">
        <v>202</v>
      </c>
      <c r="B240" t="s">
        <v>294</v>
      </c>
      <c r="C240" s="12">
        <v>2000</v>
      </c>
      <c r="D240" s="12">
        <v>2000</v>
      </c>
      <c r="E240" s="8" t="s">
        <v>46</v>
      </c>
      <c r="F240" s="9" t="s">
        <v>534</v>
      </c>
      <c r="G240" s="11">
        <v>44459</v>
      </c>
      <c r="H240" t="s">
        <v>546</v>
      </c>
      <c r="I240">
        <v>2021</v>
      </c>
    </row>
    <row r="241" spans="1:9" hidden="1" x14ac:dyDescent="0.25">
      <c r="A241" t="s">
        <v>230</v>
      </c>
      <c r="B241" t="s">
        <v>293</v>
      </c>
      <c r="C241" s="12">
        <v>1000</v>
      </c>
      <c r="D241" s="12">
        <v>1000</v>
      </c>
      <c r="E241" s="8" t="s">
        <v>46</v>
      </c>
      <c r="F241" s="9" t="s">
        <v>534</v>
      </c>
      <c r="G241" s="11">
        <v>44459</v>
      </c>
      <c r="H241" t="s">
        <v>546</v>
      </c>
      <c r="I241">
        <v>2021</v>
      </c>
    </row>
    <row r="242" spans="1:9" hidden="1" x14ac:dyDescent="0.25">
      <c r="A242" t="s">
        <v>289</v>
      </c>
      <c r="B242" t="s">
        <v>295</v>
      </c>
      <c r="C242" s="12">
        <v>5000</v>
      </c>
      <c r="D242" s="12">
        <v>5000</v>
      </c>
      <c r="E242" s="8" t="s">
        <v>46</v>
      </c>
      <c r="F242" s="9" t="s">
        <v>534</v>
      </c>
      <c r="G242" s="11">
        <v>44459</v>
      </c>
      <c r="H242" t="s">
        <v>546</v>
      </c>
      <c r="I242">
        <v>2021</v>
      </c>
    </row>
    <row r="243" spans="1:9" hidden="1" x14ac:dyDescent="0.25">
      <c r="A243" t="s">
        <v>185</v>
      </c>
      <c r="B243" t="s">
        <v>299</v>
      </c>
      <c r="C243" s="12">
        <v>49900</v>
      </c>
      <c r="D243" s="12">
        <v>49900</v>
      </c>
      <c r="E243" s="8" t="s">
        <v>46</v>
      </c>
      <c r="F243" s="9" t="s">
        <v>534</v>
      </c>
      <c r="G243" s="11">
        <v>44459</v>
      </c>
      <c r="H243" t="s">
        <v>546</v>
      </c>
      <c r="I243">
        <v>2021</v>
      </c>
    </row>
    <row r="244" spans="1:9" hidden="1" x14ac:dyDescent="0.25">
      <c r="A244" t="s">
        <v>202</v>
      </c>
      <c r="B244" t="s">
        <v>294</v>
      </c>
      <c r="C244" s="12">
        <v>4800</v>
      </c>
      <c r="D244" s="12">
        <v>4800</v>
      </c>
      <c r="E244" s="8" t="s">
        <v>46</v>
      </c>
      <c r="F244" s="9" t="s">
        <v>534</v>
      </c>
      <c r="G244" s="11">
        <v>44460</v>
      </c>
      <c r="H244" t="s">
        <v>546</v>
      </c>
      <c r="I244">
        <v>2021</v>
      </c>
    </row>
    <row r="245" spans="1:9" hidden="1" x14ac:dyDescent="0.25">
      <c r="A245" t="s">
        <v>278</v>
      </c>
      <c r="B245" t="s">
        <v>294</v>
      </c>
      <c r="C245" s="12">
        <v>2000</v>
      </c>
      <c r="D245" s="12">
        <v>2000</v>
      </c>
      <c r="E245" s="8" t="s">
        <v>46</v>
      </c>
      <c r="F245" s="9" t="s">
        <v>534</v>
      </c>
      <c r="G245" s="11">
        <v>44460</v>
      </c>
      <c r="H245" t="s">
        <v>546</v>
      </c>
      <c r="I245">
        <v>2021</v>
      </c>
    </row>
    <row r="246" spans="1:9" hidden="1" x14ac:dyDescent="0.25">
      <c r="A246" t="s">
        <v>243</v>
      </c>
      <c r="B246" t="s">
        <v>293</v>
      </c>
      <c r="C246" s="12">
        <v>3000</v>
      </c>
      <c r="D246" s="12">
        <v>3000</v>
      </c>
      <c r="E246" s="8" t="s">
        <v>46</v>
      </c>
      <c r="F246" s="9" t="s">
        <v>534</v>
      </c>
      <c r="G246" s="11">
        <v>44460</v>
      </c>
      <c r="H246" t="s">
        <v>546</v>
      </c>
      <c r="I246">
        <v>2021</v>
      </c>
    </row>
    <row r="247" spans="1:9" hidden="1" x14ac:dyDescent="0.25">
      <c r="A247" t="s">
        <v>291</v>
      </c>
      <c r="B247" t="s">
        <v>293</v>
      </c>
      <c r="C247" s="12">
        <v>4000</v>
      </c>
      <c r="D247" s="12">
        <v>4000</v>
      </c>
      <c r="E247" s="8" t="s">
        <v>46</v>
      </c>
      <c r="F247" s="9" t="s">
        <v>534</v>
      </c>
      <c r="G247" s="11">
        <v>44461</v>
      </c>
      <c r="H247" t="s">
        <v>546</v>
      </c>
      <c r="I247">
        <v>2021</v>
      </c>
    </row>
    <row r="248" spans="1:9" hidden="1" x14ac:dyDescent="0.25">
      <c r="A248" t="s">
        <v>243</v>
      </c>
      <c r="B248" t="s">
        <v>293</v>
      </c>
      <c r="C248" s="12">
        <v>2000</v>
      </c>
      <c r="D248" s="12">
        <v>2000</v>
      </c>
      <c r="E248" s="8" t="s">
        <v>46</v>
      </c>
      <c r="F248" s="9" t="s">
        <v>534</v>
      </c>
      <c r="G248" s="11">
        <v>44461</v>
      </c>
      <c r="H248" t="s">
        <v>546</v>
      </c>
      <c r="I248">
        <v>2021</v>
      </c>
    </row>
    <row r="249" spans="1:9" hidden="1" x14ac:dyDescent="0.25">
      <c r="A249" t="s">
        <v>202</v>
      </c>
      <c r="B249" t="s">
        <v>294</v>
      </c>
      <c r="C249" s="12">
        <v>4800</v>
      </c>
      <c r="D249" s="12">
        <v>4800</v>
      </c>
      <c r="E249" s="8" t="s">
        <v>46</v>
      </c>
      <c r="F249" s="9" t="s">
        <v>534</v>
      </c>
      <c r="G249" s="11">
        <v>44461</v>
      </c>
      <c r="H249" t="s">
        <v>546</v>
      </c>
      <c r="I249">
        <v>2021</v>
      </c>
    </row>
    <row r="250" spans="1:9" hidden="1" x14ac:dyDescent="0.25">
      <c r="A250" t="s">
        <v>278</v>
      </c>
      <c r="B250" t="s">
        <v>294</v>
      </c>
      <c r="C250" s="12">
        <v>2000</v>
      </c>
      <c r="D250" s="12">
        <v>2000</v>
      </c>
      <c r="E250" s="8" t="s">
        <v>46</v>
      </c>
      <c r="F250" s="9" t="s">
        <v>534</v>
      </c>
      <c r="G250" s="11">
        <v>44461</v>
      </c>
      <c r="H250" t="s">
        <v>546</v>
      </c>
      <c r="I250">
        <v>2021</v>
      </c>
    </row>
    <row r="251" spans="1:9" hidden="1" x14ac:dyDescent="0.25">
      <c r="A251" t="s">
        <v>167</v>
      </c>
      <c r="B251" t="s">
        <v>297</v>
      </c>
      <c r="C251" s="12">
        <v>23400</v>
      </c>
      <c r="D251" s="12">
        <v>23400</v>
      </c>
      <c r="E251" s="8" t="s">
        <v>46</v>
      </c>
      <c r="F251" s="9" t="s">
        <v>534</v>
      </c>
      <c r="G251" s="11">
        <v>44461</v>
      </c>
      <c r="H251" t="s">
        <v>546</v>
      </c>
      <c r="I251">
        <v>2021</v>
      </c>
    </row>
    <row r="252" spans="1:9" hidden="1" x14ac:dyDescent="0.25">
      <c r="A252" t="s">
        <v>202</v>
      </c>
      <c r="B252" t="s">
        <v>294</v>
      </c>
      <c r="C252" s="12">
        <v>4800</v>
      </c>
      <c r="D252" s="12">
        <v>4800</v>
      </c>
      <c r="E252" s="8" t="s">
        <v>46</v>
      </c>
      <c r="F252" s="9" t="s">
        <v>534</v>
      </c>
      <c r="G252" s="11">
        <v>44462</v>
      </c>
      <c r="H252" t="s">
        <v>546</v>
      </c>
      <c r="I252">
        <v>2021</v>
      </c>
    </row>
    <row r="253" spans="1:9" hidden="1" x14ac:dyDescent="0.25">
      <c r="A253" t="s">
        <v>300</v>
      </c>
      <c r="B253" t="s">
        <v>294</v>
      </c>
      <c r="C253" s="12">
        <v>2000</v>
      </c>
      <c r="D253" s="12">
        <v>2000</v>
      </c>
      <c r="E253" s="8" t="s">
        <v>46</v>
      </c>
      <c r="F253" s="9" t="s">
        <v>534</v>
      </c>
      <c r="G253" s="11">
        <v>44462</v>
      </c>
      <c r="H253" t="s">
        <v>546</v>
      </c>
      <c r="I253">
        <v>2021</v>
      </c>
    </row>
    <row r="254" spans="1:9" hidden="1" x14ac:dyDescent="0.25">
      <c r="A254" t="s">
        <v>176</v>
      </c>
      <c r="B254" t="s">
        <v>293</v>
      </c>
      <c r="C254" s="12">
        <v>4000</v>
      </c>
      <c r="D254" s="12">
        <v>4000</v>
      </c>
      <c r="E254" s="8" t="s">
        <v>46</v>
      </c>
      <c r="F254" s="9" t="s">
        <v>534</v>
      </c>
      <c r="G254" s="11">
        <v>44462</v>
      </c>
      <c r="H254" t="s">
        <v>546</v>
      </c>
      <c r="I254">
        <v>2021</v>
      </c>
    </row>
    <row r="255" spans="1:9" hidden="1" x14ac:dyDescent="0.25">
      <c r="A255" t="s">
        <v>301</v>
      </c>
      <c r="B255" t="s">
        <v>293</v>
      </c>
      <c r="C255" s="12">
        <v>600</v>
      </c>
      <c r="D255" s="12">
        <v>600</v>
      </c>
      <c r="E255" s="8" t="s">
        <v>46</v>
      </c>
      <c r="F255" s="9" t="s">
        <v>534</v>
      </c>
      <c r="G255" s="11">
        <v>44462</v>
      </c>
      <c r="H255" t="s">
        <v>546</v>
      </c>
      <c r="I255">
        <v>2021</v>
      </c>
    </row>
    <row r="256" spans="1:9" hidden="1" x14ac:dyDescent="0.25">
      <c r="A256" t="s">
        <v>229</v>
      </c>
      <c r="B256" t="s">
        <v>293</v>
      </c>
      <c r="C256" s="12">
        <v>1500</v>
      </c>
      <c r="D256" s="12">
        <v>1500</v>
      </c>
      <c r="E256" s="8" t="s">
        <v>46</v>
      </c>
      <c r="F256" s="9" t="s">
        <v>534</v>
      </c>
      <c r="G256" s="11">
        <v>44462</v>
      </c>
      <c r="H256" t="s">
        <v>546</v>
      </c>
      <c r="I256">
        <v>2021</v>
      </c>
    </row>
    <row r="257" spans="1:9" hidden="1" x14ac:dyDescent="0.25">
      <c r="A257" t="s">
        <v>302</v>
      </c>
      <c r="B257" t="s">
        <v>298</v>
      </c>
      <c r="C257" s="12">
        <v>5000</v>
      </c>
      <c r="D257" s="12">
        <v>5000</v>
      </c>
      <c r="E257" s="8" t="s">
        <v>46</v>
      </c>
      <c r="F257" s="9" t="s">
        <v>534</v>
      </c>
      <c r="G257" s="11">
        <v>44462</v>
      </c>
      <c r="H257" t="s">
        <v>546</v>
      </c>
      <c r="I257">
        <v>2021</v>
      </c>
    </row>
    <row r="258" spans="1:9" hidden="1" x14ac:dyDescent="0.25">
      <c r="A258" t="s">
        <v>278</v>
      </c>
      <c r="B258" t="s">
        <v>294</v>
      </c>
      <c r="C258" s="12">
        <v>2200</v>
      </c>
      <c r="D258" s="12">
        <v>2200</v>
      </c>
      <c r="E258" s="8" t="s">
        <v>46</v>
      </c>
      <c r="F258" s="9" t="s">
        <v>534</v>
      </c>
      <c r="G258" s="11">
        <v>44463</v>
      </c>
      <c r="H258" t="s">
        <v>546</v>
      </c>
      <c r="I258">
        <v>2021</v>
      </c>
    </row>
    <row r="259" spans="1:9" hidden="1" x14ac:dyDescent="0.25">
      <c r="A259" t="s">
        <v>202</v>
      </c>
      <c r="B259" t="s">
        <v>294</v>
      </c>
      <c r="C259" s="12">
        <v>4800</v>
      </c>
      <c r="D259" s="12">
        <v>4800</v>
      </c>
      <c r="E259" s="8" t="s">
        <v>46</v>
      </c>
      <c r="F259" s="9" t="s">
        <v>534</v>
      </c>
      <c r="G259" s="11">
        <v>44463</v>
      </c>
      <c r="H259" t="s">
        <v>546</v>
      </c>
      <c r="I259">
        <v>2021</v>
      </c>
    </row>
    <row r="260" spans="1:9" hidden="1" x14ac:dyDescent="0.25">
      <c r="A260" t="s">
        <v>291</v>
      </c>
      <c r="B260" t="s">
        <v>293</v>
      </c>
      <c r="C260" s="12">
        <v>2000</v>
      </c>
      <c r="D260" s="12">
        <v>2000</v>
      </c>
      <c r="E260" s="8" t="s">
        <v>46</v>
      </c>
      <c r="F260" s="9" t="s">
        <v>534</v>
      </c>
      <c r="G260" s="11">
        <v>44463</v>
      </c>
      <c r="H260" t="s">
        <v>546</v>
      </c>
      <c r="I260">
        <v>2021</v>
      </c>
    </row>
    <row r="261" spans="1:9" hidden="1" x14ac:dyDescent="0.25">
      <c r="A261" t="s">
        <v>243</v>
      </c>
      <c r="B261" t="s">
        <v>293</v>
      </c>
      <c r="C261" s="12">
        <v>1000</v>
      </c>
      <c r="D261" s="12">
        <v>1000</v>
      </c>
      <c r="E261" s="8" t="s">
        <v>46</v>
      </c>
      <c r="F261" s="9" t="s">
        <v>534</v>
      </c>
      <c r="G261" s="11">
        <v>44463</v>
      </c>
      <c r="H261" t="s">
        <v>546</v>
      </c>
      <c r="I261">
        <v>2021</v>
      </c>
    </row>
    <row r="262" spans="1:9" hidden="1" x14ac:dyDescent="0.25">
      <c r="A262" t="s">
        <v>301</v>
      </c>
      <c r="B262" t="s">
        <v>293</v>
      </c>
      <c r="C262" s="12">
        <v>1000</v>
      </c>
      <c r="D262" s="12">
        <v>1000</v>
      </c>
      <c r="E262" s="8" t="s">
        <v>46</v>
      </c>
      <c r="F262" s="9" t="s">
        <v>534</v>
      </c>
      <c r="G262" s="11">
        <v>44463</v>
      </c>
      <c r="H262" t="s">
        <v>546</v>
      </c>
      <c r="I262">
        <v>2021</v>
      </c>
    </row>
    <row r="263" spans="1:9" hidden="1" x14ac:dyDescent="0.25">
      <c r="A263" t="s">
        <v>171</v>
      </c>
      <c r="B263" t="s">
        <v>294</v>
      </c>
      <c r="C263" s="12">
        <v>15100</v>
      </c>
      <c r="D263" s="12">
        <v>15100</v>
      </c>
      <c r="E263" s="8" t="s">
        <v>46</v>
      </c>
      <c r="F263" s="9" t="s">
        <v>534</v>
      </c>
      <c r="G263" s="11">
        <v>44464</v>
      </c>
      <c r="H263" t="s">
        <v>546</v>
      </c>
      <c r="I263">
        <v>2021</v>
      </c>
    </row>
    <row r="264" spans="1:9" hidden="1" x14ac:dyDescent="0.25">
      <c r="A264" t="s">
        <v>275</v>
      </c>
      <c r="B264" t="s">
        <v>297</v>
      </c>
      <c r="C264" s="12">
        <v>40000</v>
      </c>
      <c r="D264" s="12">
        <v>40000</v>
      </c>
      <c r="E264" s="8" t="s">
        <v>46</v>
      </c>
      <c r="F264" s="9" t="s">
        <v>534</v>
      </c>
      <c r="G264" s="11">
        <v>44464</v>
      </c>
      <c r="H264" t="s">
        <v>546</v>
      </c>
      <c r="I264">
        <v>2021</v>
      </c>
    </row>
    <row r="265" spans="1:9" hidden="1" x14ac:dyDescent="0.25">
      <c r="A265" t="s">
        <v>225</v>
      </c>
      <c r="B265" t="s">
        <v>293</v>
      </c>
      <c r="C265" s="12">
        <v>5000</v>
      </c>
      <c r="D265" s="12">
        <v>5000</v>
      </c>
      <c r="E265" s="8" t="s">
        <v>46</v>
      </c>
      <c r="F265" s="9" t="s">
        <v>534</v>
      </c>
      <c r="G265" s="11">
        <v>44464</v>
      </c>
      <c r="H265" t="s">
        <v>546</v>
      </c>
      <c r="I265">
        <v>2021</v>
      </c>
    </row>
    <row r="266" spans="1:9" hidden="1" x14ac:dyDescent="0.25">
      <c r="A266" t="s">
        <v>304</v>
      </c>
      <c r="B266" t="s">
        <v>293</v>
      </c>
      <c r="C266" s="12">
        <v>11500</v>
      </c>
      <c r="D266" s="12">
        <v>11500</v>
      </c>
      <c r="E266" s="8" t="s">
        <v>46</v>
      </c>
      <c r="F266" s="9" t="s">
        <v>534</v>
      </c>
      <c r="G266" s="11">
        <v>44464</v>
      </c>
      <c r="H266" t="s">
        <v>546</v>
      </c>
      <c r="I266">
        <v>2021</v>
      </c>
    </row>
    <row r="267" spans="1:9" hidden="1" x14ac:dyDescent="0.25">
      <c r="A267" t="s">
        <v>305</v>
      </c>
      <c r="B267" t="s">
        <v>295</v>
      </c>
      <c r="C267" s="12">
        <v>50000</v>
      </c>
      <c r="D267" s="12">
        <v>50000</v>
      </c>
      <c r="E267" s="8" t="s">
        <v>46</v>
      </c>
      <c r="F267" s="9" t="s">
        <v>534</v>
      </c>
      <c r="G267" s="11">
        <v>44464</v>
      </c>
      <c r="H267" t="s">
        <v>546</v>
      </c>
      <c r="I267">
        <v>2021</v>
      </c>
    </row>
    <row r="268" spans="1:9" hidden="1" x14ac:dyDescent="0.25">
      <c r="A268" t="s">
        <v>306</v>
      </c>
      <c r="B268" t="s">
        <v>295</v>
      </c>
      <c r="C268" s="12">
        <v>3000</v>
      </c>
      <c r="D268" s="12">
        <v>3000</v>
      </c>
      <c r="E268" s="8" t="s">
        <v>46</v>
      </c>
      <c r="F268" s="9" t="s">
        <v>534</v>
      </c>
      <c r="G268" s="11">
        <v>44464</v>
      </c>
      <c r="H268" t="s">
        <v>546</v>
      </c>
      <c r="I268">
        <v>2021</v>
      </c>
    </row>
    <row r="269" spans="1:9" hidden="1" x14ac:dyDescent="0.25">
      <c r="A269" t="s">
        <v>307</v>
      </c>
      <c r="B269" t="s">
        <v>297</v>
      </c>
      <c r="C269" s="12">
        <v>15000</v>
      </c>
      <c r="D269" s="12">
        <v>15000</v>
      </c>
      <c r="E269" s="8" t="s">
        <v>46</v>
      </c>
      <c r="F269" s="9" t="s">
        <v>534</v>
      </c>
      <c r="G269" s="11">
        <v>44465</v>
      </c>
      <c r="H269" t="s">
        <v>546</v>
      </c>
      <c r="I269">
        <v>2021</v>
      </c>
    </row>
    <row r="270" spans="1:9" hidden="1" x14ac:dyDescent="0.25">
      <c r="A270" t="s">
        <v>228</v>
      </c>
      <c r="B270" t="s">
        <v>293</v>
      </c>
      <c r="C270" s="12">
        <v>2500</v>
      </c>
      <c r="D270" s="12">
        <v>2500</v>
      </c>
      <c r="E270" s="8" t="s">
        <v>46</v>
      </c>
      <c r="F270" s="9" t="s">
        <v>534</v>
      </c>
      <c r="G270" s="11">
        <v>44465</v>
      </c>
      <c r="H270" t="s">
        <v>546</v>
      </c>
      <c r="I270">
        <v>2021</v>
      </c>
    </row>
    <row r="271" spans="1:9" hidden="1" x14ac:dyDescent="0.25">
      <c r="A271" t="s">
        <v>308</v>
      </c>
      <c r="B271" t="s">
        <v>293</v>
      </c>
      <c r="C271" s="12">
        <v>5000</v>
      </c>
      <c r="D271" s="12">
        <v>5000</v>
      </c>
      <c r="E271" s="8" t="s">
        <v>46</v>
      </c>
      <c r="F271" s="9" t="s">
        <v>534</v>
      </c>
      <c r="G271" s="11">
        <v>44466</v>
      </c>
      <c r="H271" t="s">
        <v>546</v>
      </c>
      <c r="I271">
        <v>2021</v>
      </c>
    </row>
    <row r="272" spans="1:9" hidden="1" x14ac:dyDescent="0.25">
      <c r="A272" t="s">
        <v>243</v>
      </c>
      <c r="B272" t="s">
        <v>293</v>
      </c>
      <c r="C272" s="12">
        <v>2000</v>
      </c>
      <c r="D272" s="12">
        <v>2000</v>
      </c>
      <c r="E272" s="8" t="s">
        <v>46</v>
      </c>
      <c r="F272" s="9" t="s">
        <v>534</v>
      </c>
      <c r="G272" s="11">
        <v>44466</v>
      </c>
      <c r="H272" t="s">
        <v>546</v>
      </c>
      <c r="I272">
        <v>2021</v>
      </c>
    </row>
    <row r="273" spans="1:9" hidden="1" x14ac:dyDescent="0.25">
      <c r="A273" t="s">
        <v>202</v>
      </c>
      <c r="B273" t="s">
        <v>294</v>
      </c>
      <c r="C273" s="12">
        <v>4800</v>
      </c>
      <c r="D273" s="12">
        <v>4800</v>
      </c>
      <c r="E273" s="8" t="s">
        <v>46</v>
      </c>
      <c r="F273" s="9" t="s">
        <v>534</v>
      </c>
      <c r="G273" s="11">
        <v>44466</v>
      </c>
      <c r="H273" t="s">
        <v>546</v>
      </c>
      <c r="I273">
        <v>2021</v>
      </c>
    </row>
    <row r="274" spans="1:9" hidden="1" x14ac:dyDescent="0.25">
      <c r="A274" t="s">
        <v>278</v>
      </c>
      <c r="B274" t="s">
        <v>294</v>
      </c>
      <c r="C274" s="12">
        <v>2000</v>
      </c>
      <c r="D274" s="12">
        <v>2000</v>
      </c>
      <c r="E274" s="8" t="s">
        <v>46</v>
      </c>
      <c r="F274" s="9" t="s">
        <v>534</v>
      </c>
      <c r="G274" s="11">
        <v>44466</v>
      </c>
      <c r="H274" t="s">
        <v>546</v>
      </c>
      <c r="I274">
        <v>2021</v>
      </c>
    </row>
    <row r="275" spans="1:9" hidden="1" x14ac:dyDescent="0.25">
      <c r="A275" t="s">
        <v>176</v>
      </c>
      <c r="B275" t="s">
        <v>293</v>
      </c>
      <c r="C275" s="12">
        <v>2000</v>
      </c>
      <c r="D275" s="12">
        <v>2000</v>
      </c>
      <c r="E275" s="8" t="s">
        <v>46</v>
      </c>
      <c r="F275" s="9" t="s">
        <v>534</v>
      </c>
      <c r="G275" s="11">
        <v>44466</v>
      </c>
      <c r="H275" t="s">
        <v>546</v>
      </c>
      <c r="I275">
        <v>2021</v>
      </c>
    </row>
    <row r="276" spans="1:9" hidden="1" x14ac:dyDescent="0.25">
      <c r="A276" t="s">
        <v>301</v>
      </c>
      <c r="B276" t="s">
        <v>293</v>
      </c>
      <c r="C276" s="12">
        <v>600</v>
      </c>
      <c r="D276" s="12">
        <v>600</v>
      </c>
      <c r="E276" s="8" t="s">
        <v>46</v>
      </c>
      <c r="F276" s="9" t="s">
        <v>534</v>
      </c>
      <c r="G276" s="11">
        <v>44466</v>
      </c>
      <c r="H276" t="s">
        <v>546</v>
      </c>
      <c r="I276">
        <v>2021</v>
      </c>
    </row>
    <row r="277" spans="1:9" hidden="1" x14ac:dyDescent="0.25">
      <c r="A277" t="s">
        <v>202</v>
      </c>
      <c r="B277" t="s">
        <v>294</v>
      </c>
      <c r="C277" s="12">
        <v>9600</v>
      </c>
      <c r="D277" s="12">
        <v>9600</v>
      </c>
      <c r="E277" s="8" t="s">
        <v>46</v>
      </c>
      <c r="F277" s="9" t="s">
        <v>534</v>
      </c>
      <c r="G277" s="11">
        <v>44467</v>
      </c>
      <c r="H277" t="s">
        <v>546</v>
      </c>
      <c r="I277">
        <v>2021</v>
      </c>
    </row>
    <row r="278" spans="1:9" hidden="1" x14ac:dyDescent="0.25">
      <c r="A278" t="s">
        <v>278</v>
      </c>
      <c r="B278" t="s">
        <v>294</v>
      </c>
      <c r="C278" s="12">
        <v>2000</v>
      </c>
      <c r="D278" s="12">
        <v>2000</v>
      </c>
      <c r="E278" s="8" t="s">
        <v>46</v>
      </c>
      <c r="F278" s="9" t="s">
        <v>534</v>
      </c>
      <c r="G278" s="11">
        <v>44467</v>
      </c>
      <c r="H278" t="s">
        <v>546</v>
      </c>
      <c r="I278">
        <v>2021</v>
      </c>
    </row>
    <row r="279" spans="1:9" hidden="1" x14ac:dyDescent="0.25">
      <c r="A279" t="s">
        <v>243</v>
      </c>
      <c r="B279" t="s">
        <v>293</v>
      </c>
      <c r="C279" s="12">
        <v>1000</v>
      </c>
      <c r="D279" s="12">
        <v>1000</v>
      </c>
      <c r="E279" s="8" t="s">
        <v>46</v>
      </c>
      <c r="F279" s="9" t="s">
        <v>534</v>
      </c>
      <c r="G279" s="11">
        <v>44467</v>
      </c>
      <c r="H279" t="s">
        <v>546</v>
      </c>
      <c r="I279">
        <v>2021</v>
      </c>
    </row>
    <row r="280" spans="1:9" hidden="1" x14ac:dyDescent="0.25">
      <c r="A280" t="s">
        <v>246</v>
      </c>
      <c r="B280" t="s">
        <v>293</v>
      </c>
      <c r="C280" s="12">
        <v>4000</v>
      </c>
      <c r="D280" s="12">
        <v>4000</v>
      </c>
      <c r="E280" s="8" t="s">
        <v>46</v>
      </c>
      <c r="F280" s="9" t="s">
        <v>534</v>
      </c>
      <c r="G280" s="11">
        <v>44467</v>
      </c>
      <c r="H280" t="s">
        <v>546</v>
      </c>
      <c r="I280">
        <v>2021</v>
      </c>
    </row>
    <row r="281" spans="1:9" hidden="1" x14ac:dyDescent="0.25">
      <c r="A281" t="s">
        <v>225</v>
      </c>
      <c r="B281" t="s">
        <v>293</v>
      </c>
      <c r="C281" s="12">
        <v>2000</v>
      </c>
      <c r="D281" s="12">
        <v>2000</v>
      </c>
      <c r="E281" s="8" t="s">
        <v>46</v>
      </c>
      <c r="F281" s="9" t="s">
        <v>534</v>
      </c>
      <c r="G281" s="11">
        <v>44467</v>
      </c>
      <c r="H281" t="s">
        <v>546</v>
      </c>
      <c r="I281">
        <v>2021</v>
      </c>
    </row>
    <row r="282" spans="1:9" hidden="1" x14ac:dyDescent="0.25">
      <c r="A282" t="s">
        <v>311</v>
      </c>
      <c r="B282" t="s">
        <v>295</v>
      </c>
      <c r="C282" s="12">
        <v>7000</v>
      </c>
      <c r="D282" s="12">
        <v>7000</v>
      </c>
      <c r="E282" s="8" t="s">
        <v>46</v>
      </c>
      <c r="F282" s="9" t="s">
        <v>534</v>
      </c>
      <c r="G282" s="11">
        <v>44467</v>
      </c>
      <c r="H282" t="s">
        <v>546</v>
      </c>
      <c r="I282">
        <v>2021</v>
      </c>
    </row>
    <row r="283" spans="1:9" hidden="1" x14ac:dyDescent="0.25">
      <c r="A283" t="s">
        <v>310</v>
      </c>
      <c r="B283" t="s">
        <v>293</v>
      </c>
      <c r="C283" s="12">
        <v>1300</v>
      </c>
      <c r="D283" s="12">
        <v>1300</v>
      </c>
      <c r="E283" s="8" t="s">
        <v>46</v>
      </c>
      <c r="F283" s="9" t="s">
        <v>534</v>
      </c>
      <c r="G283" s="11">
        <v>44467</v>
      </c>
      <c r="H283" t="s">
        <v>546</v>
      </c>
      <c r="I283">
        <v>2021</v>
      </c>
    </row>
    <row r="284" spans="1:9" hidden="1" x14ac:dyDescent="0.25">
      <c r="A284" t="s">
        <v>280</v>
      </c>
      <c r="B284" t="s">
        <v>293</v>
      </c>
      <c r="C284" s="12">
        <v>28900</v>
      </c>
      <c r="D284" s="12">
        <v>28900</v>
      </c>
      <c r="E284" s="8" t="s">
        <v>46</v>
      </c>
      <c r="F284" s="9" t="s">
        <v>534</v>
      </c>
      <c r="G284" s="11">
        <v>44467</v>
      </c>
      <c r="H284" t="s">
        <v>546</v>
      </c>
      <c r="I284">
        <v>2021</v>
      </c>
    </row>
    <row r="285" spans="1:9" hidden="1" x14ac:dyDescent="0.25">
      <c r="A285" t="s">
        <v>309</v>
      </c>
      <c r="B285" t="s">
        <v>298</v>
      </c>
      <c r="C285" s="12">
        <v>10000</v>
      </c>
      <c r="D285" s="12">
        <v>10000</v>
      </c>
      <c r="E285" s="8" t="s">
        <v>46</v>
      </c>
      <c r="F285" s="9" t="s">
        <v>534</v>
      </c>
      <c r="G285" s="11">
        <v>44467</v>
      </c>
      <c r="H285" t="s">
        <v>546</v>
      </c>
      <c r="I285">
        <v>2021</v>
      </c>
    </row>
    <row r="286" spans="1:9" hidden="1" x14ac:dyDescent="0.25">
      <c r="A286" t="s">
        <v>202</v>
      </c>
      <c r="B286" t="s">
        <v>294</v>
      </c>
      <c r="C286" s="12">
        <v>4800</v>
      </c>
      <c r="D286" s="12">
        <v>4800</v>
      </c>
      <c r="E286" s="8" t="s">
        <v>46</v>
      </c>
      <c r="F286" s="9" t="s">
        <v>534</v>
      </c>
      <c r="G286" s="11">
        <v>44468</v>
      </c>
      <c r="H286" t="s">
        <v>546</v>
      </c>
      <c r="I286">
        <v>2021</v>
      </c>
    </row>
    <row r="287" spans="1:9" hidden="1" x14ac:dyDescent="0.25">
      <c r="A287" t="s">
        <v>278</v>
      </c>
      <c r="B287" t="s">
        <v>294</v>
      </c>
      <c r="C287" s="12">
        <v>2000</v>
      </c>
      <c r="D287" s="12">
        <v>2000</v>
      </c>
      <c r="E287" s="8" t="s">
        <v>46</v>
      </c>
      <c r="F287" s="9" t="s">
        <v>534</v>
      </c>
      <c r="G287" s="11">
        <v>44468</v>
      </c>
      <c r="H287" t="s">
        <v>546</v>
      </c>
      <c r="I287">
        <v>2021</v>
      </c>
    </row>
    <row r="288" spans="1:9" hidden="1" x14ac:dyDescent="0.25">
      <c r="A288" t="s">
        <v>243</v>
      </c>
      <c r="B288" t="s">
        <v>293</v>
      </c>
      <c r="C288" s="12">
        <v>2000</v>
      </c>
      <c r="D288" s="12">
        <v>2000</v>
      </c>
      <c r="E288" s="8" t="s">
        <v>46</v>
      </c>
      <c r="F288" s="9" t="s">
        <v>534</v>
      </c>
      <c r="G288" s="11">
        <v>44468</v>
      </c>
      <c r="H288" t="s">
        <v>546</v>
      </c>
      <c r="I288">
        <v>2021</v>
      </c>
    </row>
    <row r="289" spans="1:9" hidden="1" x14ac:dyDescent="0.25">
      <c r="A289" t="s">
        <v>230</v>
      </c>
      <c r="B289" t="s">
        <v>293</v>
      </c>
      <c r="C289" s="12">
        <v>1200</v>
      </c>
      <c r="D289" s="12">
        <v>1200</v>
      </c>
      <c r="E289" s="8" t="s">
        <v>46</v>
      </c>
      <c r="F289" s="9" t="s">
        <v>534</v>
      </c>
      <c r="G289" s="11">
        <v>44468</v>
      </c>
      <c r="H289" t="s">
        <v>546</v>
      </c>
      <c r="I289">
        <v>2021</v>
      </c>
    </row>
    <row r="290" spans="1:9" hidden="1" x14ac:dyDescent="0.25">
      <c r="A290" t="s">
        <v>176</v>
      </c>
      <c r="B290" t="s">
        <v>293</v>
      </c>
      <c r="C290" s="12">
        <v>2000</v>
      </c>
      <c r="D290" s="12">
        <v>2000</v>
      </c>
      <c r="E290" s="8" t="s">
        <v>46</v>
      </c>
      <c r="F290" s="9" t="s">
        <v>534</v>
      </c>
      <c r="G290" s="11">
        <v>44468</v>
      </c>
      <c r="H290" t="s">
        <v>546</v>
      </c>
      <c r="I290">
        <v>2021</v>
      </c>
    </row>
    <row r="291" spans="1:9" hidden="1" x14ac:dyDescent="0.25">
      <c r="A291" t="s">
        <v>312</v>
      </c>
      <c r="B291" t="s">
        <v>295</v>
      </c>
      <c r="C291" s="12">
        <v>18000</v>
      </c>
      <c r="D291" s="12">
        <v>18000</v>
      </c>
      <c r="E291" s="8" t="s">
        <v>46</v>
      </c>
      <c r="F291" s="9" t="s">
        <v>534</v>
      </c>
      <c r="G291" s="11">
        <v>44468</v>
      </c>
      <c r="H291" t="s">
        <v>546</v>
      </c>
      <c r="I291">
        <v>2021</v>
      </c>
    </row>
    <row r="292" spans="1:9" hidden="1" x14ac:dyDescent="0.25">
      <c r="A292" t="s">
        <v>245</v>
      </c>
      <c r="B292" t="s">
        <v>298</v>
      </c>
      <c r="C292" s="12">
        <v>250000</v>
      </c>
      <c r="D292" s="12">
        <v>250000</v>
      </c>
      <c r="E292" s="8" t="s">
        <v>46</v>
      </c>
      <c r="F292" s="9" t="s">
        <v>534</v>
      </c>
      <c r="G292" s="11">
        <v>44468</v>
      </c>
      <c r="H292" t="s">
        <v>546</v>
      </c>
      <c r="I292">
        <v>2021</v>
      </c>
    </row>
    <row r="293" spans="1:9" hidden="1" x14ac:dyDescent="0.25">
      <c r="A293" t="s">
        <v>202</v>
      </c>
      <c r="B293" t="s">
        <v>294</v>
      </c>
      <c r="C293" s="12">
        <v>4800</v>
      </c>
      <c r="D293" s="12">
        <v>4800</v>
      </c>
      <c r="E293" s="8" t="s">
        <v>46</v>
      </c>
      <c r="F293" s="9" t="s">
        <v>534</v>
      </c>
      <c r="G293" s="11">
        <v>44469</v>
      </c>
      <c r="H293" t="s">
        <v>546</v>
      </c>
      <c r="I293">
        <v>2021</v>
      </c>
    </row>
    <row r="294" spans="1:9" hidden="1" x14ac:dyDescent="0.25">
      <c r="A294" t="s">
        <v>278</v>
      </c>
      <c r="B294" t="s">
        <v>294</v>
      </c>
      <c r="C294" s="12">
        <v>2000</v>
      </c>
      <c r="D294" s="12">
        <v>2000</v>
      </c>
      <c r="E294" s="8" t="s">
        <v>46</v>
      </c>
      <c r="F294" s="9" t="s">
        <v>534</v>
      </c>
      <c r="G294" s="11">
        <v>44469</v>
      </c>
      <c r="H294" t="s">
        <v>546</v>
      </c>
      <c r="I294">
        <v>2021</v>
      </c>
    </row>
    <row r="295" spans="1:9" hidden="1" x14ac:dyDescent="0.25">
      <c r="A295" t="s">
        <v>243</v>
      </c>
      <c r="B295" t="s">
        <v>293</v>
      </c>
      <c r="C295" s="12">
        <v>1000</v>
      </c>
      <c r="D295" s="12">
        <v>1000</v>
      </c>
      <c r="E295" s="8" t="s">
        <v>46</v>
      </c>
      <c r="F295" s="9" t="s">
        <v>534</v>
      </c>
      <c r="G295" s="11">
        <v>44469</v>
      </c>
      <c r="H295" t="s">
        <v>546</v>
      </c>
      <c r="I295">
        <v>2021</v>
      </c>
    </row>
    <row r="296" spans="1:9" hidden="1" x14ac:dyDescent="0.25">
      <c r="A296" t="s">
        <v>301</v>
      </c>
      <c r="B296" t="s">
        <v>293</v>
      </c>
      <c r="C296" s="12">
        <v>1200</v>
      </c>
      <c r="D296" s="12">
        <v>1200</v>
      </c>
      <c r="E296" s="8" t="s">
        <v>46</v>
      </c>
      <c r="F296" s="9" t="s">
        <v>534</v>
      </c>
      <c r="G296" s="11">
        <v>44469</v>
      </c>
      <c r="H296" t="s">
        <v>546</v>
      </c>
      <c r="I296">
        <v>2021</v>
      </c>
    </row>
    <row r="297" spans="1:9" hidden="1" x14ac:dyDescent="0.25">
      <c r="A297" t="s">
        <v>321</v>
      </c>
      <c r="B297" t="s">
        <v>293</v>
      </c>
      <c r="C297" s="12">
        <v>2000</v>
      </c>
      <c r="D297" s="12">
        <v>2000</v>
      </c>
      <c r="E297" s="8" t="s">
        <v>46</v>
      </c>
      <c r="F297" s="9" t="s">
        <v>534</v>
      </c>
      <c r="G297" s="11">
        <v>44469</v>
      </c>
      <c r="H297" t="s">
        <v>546</v>
      </c>
      <c r="I297">
        <v>2021</v>
      </c>
    </row>
    <row r="298" spans="1:9" hidden="1" x14ac:dyDescent="0.25">
      <c r="A298" t="s">
        <v>313</v>
      </c>
      <c r="B298" t="s">
        <v>294</v>
      </c>
      <c r="C298" s="12">
        <v>7000</v>
      </c>
      <c r="D298" s="12">
        <v>7000</v>
      </c>
      <c r="E298" s="8" t="s">
        <v>46</v>
      </c>
      <c r="F298" s="9" t="s">
        <v>534</v>
      </c>
      <c r="G298" s="11">
        <v>44469</v>
      </c>
      <c r="H298" t="s">
        <v>546</v>
      </c>
      <c r="I298">
        <v>2021</v>
      </c>
    </row>
    <row r="299" spans="1:9" hidden="1" x14ac:dyDescent="0.25">
      <c r="A299" t="s">
        <v>314</v>
      </c>
      <c r="B299" t="s">
        <v>295</v>
      </c>
      <c r="C299" s="12">
        <v>13000</v>
      </c>
      <c r="D299" s="12">
        <v>13000</v>
      </c>
      <c r="E299" s="8" t="s">
        <v>46</v>
      </c>
      <c r="F299" s="9" t="s">
        <v>534</v>
      </c>
      <c r="G299" s="11">
        <v>44469</v>
      </c>
      <c r="H299" t="s">
        <v>546</v>
      </c>
      <c r="I299">
        <v>2021</v>
      </c>
    </row>
    <row r="300" spans="1:9" hidden="1" x14ac:dyDescent="0.25">
      <c r="A300" t="s">
        <v>170</v>
      </c>
      <c r="B300" t="s">
        <v>293</v>
      </c>
      <c r="C300" s="12">
        <v>21300</v>
      </c>
      <c r="D300" s="12">
        <v>21300</v>
      </c>
      <c r="E300" s="8" t="s">
        <v>46</v>
      </c>
      <c r="F300" s="9" t="s">
        <v>534</v>
      </c>
      <c r="G300" s="11">
        <v>44469</v>
      </c>
      <c r="H300" t="s">
        <v>546</v>
      </c>
      <c r="I300">
        <v>2021</v>
      </c>
    </row>
    <row r="301" spans="1:9" hidden="1" x14ac:dyDescent="0.25">
      <c r="A301" t="s">
        <v>315</v>
      </c>
      <c r="B301" t="s">
        <v>293</v>
      </c>
      <c r="C301" s="12">
        <v>8000</v>
      </c>
      <c r="D301" s="12">
        <v>8000</v>
      </c>
      <c r="E301" s="8" t="s">
        <v>46</v>
      </c>
      <c r="F301" s="9" t="s">
        <v>534</v>
      </c>
      <c r="G301" s="11">
        <v>44469</v>
      </c>
      <c r="H301" t="s">
        <v>546</v>
      </c>
      <c r="I301">
        <v>2021</v>
      </c>
    </row>
    <row r="302" spans="1:9" hidden="1" x14ac:dyDescent="0.25">
      <c r="A302" t="s">
        <v>316</v>
      </c>
      <c r="B302" t="s">
        <v>293</v>
      </c>
      <c r="C302" s="12">
        <v>9650</v>
      </c>
      <c r="D302" s="12">
        <v>9650</v>
      </c>
      <c r="E302" s="8" t="s">
        <v>46</v>
      </c>
      <c r="F302" s="9" t="s">
        <v>534</v>
      </c>
      <c r="G302" s="11">
        <v>44469</v>
      </c>
      <c r="H302" t="s">
        <v>546</v>
      </c>
      <c r="I302">
        <v>2021</v>
      </c>
    </row>
    <row r="303" spans="1:9" hidden="1" x14ac:dyDescent="0.25">
      <c r="A303" t="s">
        <v>317</v>
      </c>
      <c r="B303" t="s">
        <v>318</v>
      </c>
      <c r="C303" s="12">
        <v>49850</v>
      </c>
      <c r="D303" s="12">
        <v>49850</v>
      </c>
      <c r="E303" s="8" t="s">
        <v>46</v>
      </c>
      <c r="F303" s="9" t="s">
        <v>534</v>
      </c>
      <c r="G303" s="11">
        <v>44469</v>
      </c>
      <c r="H303" t="s">
        <v>546</v>
      </c>
      <c r="I303">
        <v>2021</v>
      </c>
    </row>
    <row r="304" spans="1:9" hidden="1" x14ac:dyDescent="0.25">
      <c r="A304" t="s">
        <v>319</v>
      </c>
      <c r="B304" t="s">
        <v>293</v>
      </c>
      <c r="C304" s="12">
        <v>4600</v>
      </c>
      <c r="D304" s="12">
        <v>4600</v>
      </c>
      <c r="E304" s="8" t="s">
        <v>46</v>
      </c>
      <c r="F304" s="9" t="s">
        <v>534</v>
      </c>
      <c r="G304" s="11">
        <v>44469</v>
      </c>
      <c r="H304" t="s">
        <v>546</v>
      </c>
      <c r="I304">
        <v>2021</v>
      </c>
    </row>
    <row r="305" spans="1:9" hidden="1" x14ac:dyDescent="0.25">
      <c r="A305" t="s">
        <v>320</v>
      </c>
      <c r="B305" t="s">
        <v>293</v>
      </c>
      <c r="C305" s="12">
        <v>1000</v>
      </c>
      <c r="D305" s="12">
        <v>1000</v>
      </c>
      <c r="E305" s="8" t="s">
        <v>46</v>
      </c>
      <c r="F305" s="9" t="s">
        <v>534</v>
      </c>
      <c r="G305" s="11">
        <v>44469</v>
      </c>
      <c r="H305" t="s">
        <v>546</v>
      </c>
      <c r="I305">
        <v>2021</v>
      </c>
    </row>
    <row r="306" spans="1:9" hidden="1" x14ac:dyDescent="0.25">
      <c r="A306" t="s">
        <v>322</v>
      </c>
      <c r="B306" t="s">
        <v>554</v>
      </c>
      <c r="C306" s="12">
        <v>20000</v>
      </c>
      <c r="D306" s="12">
        <v>20000</v>
      </c>
      <c r="E306" s="8" t="s">
        <v>46</v>
      </c>
      <c r="F306" s="9" t="s">
        <v>534</v>
      </c>
      <c r="G306" s="11">
        <v>44470</v>
      </c>
      <c r="H306" t="s">
        <v>547</v>
      </c>
      <c r="I306">
        <v>2021</v>
      </c>
    </row>
    <row r="307" spans="1:9" hidden="1" x14ac:dyDescent="0.25">
      <c r="A307" t="s">
        <v>202</v>
      </c>
      <c r="B307" t="s">
        <v>294</v>
      </c>
      <c r="C307" s="12">
        <v>4800</v>
      </c>
      <c r="D307" s="12">
        <v>4800</v>
      </c>
      <c r="E307" s="8" t="s">
        <v>46</v>
      </c>
      <c r="F307" s="9" t="s">
        <v>534</v>
      </c>
      <c r="G307" s="11">
        <v>44470</v>
      </c>
      <c r="H307" t="s">
        <v>547</v>
      </c>
      <c r="I307">
        <v>2021</v>
      </c>
    </row>
    <row r="308" spans="1:9" hidden="1" x14ac:dyDescent="0.25">
      <c r="A308" t="s">
        <v>229</v>
      </c>
      <c r="B308" t="s">
        <v>293</v>
      </c>
      <c r="C308" s="12">
        <v>2000</v>
      </c>
      <c r="D308" s="12">
        <v>2000</v>
      </c>
      <c r="E308" s="8" t="s">
        <v>46</v>
      </c>
      <c r="F308" s="9" t="s">
        <v>534</v>
      </c>
      <c r="G308" s="11">
        <v>44470</v>
      </c>
      <c r="H308" t="s">
        <v>547</v>
      </c>
      <c r="I308">
        <v>2021</v>
      </c>
    </row>
    <row r="309" spans="1:9" hidden="1" x14ac:dyDescent="0.25">
      <c r="A309" t="s">
        <v>259</v>
      </c>
      <c r="B309" t="s">
        <v>298</v>
      </c>
      <c r="C309" s="12">
        <v>20000</v>
      </c>
      <c r="D309" s="12">
        <v>20000</v>
      </c>
      <c r="E309" s="8" t="s">
        <v>46</v>
      </c>
      <c r="F309" s="9" t="s">
        <v>534</v>
      </c>
      <c r="G309" s="11">
        <v>44470</v>
      </c>
      <c r="H309" t="s">
        <v>547</v>
      </c>
      <c r="I309">
        <v>2021</v>
      </c>
    </row>
    <row r="310" spans="1:9" hidden="1" x14ac:dyDescent="0.25">
      <c r="A310" t="s">
        <v>327</v>
      </c>
      <c r="B310" t="s">
        <v>295</v>
      </c>
      <c r="C310" s="12">
        <v>545150</v>
      </c>
      <c r="D310" s="12">
        <v>545150</v>
      </c>
      <c r="E310" s="8" t="s">
        <v>46</v>
      </c>
      <c r="F310" s="9" t="s">
        <v>534</v>
      </c>
      <c r="G310" s="11">
        <v>44470</v>
      </c>
      <c r="H310" t="s">
        <v>547</v>
      </c>
      <c r="I310">
        <v>2021</v>
      </c>
    </row>
    <row r="311" spans="1:9" hidden="1" x14ac:dyDescent="0.25">
      <c r="A311" t="s">
        <v>323</v>
      </c>
      <c r="B311" t="s">
        <v>297</v>
      </c>
      <c r="C311" s="12">
        <v>70000</v>
      </c>
      <c r="D311" s="12">
        <v>70000</v>
      </c>
      <c r="E311" s="8" t="s">
        <v>46</v>
      </c>
      <c r="F311" s="9" t="s">
        <v>534</v>
      </c>
      <c r="G311" s="11">
        <v>44471</v>
      </c>
      <c r="H311" t="s">
        <v>547</v>
      </c>
      <c r="I311">
        <v>2021</v>
      </c>
    </row>
    <row r="312" spans="1:9" hidden="1" x14ac:dyDescent="0.25">
      <c r="A312" t="s">
        <v>178</v>
      </c>
      <c r="B312" t="s">
        <v>294</v>
      </c>
      <c r="C312" s="12">
        <v>20000</v>
      </c>
      <c r="D312" s="12">
        <v>20000</v>
      </c>
      <c r="E312" s="8" t="s">
        <v>46</v>
      </c>
      <c r="F312" s="9" t="s">
        <v>534</v>
      </c>
      <c r="G312" s="11">
        <v>44471</v>
      </c>
      <c r="H312" t="s">
        <v>547</v>
      </c>
      <c r="I312">
        <v>2021</v>
      </c>
    </row>
    <row r="313" spans="1:9" hidden="1" x14ac:dyDescent="0.25">
      <c r="A313" t="s">
        <v>324</v>
      </c>
      <c r="B313" t="s">
        <v>325</v>
      </c>
      <c r="C313" s="12">
        <v>70000</v>
      </c>
      <c r="D313" s="12">
        <v>70000</v>
      </c>
      <c r="E313" s="8" t="s">
        <v>46</v>
      </c>
      <c r="F313" s="9" t="s">
        <v>534</v>
      </c>
      <c r="G313" s="11">
        <v>44471</v>
      </c>
      <c r="H313" t="s">
        <v>547</v>
      </c>
      <c r="I313">
        <v>2021</v>
      </c>
    </row>
    <row r="314" spans="1:9" hidden="1" x14ac:dyDescent="0.25">
      <c r="A314" t="s">
        <v>187</v>
      </c>
      <c r="B314" t="s">
        <v>325</v>
      </c>
      <c r="C314" s="12">
        <v>110000</v>
      </c>
      <c r="D314" s="12">
        <v>110000</v>
      </c>
      <c r="E314" s="8" t="s">
        <v>46</v>
      </c>
      <c r="F314" s="9" t="s">
        <v>534</v>
      </c>
      <c r="G314" s="11">
        <v>44471</v>
      </c>
      <c r="H314" t="s">
        <v>547</v>
      </c>
      <c r="I314">
        <v>2021</v>
      </c>
    </row>
    <row r="315" spans="1:9" hidden="1" x14ac:dyDescent="0.25">
      <c r="A315" t="s">
        <v>326</v>
      </c>
      <c r="B315" t="s">
        <v>293</v>
      </c>
      <c r="C315" s="12">
        <v>14000</v>
      </c>
      <c r="D315" s="12">
        <v>14000</v>
      </c>
      <c r="E315" s="8" t="s">
        <v>46</v>
      </c>
      <c r="F315" s="9" t="s">
        <v>534</v>
      </c>
      <c r="G315" s="11">
        <v>44471</v>
      </c>
      <c r="H315" t="s">
        <v>547</v>
      </c>
      <c r="I315">
        <v>2021</v>
      </c>
    </row>
    <row r="316" spans="1:9" hidden="1" x14ac:dyDescent="0.25">
      <c r="A316" t="s">
        <v>178</v>
      </c>
      <c r="B316" t="s">
        <v>294</v>
      </c>
      <c r="C316" s="12">
        <v>24000</v>
      </c>
      <c r="D316" s="12">
        <v>24000</v>
      </c>
      <c r="E316" s="8" t="s">
        <v>46</v>
      </c>
      <c r="F316" s="9" t="s">
        <v>534</v>
      </c>
      <c r="G316" s="11">
        <v>44472</v>
      </c>
      <c r="H316" t="s">
        <v>547</v>
      </c>
      <c r="I316">
        <v>2021</v>
      </c>
    </row>
    <row r="317" spans="1:9" hidden="1" x14ac:dyDescent="0.25">
      <c r="A317" t="s">
        <v>328</v>
      </c>
      <c r="B317" t="s">
        <v>293</v>
      </c>
      <c r="C317" s="12">
        <v>23000</v>
      </c>
      <c r="D317" s="12">
        <v>23000</v>
      </c>
      <c r="E317" s="8" t="s">
        <v>46</v>
      </c>
      <c r="F317" s="9" t="s">
        <v>534</v>
      </c>
      <c r="G317" s="11">
        <v>44472</v>
      </c>
      <c r="H317" t="s">
        <v>547</v>
      </c>
      <c r="I317">
        <v>2021</v>
      </c>
    </row>
    <row r="318" spans="1:9" hidden="1" x14ac:dyDescent="0.25">
      <c r="A318" t="s">
        <v>329</v>
      </c>
      <c r="B318" t="s">
        <v>297</v>
      </c>
      <c r="C318" s="12">
        <v>12000</v>
      </c>
      <c r="D318" s="12">
        <v>12000</v>
      </c>
      <c r="E318" s="8" t="s">
        <v>46</v>
      </c>
      <c r="F318" s="9" t="s">
        <v>534</v>
      </c>
      <c r="G318" s="11">
        <v>44472</v>
      </c>
      <c r="H318" t="s">
        <v>547</v>
      </c>
      <c r="I318">
        <v>2021</v>
      </c>
    </row>
    <row r="319" spans="1:9" hidden="1" x14ac:dyDescent="0.25">
      <c r="A319" t="s">
        <v>330</v>
      </c>
      <c r="B319" t="s">
        <v>293</v>
      </c>
      <c r="C319" s="12">
        <v>9000</v>
      </c>
      <c r="D319" s="12">
        <v>9000</v>
      </c>
      <c r="E319" s="8" t="s">
        <v>46</v>
      </c>
      <c r="F319" s="9" t="s">
        <v>534</v>
      </c>
      <c r="G319" s="11">
        <v>44472</v>
      </c>
      <c r="H319" t="s">
        <v>547</v>
      </c>
      <c r="I319">
        <v>2021</v>
      </c>
    </row>
    <row r="320" spans="1:9" hidden="1" x14ac:dyDescent="0.25">
      <c r="A320" t="s">
        <v>331</v>
      </c>
      <c r="B320" t="s">
        <v>297</v>
      </c>
      <c r="C320" s="12">
        <v>10000</v>
      </c>
      <c r="D320" s="12">
        <v>10000</v>
      </c>
      <c r="E320" s="8" t="s">
        <v>46</v>
      </c>
      <c r="F320" s="9" t="s">
        <v>534</v>
      </c>
      <c r="G320" s="11">
        <v>44472</v>
      </c>
      <c r="H320" t="s">
        <v>547</v>
      </c>
      <c r="I320">
        <v>2021</v>
      </c>
    </row>
    <row r="321" spans="1:9" hidden="1" x14ac:dyDescent="0.25">
      <c r="A321" t="s">
        <v>202</v>
      </c>
      <c r="B321" t="s">
        <v>294</v>
      </c>
      <c r="C321" s="12">
        <v>4800</v>
      </c>
      <c r="D321" s="12">
        <v>4800</v>
      </c>
      <c r="E321" s="8" t="s">
        <v>46</v>
      </c>
      <c r="F321" s="9" t="s">
        <v>534</v>
      </c>
      <c r="G321" s="11">
        <v>44473</v>
      </c>
      <c r="H321" t="s">
        <v>547</v>
      </c>
      <c r="I321">
        <v>2021</v>
      </c>
    </row>
    <row r="322" spans="1:9" hidden="1" x14ac:dyDescent="0.25">
      <c r="A322" t="s">
        <v>225</v>
      </c>
      <c r="B322" t="s">
        <v>293</v>
      </c>
      <c r="C322" s="12">
        <v>4000</v>
      </c>
      <c r="D322" s="12">
        <v>4000</v>
      </c>
      <c r="E322" s="8" t="s">
        <v>46</v>
      </c>
      <c r="F322" s="9" t="s">
        <v>534</v>
      </c>
      <c r="G322" s="11">
        <v>44473</v>
      </c>
      <c r="H322" t="s">
        <v>547</v>
      </c>
      <c r="I322">
        <v>2021</v>
      </c>
    </row>
    <row r="323" spans="1:9" hidden="1" x14ac:dyDescent="0.25">
      <c r="A323" t="s">
        <v>229</v>
      </c>
      <c r="B323" t="s">
        <v>293</v>
      </c>
      <c r="C323" s="12">
        <v>2000</v>
      </c>
      <c r="D323" s="12">
        <v>2000</v>
      </c>
      <c r="E323" s="8" t="s">
        <v>46</v>
      </c>
      <c r="F323" s="9" t="s">
        <v>534</v>
      </c>
      <c r="G323" s="11">
        <v>44473</v>
      </c>
      <c r="H323" t="s">
        <v>547</v>
      </c>
      <c r="I323">
        <v>2021</v>
      </c>
    </row>
    <row r="324" spans="1:9" hidden="1" x14ac:dyDescent="0.25">
      <c r="A324" t="s">
        <v>202</v>
      </c>
      <c r="B324" t="s">
        <v>294</v>
      </c>
      <c r="C324" s="12">
        <v>2400</v>
      </c>
      <c r="D324" s="12">
        <v>2400</v>
      </c>
      <c r="E324" s="8" t="s">
        <v>46</v>
      </c>
      <c r="F324" s="9" t="s">
        <v>534</v>
      </c>
      <c r="G324" s="11">
        <v>44474</v>
      </c>
      <c r="H324" t="s">
        <v>547</v>
      </c>
      <c r="I324">
        <v>2021</v>
      </c>
    </row>
    <row r="325" spans="1:9" hidden="1" x14ac:dyDescent="0.25">
      <c r="A325" t="s">
        <v>225</v>
      </c>
      <c r="B325" t="s">
        <v>293</v>
      </c>
      <c r="C325" s="12">
        <v>4000</v>
      </c>
      <c r="D325" s="12">
        <v>4000</v>
      </c>
      <c r="E325" s="8" t="s">
        <v>46</v>
      </c>
      <c r="F325" s="9" t="s">
        <v>534</v>
      </c>
      <c r="G325" s="11">
        <v>44474</v>
      </c>
      <c r="H325" t="s">
        <v>547</v>
      </c>
      <c r="I325">
        <v>2021</v>
      </c>
    </row>
    <row r="326" spans="1:9" hidden="1" x14ac:dyDescent="0.25">
      <c r="A326" t="s">
        <v>243</v>
      </c>
      <c r="B326" t="s">
        <v>293</v>
      </c>
      <c r="C326" s="12">
        <v>500</v>
      </c>
      <c r="D326" s="12">
        <v>500</v>
      </c>
      <c r="E326" s="8" t="s">
        <v>46</v>
      </c>
      <c r="F326" s="9" t="s">
        <v>534</v>
      </c>
      <c r="G326" s="11">
        <v>44475</v>
      </c>
      <c r="H326" t="s">
        <v>547</v>
      </c>
      <c r="I326">
        <v>2021</v>
      </c>
    </row>
    <row r="327" spans="1:9" hidden="1" x14ac:dyDescent="0.25">
      <c r="A327" t="s">
        <v>202</v>
      </c>
      <c r="B327" t="s">
        <v>294</v>
      </c>
      <c r="C327" s="12">
        <v>4800</v>
      </c>
      <c r="D327" s="12">
        <v>4800</v>
      </c>
      <c r="E327" s="8" t="s">
        <v>46</v>
      </c>
      <c r="F327" s="9" t="s">
        <v>534</v>
      </c>
      <c r="G327" s="11">
        <v>44475</v>
      </c>
      <c r="H327" t="s">
        <v>547</v>
      </c>
      <c r="I327">
        <v>2021</v>
      </c>
    </row>
    <row r="328" spans="1:9" hidden="1" x14ac:dyDescent="0.25">
      <c r="A328" t="s">
        <v>229</v>
      </c>
      <c r="B328" t="s">
        <v>293</v>
      </c>
      <c r="C328" s="12">
        <v>4500</v>
      </c>
      <c r="D328" s="12">
        <v>4500</v>
      </c>
      <c r="E328" s="8" t="s">
        <v>46</v>
      </c>
      <c r="F328" s="9" t="s">
        <v>534</v>
      </c>
      <c r="G328" s="11">
        <v>44475</v>
      </c>
      <c r="H328" t="s">
        <v>547</v>
      </c>
      <c r="I328">
        <v>2021</v>
      </c>
    </row>
    <row r="329" spans="1:9" hidden="1" x14ac:dyDescent="0.25">
      <c r="A329" t="s">
        <v>230</v>
      </c>
      <c r="B329" t="s">
        <v>293</v>
      </c>
      <c r="C329" s="12">
        <v>2500</v>
      </c>
      <c r="D329" s="12">
        <v>2500</v>
      </c>
      <c r="E329" s="8" t="s">
        <v>46</v>
      </c>
      <c r="F329" s="9" t="s">
        <v>534</v>
      </c>
      <c r="G329" s="11">
        <v>44475</v>
      </c>
      <c r="H329" t="s">
        <v>547</v>
      </c>
      <c r="I329">
        <v>2021</v>
      </c>
    </row>
    <row r="330" spans="1:9" hidden="1" x14ac:dyDescent="0.25">
      <c r="A330" t="s">
        <v>291</v>
      </c>
      <c r="B330" t="s">
        <v>293</v>
      </c>
      <c r="C330" s="12">
        <v>2000</v>
      </c>
      <c r="D330" s="12">
        <v>2000</v>
      </c>
      <c r="E330" s="8" t="s">
        <v>46</v>
      </c>
      <c r="F330" s="9" t="s">
        <v>534</v>
      </c>
      <c r="G330" s="11">
        <v>44475</v>
      </c>
      <c r="H330" t="s">
        <v>547</v>
      </c>
      <c r="I330">
        <v>2021</v>
      </c>
    </row>
    <row r="331" spans="1:9" hidden="1" x14ac:dyDescent="0.25">
      <c r="A331" t="s">
        <v>230</v>
      </c>
      <c r="B331" t="s">
        <v>298</v>
      </c>
      <c r="C331" s="12">
        <v>4000</v>
      </c>
      <c r="D331" s="12">
        <v>4000</v>
      </c>
      <c r="E331" s="8" t="s">
        <v>46</v>
      </c>
      <c r="F331" s="9" t="s">
        <v>534</v>
      </c>
      <c r="G331" s="11">
        <v>44476</v>
      </c>
      <c r="H331" t="s">
        <v>547</v>
      </c>
      <c r="I331">
        <v>2021</v>
      </c>
    </row>
    <row r="332" spans="1:9" hidden="1" x14ac:dyDescent="0.25">
      <c r="A332" t="s">
        <v>229</v>
      </c>
      <c r="B332" t="s">
        <v>293</v>
      </c>
      <c r="C332" s="12">
        <v>1500</v>
      </c>
      <c r="D332" s="12">
        <v>1500</v>
      </c>
      <c r="E332" s="8" t="s">
        <v>46</v>
      </c>
      <c r="F332" s="9" t="s">
        <v>534</v>
      </c>
      <c r="G332" s="11">
        <v>44476</v>
      </c>
      <c r="H332" t="s">
        <v>547</v>
      </c>
      <c r="I332">
        <v>2021</v>
      </c>
    </row>
    <row r="333" spans="1:9" hidden="1" x14ac:dyDescent="0.25">
      <c r="A333" t="s">
        <v>225</v>
      </c>
      <c r="B333" t="s">
        <v>293</v>
      </c>
      <c r="C333" s="12">
        <v>2000</v>
      </c>
      <c r="D333" s="12">
        <v>2000</v>
      </c>
      <c r="E333" s="8" t="s">
        <v>46</v>
      </c>
      <c r="F333" s="9" t="s">
        <v>534</v>
      </c>
      <c r="G333" s="11">
        <v>44476</v>
      </c>
      <c r="H333" t="s">
        <v>547</v>
      </c>
      <c r="I333">
        <v>2021</v>
      </c>
    </row>
    <row r="334" spans="1:9" hidden="1" x14ac:dyDescent="0.25">
      <c r="A334" t="s">
        <v>202</v>
      </c>
      <c r="B334" t="s">
        <v>294</v>
      </c>
      <c r="C334" s="12">
        <v>4400</v>
      </c>
      <c r="D334" s="12">
        <v>4400</v>
      </c>
      <c r="E334" s="8" t="s">
        <v>46</v>
      </c>
      <c r="F334" s="9" t="s">
        <v>534</v>
      </c>
      <c r="G334" s="11">
        <v>44476</v>
      </c>
      <c r="H334" t="s">
        <v>547</v>
      </c>
      <c r="I334">
        <v>2021</v>
      </c>
    </row>
    <row r="335" spans="1:9" hidden="1" x14ac:dyDescent="0.25">
      <c r="A335" t="s">
        <v>275</v>
      </c>
      <c r="B335" t="s">
        <v>297</v>
      </c>
      <c r="C335" s="12">
        <v>30000</v>
      </c>
      <c r="D335" s="12">
        <v>30000</v>
      </c>
      <c r="E335" s="8" t="s">
        <v>46</v>
      </c>
      <c r="F335" s="9" t="s">
        <v>534</v>
      </c>
      <c r="G335" s="11">
        <v>44476</v>
      </c>
      <c r="H335" t="s">
        <v>547</v>
      </c>
      <c r="I335">
        <v>2021</v>
      </c>
    </row>
    <row r="336" spans="1:9" hidden="1" x14ac:dyDescent="0.25">
      <c r="A336" t="s">
        <v>333</v>
      </c>
      <c r="B336" t="s">
        <v>325</v>
      </c>
      <c r="C336" s="12">
        <v>35000</v>
      </c>
      <c r="D336" s="12">
        <v>35000</v>
      </c>
      <c r="E336" s="8" t="s">
        <v>46</v>
      </c>
      <c r="F336" s="9" t="s">
        <v>534</v>
      </c>
      <c r="G336" s="11">
        <v>44476</v>
      </c>
      <c r="H336" t="s">
        <v>547</v>
      </c>
      <c r="I336">
        <v>2021</v>
      </c>
    </row>
    <row r="337" spans="1:9" hidden="1" x14ac:dyDescent="0.25">
      <c r="A337" t="s">
        <v>251</v>
      </c>
      <c r="B337" t="s">
        <v>293</v>
      </c>
      <c r="C337" s="12">
        <v>15800</v>
      </c>
      <c r="D337" s="12">
        <v>15800</v>
      </c>
      <c r="E337" s="8" t="s">
        <v>46</v>
      </c>
      <c r="F337" s="9" t="s">
        <v>534</v>
      </c>
      <c r="G337" s="11">
        <v>44476</v>
      </c>
      <c r="H337" t="s">
        <v>547</v>
      </c>
      <c r="I337">
        <v>2021</v>
      </c>
    </row>
    <row r="338" spans="1:9" hidden="1" x14ac:dyDescent="0.25">
      <c r="A338" t="s">
        <v>334</v>
      </c>
      <c r="B338" t="s">
        <v>325</v>
      </c>
      <c r="C338" s="12">
        <v>40000</v>
      </c>
      <c r="D338" s="12">
        <v>40000</v>
      </c>
      <c r="E338" s="8" t="s">
        <v>46</v>
      </c>
      <c r="F338" s="9" t="s">
        <v>534</v>
      </c>
      <c r="G338" s="11">
        <v>44476</v>
      </c>
      <c r="H338" t="s">
        <v>547</v>
      </c>
      <c r="I338">
        <v>2021</v>
      </c>
    </row>
    <row r="339" spans="1:9" hidden="1" x14ac:dyDescent="0.25">
      <c r="A339" t="s">
        <v>335</v>
      </c>
      <c r="B339" t="s">
        <v>298</v>
      </c>
      <c r="C339" s="12">
        <v>15000</v>
      </c>
      <c r="D339" s="12">
        <v>15000</v>
      </c>
      <c r="E339" s="8" t="s">
        <v>46</v>
      </c>
      <c r="F339" s="9" t="s">
        <v>534</v>
      </c>
      <c r="G339" s="11">
        <v>44476</v>
      </c>
      <c r="H339" t="s">
        <v>547</v>
      </c>
      <c r="I339">
        <v>2021</v>
      </c>
    </row>
    <row r="340" spans="1:9" hidden="1" x14ac:dyDescent="0.25">
      <c r="A340" t="s">
        <v>336</v>
      </c>
      <c r="B340" t="s">
        <v>293</v>
      </c>
      <c r="C340" s="12">
        <v>2000</v>
      </c>
      <c r="D340" s="12">
        <v>2000</v>
      </c>
      <c r="E340" s="8" t="s">
        <v>46</v>
      </c>
      <c r="F340" s="9" t="s">
        <v>534</v>
      </c>
      <c r="G340" s="11">
        <v>44476</v>
      </c>
      <c r="H340" t="s">
        <v>547</v>
      </c>
      <c r="I340">
        <v>2021</v>
      </c>
    </row>
    <row r="341" spans="1:9" hidden="1" x14ac:dyDescent="0.25">
      <c r="A341" t="s">
        <v>202</v>
      </c>
      <c r="B341" t="s">
        <v>294</v>
      </c>
      <c r="C341" s="12">
        <v>2400</v>
      </c>
      <c r="D341" s="12">
        <v>2400</v>
      </c>
      <c r="E341" s="8" t="s">
        <v>46</v>
      </c>
      <c r="F341" s="9" t="s">
        <v>534</v>
      </c>
      <c r="G341" s="11">
        <v>44477</v>
      </c>
      <c r="H341" t="s">
        <v>547</v>
      </c>
      <c r="I341">
        <v>2021</v>
      </c>
    </row>
    <row r="342" spans="1:9" hidden="1" x14ac:dyDescent="0.25">
      <c r="A342" t="s">
        <v>229</v>
      </c>
      <c r="B342" t="s">
        <v>293</v>
      </c>
      <c r="C342" s="12">
        <v>1500</v>
      </c>
      <c r="D342" s="12">
        <v>1500</v>
      </c>
      <c r="E342" s="8" t="s">
        <v>46</v>
      </c>
      <c r="F342" s="9" t="s">
        <v>534</v>
      </c>
      <c r="G342" s="11">
        <v>44477</v>
      </c>
      <c r="H342" t="s">
        <v>547</v>
      </c>
      <c r="I342">
        <v>2021</v>
      </c>
    </row>
    <row r="343" spans="1:9" hidden="1" x14ac:dyDescent="0.25">
      <c r="A343" t="s">
        <v>225</v>
      </c>
      <c r="B343" t="s">
        <v>293</v>
      </c>
      <c r="C343" s="12">
        <v>4000</v>
      </c>
      <c r="D343" s="12">
        <v>4000</v>
      </c>
      <c r="E343" s="8" t="s">
        <v>46</v>
      </c>
      <c r="F343" s="9" t="s">
        <v>534</v>
      </c>
      <c r="G343" s="11">
        <v>44477</v>
      </c>
      <c r="H343" t="s">
        <v>547</v>
      </c>
      <c r="I343">
        <v>2021</v>
      </c>
    </row>
    <row r="344" spans="1:9" hidden="1" x14ac:dyDescent="0.25">
      <c r="A344" t="s">
        <v>337</v>
      </c>
      <c r="B344" t="s">
        <v>294</v>
      </c>
      <c r="C344" s="12">
        <v>6000</v>
      </c>
      <c r="D344" s="12">
        <v>6000</v>
      </c>
      <c r="E344" s="8" t="s">
        <v>46</v>
      </c>
      <c r="F344" s="9" t="s">
        <v>534</v>
      </c>
      <c r="G344" s="11">
        <v>44477</v>
      </c>
      <c r="H344" t="s">
        <v>547</v>
      </c>
      <c r="I344">
        <v>2021</v>
      </c>
    </row>
    <row r="345" spans="1:9" hidden="1" x14ac:dyDescent="0.25">
      <c r="A345" t="s">
        <v>338</v>
      </c>
      <c r="B345" t="s">
        <v>294</v>
      </c>
      <c r="C345" s="12">
        <v>11000</v>
      </c>
      <c r="D345" s="12">
        <v>11000</v>
      </c>
      <c r="E345" s="8" t="s">
        <v>46</v>
      </c>
      <c r="F345" s="9" t="s">
        <v>534</v>
      </c>
      <c r="G345" s="11">
        <v>44477</v>
      </c>
      <c r="H345" t="s">
        <v>547</v>
      </c>
      <c r="I345">
        <v>2021</v>
      </c>
    </row>
    <row r="346" spans="1:9" hidden="1" x14ac:dyDescent="0.25">
      <c r="A346" t="s">
        <v>281</v>
      </c>
      <c r="B346" t="s">
        <v>293</v>
      </c>
      <c r="C346" s="12">
        <v>7500</v>
      </c>
      <c r="D346" s="12">
        <v>7500</v>
      </c>
      <c r="E346" s="8" t="s">
        <v>46</v>
      </c>
      <c r="F346" s="9" t="s">
        <v>534</v>
      </c>
      <c r="G346" s="11">
        <v>44477</v>
      </c>
      <c r="H346" t="s">
        <v>547</v>
      </c>
      <c r="I346">
        <v>2021</v>
      </c>
    </row>
    <row r="347" spans="1:9" hidden="1" x14ac:dyDescent="0.25">
      <c r="A347" t="s">
        <v>225</v>
      </c>
      <c r="B347" t="s">
        <v>293</v>
      </c>
      <c r="C347" s="12">
        <v>2500</v>
      </c>
      <c r="D347" s="12">
        <v>2500</v>
      </c>
      <c r="E347" s="8" t="s">
        <v>46</v>
      </c>
      <c r="F347" s="9" t="s">
        <v>534</v>
      </c>
      <c r="G347" s="11">
        <v>44477</v>
      </c>
      <c r="H347" t="s">
        <v>547</v>
      </c>
      <c r="I347">
        <v>2021</v>
      </c>
    </row>
    <row r="348" spans="1:9" hidden="1" x14ac:dyDescent="0.25">
      <c r="A348" t="s">
        <v>339</v>
      </c>
      <c r="B348" t="s">
        <v>295</v>
      </c>
      <c r="C348" s="12">
        <v>2000</v>
      </c>
      <c r="D348" s="12">
        <v>2000</v>
      </c>
      <c r="E348" s="8" t="s">
        <v>46</v>
      </c>
      <c r="F348" s="9" t="s">
        <v>534</v>
      </c>
      <c r="G348" s="11">
        <v>44477</v>
      </c>
      <c r="H348" t="s">
        <v>547</v>
      </c>
      <c r="I348">
        <v>2021</v>
      </c>
    </row>
    <row r="349" spans="1:9" hidden="1" x14ac:dyDescent="0.25">
      <c r="A349" t="s">
        <v>340</v>
      </c>
      <c r="B349" t="s">
        <v>298</v>
      </c>
      <c r="C349" s="12">
        <v>800</v>
      </c>
      <c r="D349" s="12">
        <v>800</v>
      </c>
      <c r="E349" s="8" t="s">
        <v>46</v>
      </c>
      <c r="F349" s="9" t="s">
        <v>534</v>
      </c>
      <c r="G349" s="11">
        <v>44477</v>
      </c>
      <c r="H349" t="s">
        <v>547</v>
      </c>
      <c r="I349">
        <v>2021</v>
      </c>
    </row>
    <row r="350" spans="1:9" hidden="1" x14ac:dyDescent="0.25">
      <c r="A350">
        <v>1984</v>
      </c>
      <c r="B350" t="s">
        <v>298</v>
      </c>
      <c r="C350" s="12">
        <v>45000</v>
      </c>
      <c r="D350" s="12">
        <v>45000</v>
      </c>
      <c r="E350" s="8" t="s">
        <v>46</v>
      </c>
      <c r="F350" s="9" t="s">
        <v>534</v>
      </c>
      <c r="G350" s="11">
        <v>44477</v>
      </c>
      <c r="H350" t="s">
        <v>547</v>
      </c>
      <c r="I350">
        <v>2021</v>
      </c>
    </row>
    <row r="351" spans="1:9" hidden="1" x14ac:dyDescent="0.25">
      <c r="A351" t="s">
        <v>340</v>
      </c>
      <c r="B351" t="s">
        <v>298</v>
      </c>
      <c r="C351" s="12">
        <v>900</v>
      </c>
      <c r="D351" s="12">
        <v>900</v>
      </c>
      <c r="E351" s="8" t="s">
        <v>46</v>
      </c>
      <c r="F351" s="9" t="s">
        <v>534</v>
      </c>
      <c r="G351" s="11">
        <v>44478</v>
      </c>
      <c r="H351" t="s">
        <v>547</v>
      </c>
      <c r="I351">
        <v>2021</v>
      </c>
    </row>
    <row r="352" spans="1:9" hidden="1" x14ac:dyDescent="0.25">
      <c r="A352" t="s">
        <v>341</v>
      </c>
      <c r="B352" t="s">
        <v>294</v>
      </c>
      <c r="C352" s="12">
        <v>10000</v>
      </c>
      <c r="D352" s="12">
        <v>10000</v>
      </c>
      <c r="E352" s="8" t="s">
        <v>46</v>
      </c>
      <c r="F352" s="9" t="s">
        <v>534</v>
      </c>
      <c r="G352" s="11">
        <v>44478</v>
      </c>
      <c r="H352" t="s">
        <v>547</v>
      </c>
      <c r="I352">
        <v>2021</v>
      </c>
    </row>
    <row r="353" spans="1:9" hidden="1" x14ac:dyDescent="0.25">
      <c r="A353" t="s">
        <v>342</v>
      </c>
      <c r="B353" t="s">
        <v>293</v>
      </c>
      <c r="C353" s="12">
        <v>4000</v>
      </c>
      <c r="D353" s="12">
        <v>4000</v>
      </c>
      <c r="E353" s="8" t="s">
        <v>46</v>
      </c>
      <c r="F353" s="9" t="s">
        <v>534</v>
      </c>
      <c r="G353" s="11">
        <v>44478</v>
      </c>
      <c r="H353" t="s">
        <v>547</v>
      </c>
      <c r="I353">
        <v>2021</v>
      </c>
    </row>
    <row r="354" spans="1:9" hidden="1" x14ac:dyDescent="0.25">
      <c r="A354" t="s">
        <v>343</v>
      </c>
      <c r="B354" t="s">
        <v>298</v>
      </c>
      <c r="C354" s="12">
        <v>6500</v>
      </c>
      <c r="D354" s="12">
        <v>6500</v>
      </c>
      <c r="E354" s="8" t="s">
        <v>46</v>
      </c>
      <c r="F354" s="9" t="s">
        <v>534</v>
      </c>
      <c r="G354" s="11">
        <v>44478</v>
      </c>
      <c r="H354" t="s">
        <v>547</v>
      </c>
      <c r="I354">
        <v>2021</v>
      </c>
    </row>
    <row r="355" spans="1:9" hidden="1" x14ac:dyDescent="0.25">
      <c r="A355" t="s">
        <v>344</v>
      </c>
      <c r="B355" t="s">
        <v>293</v>
      </c>
      <c r="C355" s="12">
        <v>35000</v>
      </c>
      <c r="D355" s="12">
        <v>35000</v>
      </c>
      <c r="E355" s="8" t="s">
        <v>46</v>
      </c>
      <c r="F355" s="9" t="s">
        <v>534</v>
      </c>
      <c r="G355" s="11">
        <v>44478</v>
      </c>
      <c r="H355" t="s">
        <v>547</v>
      </c>
      <c r="I355">
        <v>2021</v>
      </c>
    </row>
    <row r="356" spans="1:9" hidden="1" x14ac:dyDescent="0.25">
      <c r="A356" t="s">
        <v>345</v>
      </c>
      <c r="B356" t="s">
        <v>295</v>
      </c>
      <c r="C356" s="12">
        <v>28000</v>
      </c>
      <c r="D356" s="12">
        <v>28000</v>
      </c>
      <c r="E356" s="8" t="s">
        <v>46</v>
      </c>
      <c r="F356" s="9" t="s">
        <v>534</v>
      </c>
      <c r="G356" s="11">
        <v>44478</v>
      </c>
      <c r="H356" t="s">
        <v>547</v>
      </c>
      <c r="I356">
        <v>2021</v>
      </c>
    </row>
    <row r="357" spans="1:9" hidden="1" x14ac:dyDescent="0.25">
      <c r="A357" t="s">
        <v>346</v>
      </c>
      <c r="B357" t="s">
        <v>293</v>
      </c>
      <c r="C357" s="12">
        <v>26500</v>
      </c>
      <c r="D357" s="12">
        <v>26500</v>
      </c>
      <c r="E357" s="8" t="s">
        <v>46</v>
      </c>
      <c r="F357" s="9" t="s">
        <v>534</v>
      </c>
      <c r="G357" s="11">
        <v>44478</v>
      </c>
      <c r="H357" t="s">
        <v>547</v>
      </c>
      <c r="I357">
        <v>2021</v>
      </c>
    </row>
    <row r="358" spans="1:9" hidden="1" x14ac:dyDescent="0.25">
      <c r="A358" t="s">
        <v>503</v>
      </c>
      <c r="B358" t="s">
        <v>299</v>
      </c>
      <c r="C358" s="12">
        <v>42500</v>
      </c>
      <c r="D358" s="12">
        <v>42500</v>
      </c>
      <c r="E358" s="8" t="s">
        <v>46</v>
      </c>
      <c r="F358" s="9" t="s">
        <v>534</v>
      </c>
      <c r="G358" s="11">
        <v>44479</v>
      </c>
      <c r="H358" t="s">
        <v>547</v>
      </c>
      <c r="I358">
        <v>2021</v>
      </c>
    </row>
    <row r="359" spans="1:9" hidden="1" x14ac:dyDescent="0.25">
      <c r="A359" t="s">
        <v>202</v>
      </c>
      <c r="B359" t="s">
        <v>294</v>
      </c>
      <c r="C359" s="12">
        <v>4800</v>
      </c>
      <c r="D359" s="12">
        <v>4800</v>
      </c>
      <c r="E359" s="8" t="s">
        <v>46</v>
      </c>
      <c r="F359" s="9" t="s">
        <v>534</v>
      </c>
      <c r="G359" s="11">
        <v>44481</v>
      </c>
      <c r="H359" t="s">
        <v>547</v>
      </c>
      <c r="I359">
        <v>2021</v>
      </c>
    </row>
    <row r="360" spans="1:9" hidden="1" x14ac:dyDescent="0.25">
      <c r="A360" t="s">
        <v>229</v>
      </c>
      <c r="B360" t="s">
        <v>293</v>
      </c>
      <c r="C360" s="12">
        <v>1500</v>
      </c>
      <c r="D360" s="12">
        <v>1500</v>
      </c>
      <c r="E360" s="8" t="s">
        <v>46</v>
      </c>
      <c r="F360" s="9" t="s">
        <v>534</v>
      </c>
      <c r="G360" s="11">
        <v>44481</v>
      </c>
      <c r="H360" t="s">
        <v>547</v>
      </c>
      <c r="I360">
        <v>2021</v>
      </c>
    </row>
    <row r="361" spans="1:9" hidden="1" x14ac:dyDescent="0.25">
      <c r="A361" t="s">
        <v>225</v>
      </c>
      <c r="B361" t="s">
        <v>293</v>
      </c>
      <c r="C361" s="12">
        <v>4000</v>
      </c>
      <c r="D361" s="12">
        <v>4000</v>
      </c>
      <c r="E361" s="8" t="s">
        <v>46</v>
      </c>
      <c r="F361" s="9" t="s">
        <v>534</v>
      </c>
      <c r="G361" s="11">
        <v>44481</v>
      </c>
      <c r="H361" t="s">
        <v>547</v>
      </c>
      <c r="I361">
        <v>2021</v>
      </c>
    </row>
    <row r="362" spans="1:9" hidden="1" x14ac:dyDescent="0.25">
      <c r="A362" t="s">
        <v>280</v>
      </c>
      <c r="B362" t="s">
        <v>293</v>
      </c>
      <c r="C362" s="12">
        <v>21000</v>
      </c>
      <c r="D362" s="12">
        <v>21000</v>
      </c>
      <c r="E362" s="8" t="s">
        <v>46</v>
      </c>
      <c r="F362" s="9" t="s">
        <v>534</v>
      </c>
      <c r="G362" s="11">
        <v>44481</v>
      </c>
      <c r="H362" t="s">
        <v>547</v>
      </c>
      <c r="I362">
        <v>2021</v>
      </c>
    </row>
    <row r="363" spans="1:9" hidden="1" x14ac:dyDescent="0.25">
      <c r="A363" t="s">
        <v>347</v>
      </c>
      <c r="B363" t="s">
        <v>295</v>
      </c>
      <c r="C363" s="12">
        <v>69000</v>
      </c>
      <c r="D363" s="12">
        <v>69000</v>
      </c>
      <c r="E363" s="8" t="s">
        <v>46</v>
      </c>
      <c r="F363" s="9" t="s">
        <v>534</v>
      </c>
      <c r="G363" s="11">
        <v>44481</v>
      </c>
      <c r="H363" t="s">
        <v>547</v>
      </c>
      <c r="I363">
        <v>2021</v>
      </c>
    </row>
    <row r="364" spans="1:9" hidden="1" x14ac:dyDescent="0.25">
      <c r="A364" t="s">
        <v>310</v>
      </c>
      <c r="B364" t="s">
        <v>293</v>
      </c>
      <c r="C364" s="12">
        <v>4000</v>
      </c>
      <c r="D364" s="12">
        <v>4000</v>
      </c>
      <c r="E364" s="8" t="s">
        <v>46</v>
      </c>
      <c r="F364" s="9" t="s">
        <v>534</v>
      </c>
      <c r="G364" s="11">
        <v>44481</v>
      </c>
      <c r="H364" t="s">
        <v>547</v>
      </c>
      <c r="I364">
        <v>2021</v>
      </c>
    </row>
    <row r="365" spans="1:9" hidden="1" x14ac:dyDescent="0.25">
      <c r="A365" t="s">
        <v>202</v>
      </c>
      <c r="B365" t="s">
        <v>294</v>
      </c>
      <c r="C365" s="12">
        <v>4800</v>
      </c>
      <c r="D365" s="12">
        <v>4800</v>
      </c>
      <c r="E365" s="8" t="s">
        <v>46</v>
      </c>
      <c r="F365" s="9" t="s">
        <v>534</v>
      </c>
      <c r="G365" s="11">
        <v>44482</v>
      </c>
      <c r="H365" t="s">
        <v>547</v>
      </c>
      <c r="I365">
        <v>2021</v>
      </c>
    </row>
    <row r="366" spans="1:9" hidden="1" x14ac:dyDescent="0.25">
      <c r="A366" t="s">
        <v>202</v>
      </c>
      <c r="B366" t="s">
        <v>294</v>
      </c>
      <c r="C366" s="12">
        <v>4800</v>
      </c>
      <c r="D366" s="12">
        <v>4800</v>
      </c>
      <c r="E366" s="8" t="s">
        <v>46</v>
      </c>
      <c r="F366" s="9" t="s">
        <v>534</v>
      </c>
      <c r="G366" s="11">
        <v>44483</v>
      </c>
      <c r="H366" t="s">
        <v>547</v>
      </c>
      <c r="I366">
        <v>2021</v>
      </c>
    </row>
    <row r="367" spans="1:9" hidden="1" x14ac:dyDescent="0.25">
      <c r="A367" t="s">
        <v>308</v>
      </c>
      <c r="B367" t="s">
        <v>293</v>
      </c>
      <c r="C367" s="12">
        <v>8000</v>
      </c>
      <c r="D367" s="12">
        <v>8000</v>
      </c>
      <c r="E367" s="8" t="s">
        <v>46</v>
      </c>
      <c r="F367" s="9" t="s">
        <v>534</v>
      </c>
      <c r="G367" s="11">
        <v>44483</v>
      </c>
      <c r="H367" t="s">
        <v>547</v>
      </c>
      <c r="I367">
        <v>2021</v>
      </c>
    </row>
    <row r="368" spans="1:9" hidden="1" x14ac:dyDescent="0.25">
      <c r="A368" t="s">
        <v>348</v>
      </c>
      <c r="B368" t="s">
        <v>293</v>
      </c>
      <c r="C368" s="12">
        <v>8000</v>
      </c>
      <c r="D368" s="12">
        <v>8000</v>
      </c>
      <c r="E368" s="8" t="s">
        <v>46</v>
      </c>
      <c r="F368" s="9" t="s">
        <v>534</v>
      </c>
      <c r="G368" s="11">
        <v>44483</v>
      </c>
      <c r="H368" t="s">
        <v>547</v>
      </c>
      <c r="I368">
        <v>2021</v>
      </c>
    </row>
    <row r="369" spans="1:9" hidden="1" x14ac:dyDescent="0.25">
      <c r="A369" t="s">
        <v>349</v>
      </c>
      <c r="B369" t="s">
        <v>298</v>
      </c>
      <c r="C369" s="12">
        <v>2000</v>
      </c>
      <c r="D369" s="12">
        <v>2000</v>
      </c>
      <c r="E369" s="8" t="s">
        <v>46</v>
      </c>
      <c r="F369" s="9" t="s">
        <v>534</v>
      </c>
      <c r="G369" s="11">
        <v>44483</v>
      </c>
      <c r="H369" t="s">
        <v>547</v>
      </c>
      <c r="I369">
        <v>2021</v>
      </c>
    </row>
    <row r="370" spans="1:9" hidden="1" x14ac:dyDescent="0.25">
      <c r="A370" t="s">
        <v>186</v>
      </c>
      <c r="B370" t="s">
        <v>298</v>
      </c>
      <c r="C370" s="12">
        <v>1000</v>
      </c>
      <c r="D370" s="12">
        <v>1000</v>
      </c>
      <c r="E370" s="8" t="s">
        <v>46</v>
      </c>
      <c r="F370" s="9" t="s">
        <v>534</v>
      </c>
      <c r="G370" s="11">
        <v>44483</v>
      </c>
      <c r="H370" t="s">
        <v>547</v>
      </c>
      <c r="I370">
        <v>2021</v>
      </c>
    </row>
    <row r="371" spans="1:9" hidden="1" x14ac:dyDescent="0.25">
      <c r="A371" t="s">
        <v>159</v>
      </c>
      <c r="B371" t="s">
        <v>299</v>
      </c>
      <c r="C371" s="12">
        <v>84000</v>
      </c>
      <c r="D371" s="12">
        <v>84000</v>
      </c>
      <c r="E371" s="8" t="s">
        <v>46</v>
      </c>
      <c r="F371" s="9" t="s">
        <v>534</v>
      </c>
      <c r="G371" s="11">
        <v>44484</v>
      </c>
      <c r="H371" t="s">
        <v>547</v>
      </c>
      <c r="I371">
        <v>2021</v>
      </c>
    </row>
    <row r="372" spans="1:9" hidden="1" x14ac:dyDescent="0.25">
      <c r="A372" t="s">
        <v>202</v>
      </c>
      <c r="B372" t="s">
        <v>294</v>
      </c>
      <c r="C372" s="12">
        <v>4800</v>
      </c>
      <c r="D372" s="12">
        <v>4800</v>
      </c>
      <c r="E372" s="8" t="s">
        <v>46</v>
      </c>
      <c r="F372" s="9" t="s">
        <v>534</v>
      </c>
      <c r="G372" s="11">
        <v>44484</v>
      </c>
      <c r="H372" t="s">
        <v>547</v>
      </c>
      <c r="I372">
        <v>2021</v>
      </c>
    </row>
    <row r="373" spans="1:9" hidden="1" x14ac:dyDescent="0.25">
      <c r="A373" t="s">
        <v>352</v>
      </c>
      <c r="B373" t="s">
        <v>297</v>
      </c>
      <c r="C373" s="12">
        <v>20000</v>
      </c>
      <c r="D373" s="12">
        <v>20000</v>
      </c>
      <c r="E373" s="8" t="s">
        <v>46</v>
      </c>
      <c r="F373" s="9" t="s">
        <v>534</v>
      </c>
      <c r="G373" s="11">
        <v>44485</v>
      </c>
      <c r="H373" t="s">
        <v>547</v>
      </c>
      <c r="I373">
        <v>2021</v>
      </c>
    </row>
    <row r="374" spans="1:9" hidden="1" x14ac:dyDescent="0.25">
      <c r="A374" t="s">
        <v>248</v>
      </c>
      <c r="B374" t="s">
        <v>297</v>
      </c>
      <c r="C374" s="12">
        <v>20000</v>
      </c>
      <c r="D374" s="12">
        <v>20000</v>
      </c>
      <c r="E374" s="8" t="s">
        <v>46</v>
      </c>
      <c r="F374" s="9" t="s">
        <v>534</v>
      </c>
      <c r="G374" s="11">
        <v>44486</v>
      </c>
      <c r="H374" t="s">
        <v>547</v>
      </c>
      <c r="I374">
        <v>2021</v>
      </c>
    </row>
    <row r="375" spans="1:9" hidden="1" x14ac:dyDescent="0.25">
      <c r="A375" t="s">
        <v>234</v>
      </c>
      <c r="B375" t="s">
        <v>293</v>
      </c>
      <c r="C375" s="12">
        <v>18000</v>
      </c>
      <c r="D375" s="12">
        <v>18000</v>
      </c>
      <c r="E375" s="8" t="s">
        <v>46</v>
      </c>
      <c r="F375" s="9" t="s">
        <v>534</v>
      </c>
      <c r="G375" s="11">
        <v>44486</v>
      </c>
      <c r="H375" t="s">
        <v>547</v>
      </c>
      <c r="I375">
        <v>2021</v>
      </c>
    </row>
    <row r="376" spans="1:9" hidden="1" x14ac:dyDescent="0.25">
      <c r="A376" t="s">
        <v>178</v>
      </c>
      <c r="B376" t="s">
        <v>294</v>
      </c>
      <c r="C376" s="12">
        <v>19000</v>
      </c>
      <c r="D376" s="12">
        <v>19000</v>
      </c>
      <c r="E376" s="8" t="s">
        <v>46</v>
      </c>
      <c r="F376" s="9" t="s">
        <v>534</v>
      </c>
      <c r="G376" s="11">
        <v>44486</v>
      </c>
      <c r="H376" t="s">
        <v>547</v>
      </c>
      <c r="I376">
        <v>2021</v>
      </c>
    </row>
    <row r="377" spans="1:9" hidden="1" x14ac:dyDescent="0.25">
      <c r="A377" t="s">
        <v>201</v>
      </c>
      <c r="B377" t="s">
        <v>293</v>
      </c>
      <c r="C377" s="12">
        <v>14400</v>
      </c>
      <c r="D377" s="12">
        <v>14400</v>
      </c>
      <c r="E377" s="8" t="s">
        <v>46</v>
      </c>
      <c r="F377" s="9" t="s">
        <v>534</v>
      </c>
      <c r="G377" s="11">
        <v>44487</v>
      </c>
      <c r="H377" t="s">
        <v>547</v>
      </c>
      <c r="I377">
        <v>2021</v>
      </c>
    </row>
    <row r="378" spans="1:9" hidden="1" x14ac:dyDescent="0.25">
      <c r="A378" t="s">
        <v>353</v>
      </c>
      <c r="B378" t="s">
        <v>293</v>
      </c>
      <c r="C378" s="12">
        <v>45200</v>
      </c>
      <c r="D378" s="12">
        <v>45200</v>
      </c>
      <c r="E378" s="8" t="s">
        <v>46</v>
      </c>
      <c r="F378" s="9" t="s">
        <v>534</v>
      </c>
      <c r="G378" s="11">
        <v>44487</v>
      </c>
      <c r="H378" t="s">
        <v>547</v>
      </c>
      <c r="I378">
        <v>2021</v>
      </c>
    </row>
    <row r="379" spans="1:9" hidden="1" x14ac:dyDescent="0.25">
      <c r="A379" t="s">
        <v>178</v>
      </c>
      <c r="B379" t="s">
        <v>294</v>
      </c>
      <c r="C379" s="12">
        <v>10000</v>
      </c>
      <c r="D379" s="12">
        <v>10000</v>
      </c>
      <c r="E379" s="8" t="s">
        <v>46</v>
      </c>
      <c r="F379" s="9" t="s">
        <v>534</v>
      </c>
      <c r="G379" s="11">
        <v>44487</v>
      </c>
      <c r="H379" t="s">
        <v>547</v>
      </c>
      <c r="I379">
        <v>2021</v>
      </c>
    </row>
    <row r="380" spans="1:9" hidden="1" x14ac:dyDescent="0.25">
      <c r="A380" t="s">
        <v>146</v>
      </c>
      <c r="B380" t="s">
        <v>299</v>
      </c>
      <c r="C380" s="12">
        <v>27000</v>
      </c>
      <c r="D380" s="12">
        <v>27000</v>
      </c>
      <c r="E380" s="8" t="s">
        <v>46</v>
      </c>
      <c r="F380" s="9" t="s">
        <v>534</v>
      </c>
      <c r="G380" s="11">
        <v>44487</v>
      </c>
      <c r="H380" t="s">
        <v>547</v>
      </c>
      <c r="I380">
        <v>2021</v>
      </c>
    </row>
    <row r="381" spans="1:9" hidden="1" x14ac:dyDescent="0.25">
      <c r="A381" t="s">
        <v>260</v>
      </c>
      <c r="B381" t="s">
        <v>293</v>
      </c>
      <c r="C381" s="12">
        <v>2000</v>
      </c>
      <c r="D381" s="12">
        <v>2000</v>
      </c>
      <c r="E381" s="8" t="s">
        <v>46</v>
      </c>
      <c r="F381" s="9" t="s">
        <v>534</v>
      </c>
      <c r="G381" s="11">
        <v>44488</v>
      </c>
      <c r="H381" t="s">
        <v>547</v>
      </c>
      <c r="I381">
        <v>2021</v>
      </c>
    </row>
    <row r="382" spans="1:9" hidden="1" x14ac:dyDescent="0.25">
      <c r="A382" t="s">
        <v>202</v>
      </c>
      <c r="B382" t="s">
        <v>294</v>
      </c>
      <c r="C382" s="12">
        <v>4800</v>
      </c>
      <c r="D382" s="12">
        <v>4800</v>
      </c>
      <c r="E382" s="8" t="s">
        <v>46</v>
      </c>
      <c r="F382" s="9" t="s">
        <v>534</v>
      </c>
      <c r="G382" s="11">
        <v>44488</v>
      </c>
      <c r="H382" t="s">
        <v>547</v>
      </c>
      <c r="I382">
        <v>2021</v>
      </c>
    </row>
    <row r="383" spans="1:9" hidden="1" x14ac:dyDescent="0.25">
      <c r="A383" t="s">
        <v>202</v>
      </c>
      <c r="B383" t="s">
        <v>294</v>
      </c>
      <c r="C383" s="12">
        <v>4800</v>
      </c>
      <c r="D383" s="12">
        <v>4800</v>
      </c>
      <c r="E383" s="8" t="s">
        <v>46</v>
      </c>
      <c r="F383" s="9" t="s">
        <v>534</v>
      </c>
      <c r="G383" s="11">
        <v>44488</v>
      </c>
      <c r="H383" t="s">
        <v>547</v>
      </c>
      <c r="I383">
        <v>2021</v>
      </c>
    </row>
    <row r="384" spans="1:9" hidden="1" x14ac:dyDescent="0.25">
      <c r="A384" t="s">
        <v>245</v>
      </c>
      <c r="B384" t="s">
        <v>298</v>
      </c>
      <c r="C384" s="12">
        <v>400</v>
      </c>
      <c r="D384" s="12">
        <v>400</v>
      </c>
      <c r="E384" s="8" t="s">
        <v>46</v>
      </c>
      <c r="F384" s="9" t="s">
        <v>534</v>
      </c>
      <c r="G384" s="11">
        <v>44490</v>
      </c>
      <c r="H384" t="s">
        <v>547</v>
      </c>
      <c r="I384">
        <v>2021</v>
      </c>
    </row>
    <row r="385" spans="1:9" hidden="1" x14ac:dyDescent="0.25">
      <c r="A385" t="s">
        <v>202</v>
      </c>
      <c r="B385" t="s">
        <v>294</v>
      </c>
      <c r="C385" s="12">
        <v>7200</v>
      </c>
      <c r="D385" s="12">
        <v>7200</v>
      </c>
      <c r="E385" s="8" t="s">
        <v>46</v>
      </c>
      <c r="F385" s="9" t="s">
        <v>534</v>
      </c>
      <c r="G385" s="11">
        <v>44490</v>
      </c>
      <c r="H385" t="s">
        <v>547</v>
      </c>
      <c r="I385">
        <v>2021</v>
      </c>
    </row>
    <row r="386" spans="1:9" hidden="1" x14ac:dyDescent="0.25">
      <c r="A386" t="s">
        <v>245</v>
      </c>
      <c r="B386" t="s">
        <v>298</v>
      </c>
      <c r="C386" s="12">
        <v>20000</v>
      </c>
      <c r="D386" s="12">
        <v>20000</v>
      </c>
      <c r="E386" s="8" t="s">
        <v>46</v>
      </c>
      <c r="F386" s="9" t="s">
        <v>534</v>
      </c>
      <c r="G386" s="11">
        <v>44491</v>
      </c>
      <c r="H386" t="s">
        <v>547</v>
      </c>
      <c r="I386">
        <v>2021</v>
      </c>
    </row>
    <row r="387" spans="1:9" hidden="1" x14ac:dyDescent="0.25">
      <c r="A387" t="s">
        <v>145</v>
      </c>
      <c r="B387" t="s">
        <v>299</v>
      </c>
      <c r="C387" s="12">
        <v>15000</v>
      </c>
      <c r="D387" s="12">
        <v>15000</v>
      </c>
      <c r="E387" s="8" t="s">
        <v>46</v>
      </c>
      <c r="F387" s="9" t="s">
        <v>534</v>
      </c>
      <c r="G387" s="11">
        <v>44491</v>
      </c>
      <c r="H387" t="s">
        <v>547</v>
      </c>
      <c r="I387">
        <v>2021</v>
      </c>
    </row>
    <row r="388" spans="1:9" hidden="1" x14ac:dyDescent="0.25">
      <c r="A388" t="s">
        <v>231</v>
      </c>
      <c r="B388" t="s">
        <v>293</v>
      </c>
      <c r="C388" s="12">
        <v>3000</v>
      </c>
      <c r="D388" s="12">
        <v>3000</v>
      </c>
      <c r="E388" s="8" t="s">
        <v>46</v>
      </c>
      <c r="F388" s="9" t="s">
        <v>534</v>
      </c>
      <c r="G388" s="11">
        <v>44491</v>
      </c>
      <c r="H388" t="s">
        <v>547</v>
      </c>
      <c r="I388">
        <v>2021</v>
      </c>
    </row>
    <row r="389" spans="1:9" hidden="1" x14ac:dyDescent="0.25">
      <c r="A389" t="s">
        <v>358</v>
      </c>
      <c r="B389" t="s">
        <v>293</v>
      </c>
      <c r="C389" s="12">
        <v>15900</v>
      </c>
      <c r="D389" s="12">
        <v>15900</v>
      </c>
      <c r="E389" s="8" t="s">
        <v>46</v>
      </c>
      <c r="F389" s="9" t="s">
        <v>534</v>
      </c>
      <c r="G389" s="11">
        <v>44492</v>
      </c>
      <c r="H389" t="s">
        <v>547</v>
      </c>
      <c r="I389">
        <v>2021</v>
      </c>
    </row>
    <row r="390" spans="1:9" hidden="1" x14ac:dyDescent="0.25">
      <c r="A390" t="s">
        <v>178</v>
      </c>
      <c r="B390" t="s">
        <v>294</v>
      </c>
      <c r="C390" s="12">
        <v>20000</v>
      </c>
      <c r="D390" s="12">
        <v>20000</v>
      </c>
      <c r="E390" s="8" t="s">
        <v>46</v>
      </c>
      <c r="F390" s="9" t="s">
        <v>534</v>
      </c>
      <c r="G390" s="11">
        <v>44492</v>
      </c>
      <c r="H390" t="s">
        <v>547</v>
      </c>
      <c r="I390">
        <v>2021</v>
      </c>
    </row>
    <row r="391" spans="1:9" hidden="1" x14ac:dyDescent="0.25">
      <c r="A391" t="s">
        <v>254</v>
      </c>
      <c r="B391" t="s">
        <v>293</v>
      </c>
      <c r="C391" s="12">
        <v>6000</v>
      </c>
      <c r="D391" s="12">
        <v>6000</v>
      </c>
      <c r="E391" s="8" t="s">
        <v>46</v>
      </c>
      <c r="F391" s="9" t="s">
        <v>534</v>
      </c>
      <c r="G391" s="11">
        <v>44492</v>
      </c>
      <c r="H391" t="s">
        <v>547</v>
      </c>
      <c r="I391">
        <v>2021</v>
      </c>
    </row>
    <row r="392" spans="1:9" hidden="1" x14ac:dyDescent="0.25">
      <c r="A392" t="s">
        <v>359</v>
      </c>
      <c r="B392" t="s">
        <v>297</v>
      </c>
      <c r="C392" s="12">
        <v>20000</v>
      </c>
      <c r="D392" s="12">
        <v>20000</v>
      </c>
      <c r="E392" s="8" t="s">
        <v>46</v>
      </c>
      <c r="F392" s="9" t="s">
        <v>534</v>
      </c>
      <c r="G392" s="11">
        <v>44492</v>
      </c>
      <c r="H392" t="s">
        <v>547</v>
      </c>
      <c r="I392">
        <v>2021</v>
      </c>
    </row>
    <row r="393" spans="1:9" hidden="1" x14ac:dyDescent="0.25">
      <c r="A393" t="s">
        <v>336</v>
      </c>
      <c r="B393" t="s">
        <v>293</v>
      </c>
      <c r="C393" s="12">
        <v>2500</v>
      </c>
      <c r="D393" s="12">
        <v>2500</v>
      </c>
      <c r="E393" s="8" t="s">
        <v>46</v>
      </c>
      <c r="F393" s="9" t="s">
        <v>534</v>
      </c>
      <c r="G393" s="11">
        <v>44493</v>
      </c>
      <c r="H393" t="s">
        <v>547</v>
      </c>
      <c r="I393">
        <v>2021</v>
      </c>
    </row>
    <row r="394" spans="1:9" hidden="1" x14ac:dyDescent="0.25">
      <c r="A394" t="s">
        <v>176</v>
      </c>
      <c r="B394" t="s">
        <v>293</v>
      </c>
      <c r="C394" s="12">
        <v>2000</v>
      </c>
      <c r="D394" s="12">
        <v>2000</v>
      </c>
      <c r="E394" s="8" t="s">
        <v>46</v>
      </c>
      <c r="F394" s="9" t="s">
        <v>534</v>
      </c>
      <c r="G394" s="11">
        <v>44493</v>
      </c>
      <c r="H394" t="s">
        <v>547</v>
      </c>
      <c r="I394">
        <v>2021</v>
      </c>
    </row>
    <row r="395" spans="1:9" hidden="1" x14ac:dyDescent="0.25">
      <c r="A395" t="s">
        <v>272</v>
      </c>
      <c r="B395" t="s">
        <v>293</v>
      </c>
      <c r="C395" s="12">
        <v>57500</v>
      </c>
      <c r="D395" s="12">
        <v>57500</v>
      </c>
      <c r="E395" s="8" t="s">
        <v>46</v>
      </c>
      <c r="F395" s="9" t="s">
        <v>534</v>
      </c>
      <c r="G395" s="11">
        <v>44493</v>
      </c>
      <c r="H395" t="s">
        <v>547</v>
      </c>
      <c r="I395">
        <v>2021</v>
      </c>
    </row>
    <row r="396" spans="1:9" hidden="1" x14ac:dyDescent="0.25">
      <c r="A396" t="s">
        <v>268</v>
      </c>
      <c r="B396" t="s">
        <v>298</v>
      </c>
      <c r="C396" s="12">
        <v>14500</v>
      </c>
      <c r="D396" s="12">
        <v>14500</v>
      </c>
      <c r="E396" s="8" t="s">
        <v>46</v>
      </c>
      <c r="F396" s="9" t="s">
        <v>534</v>
      </c>
      <c r="G396" s="11">
        <v>44493</v>
      </c>
      <c r="H396" t="s">
        <v>547</v>
      </c>
      <c r="I396">
        <v>2021</v>
      </c>
    </row>
    <row r="397" spans="1:9" hidden="1" x14ac:dyDescent="0.25">
      <c r="A397" t="s">
        <v>185</v>
      </c>
      <c r="B397" t="s">
        <v>299</v>
      </c>
      <c r="C397" s="12">
        <v>50000</v>
      </c>
      <c r="D397" s="12">
        <v>50000</v>
      </c>
      <c r="E397" s="8" t="s">
        <v>46</v>
      </c>
      <c r="F397" s="9" t="s">
        <v>534</v>
      </c>
      <c r="G397" s="11">
        <v>44494</v>
      </c>
      <c r="H397" t="s">
        <v>547</v>
      </c>
      <c r="I397">
        <v>2021</v>
      </c>
    </row>
    <row r="398" spans="1:9" hidden="1" x14ac:dyDescent="0.25">
      <c r="A398" t="s">
        <v>160</v>
      </c>
      <c r="B398" t="s">
        <v>325</v>
      </c>
      <c r="C398" s="12">
        <v>45550</v>
      </c>
      <c r="D398" s="12">
        <v>45550</v>
      </c>
      <c r="E398" s="8" t="s">
        <v>46</v>
      </c>
      <c r="F398" s="9" t="s">
        <v>534</v>
      </c>
      <c r="G398" s="11">
        <v>44494</v>
      </c>
      <c r="H398" t="s">
        <v>547</v>
      </c>
      <c r="I398">
        <v>2021</v>
      </c>
    </row>
    <row r="399" spans="1:9" hidden="1" x14ac:dyDescent="0.25">
      <c r="A399" t="s">
        <v>361</v>
      </c>
      <c r="B399" t="s">
        <v>298</v>
      </c>
      <c r="C399" s="12">
        <v>5000</v>
      </c>
      <c r="D399" s="12">
        <v>5000</v>
      </c>
      <c r="E399" s="8" t="s">
        <v>46</v>
      </c>
      <c r="F399" s="9" t="s">
        <v>534</v>
      </c>
      <c r="G399" s="11">
        <v>44495</v>
      </c>
      <c r="H399" t="s">
        <v>547</v>
      </c>
      <c r="I399">
        <v>2021</v>
      </c>
    </row>
    <row r="400" spans="1:9" hidden="1" x14ac:dyDescent="0.25">
      <c r="A400" t="s">
        <v>287</v>
      </c>
      <c r="B400" t="s">
        <v>298</v>
      </c>
      <c r="C400" s="12">
        <v>5000</v>
      </c>
      <c r="D400" s="12">
        <v>5000</v>
      </c>
      <c r="E400" s="8" t="s">
        <v>46</v>
      </c>
      <c r="F400" s="9" t="s">
        <v>534</v>
      </c>
      <c r="G400" s="11">
        <v>44495</v>
      </c>
      <c r="H400" t="s">
        <v>547</v>
      </c>
      <c r="I400">
        <v>2021</v>
      </c>
    </row>
    <row r="401" spans="1:9" hidden="1" x14ac:dyDescent="0.25">
      <c r="A401" t="s">
        <v>202</v>
      </c>
      <c r="B401" t="s">
        <v>294</v>
      </c>
      <c r="C401" s="12">
        <v>4800</v>
      </c>
      <c r="D401" s="12">
        <v>4800</v>
      </c>
      <c r="E401" s="8" t="s">
        <v>46</v>
      </c>
      <c r="F401" s="9" t="s">
        <v>534</v>
      </c>
      <c r="G401" s="11">
        <v>44495</v>
      </c>
      <c r="H401" t="s">
        <v>547</v>
      </c>
      <c r="I401">
        <v>2021</v>
      </c>
    </row>
    <row r="402" spans="1:9" hidden="1" x14ac:dyDescent="0.25">
      <c r="A402" t="s">
        <v>234</v>
      </c>
      <c r="B402" t="s">
        <v>293</v>
      </c>
      <c r="C402" s="12">
        <v>17000</v>
      </c>
      <c r="D402" s="12">
        <v>17000</v>
      </c>
      <c r="E402" s="8" t="s">
        <v>46</v>
      </c>
      <c r="F402" s="9" t="s">
        <v>534</v>
      </c>
      <c r="G402" s="11">
        <v>44495</v>
      </c>
      <c r="H402" t="s">
        <v>547</v>
      </c>
      <c r="I402">
        <v>2021</v>
      </c>
    </row>
    <row r="403" spans="1:9" hidden="1" x14ac:dyDescent="0.25">
      <c r="A403" t="s">
        <v>362</v>
      </c>
      <c r="B403" t="s">
        <v>298</v>
      </c>
      <c r="C403" s="12">
        <v>6000</v>
      </c>
      <c r="D403" s="12">
        <v>6000</v>
      </c>
      <c r="E403" s="8" t="s">
        <v>46</v>
      </c>
      <c r="F403" s="9" t="s">
        <v>534</v>
      </c>
      <c r="G403" s="11">
        <v>44496</v>
      </c>
      <c r="H403" t="s">
        <v>547</v>
      </c>
      <c r="I403">
        <v>2021</v>
      </c>
    </row>
    <row r="404" spans="1:9" hidden="1" x14ac:dyDescent="0.25">
      <c r="A404" t="s">
        <v>202</v>
      </c>
      <c r="B404" t="s">
        <v>294</v>
      </c>
      <c r="C404" s="12">
        <v>4800</v>
      </c>
      <c r="D404" s="12">
        <v>4800</v>
      </c>
      <c r="E404" s="8" t="s">
        <v>46</v>
      </c>
      <c r="F404" s="9" t="s">
        <v>534</v>
      </c>
      <c r="G404" s="11">
        <v>44496</v>
      </c>
      <c r="H404" t="s">
        <v>547</v>
      </c>
      <c r="I404">
        <v>2021</v>
      </c>
    </row>
    <row r="405" spans="1:9" hidden="1" x14ac:dyDescent="0.25">
      <c r="A405" t="s">
        <v>229</v>
      </c>
      <c r="B405" t="s">
        <v>293</v>
      </c>
      <c r="C405" s="12">
        <v>1500</v>
      </c>
      <c r="D405" s="12">
        <v>1500</v>
      </c>
      <c r="E405" s="8" t="s">
        <v>46</v>
      </c>
      <c r="F405" s="9" t="s">
        <v>534</v>
      </c>
      <c r="G405" s="11">
        <v>44496</v>
      </c>
      <c r="H405" t="s">
        <v>547</v>
      </c>
      <c r="I405">
        <v>2021</v>
      </c>
    </row>
    <row r="406" spans="1:9" hidden="1" x14ac:dyDescent="0.25">
      <c r="A406" t="s">
        <v>291</v>
      </c>
      <c r="B406" t="s">
        <v>298</v>
      </c>
      <c r="C406" s="12">
        <v>2000</v>
      </c>
      <c r="D406" s="12">
        <v>2000</v>
      </c>
      <c r="E406" s="8" t="s">
        <v>46</v>
      </c>
      <c r="F406" s="9" t="s">
        <v>534</v>
      </c>
      <c r="G406" s="11">
        <v>44496</v>
      </c>
      <c r="H406" t="s">
        <v>547</v>
      </c>
      <c r="I406">
        <v>2021</v>
      </c>
    </row>
    <row r="407" spans="1:9" hidden="1" x14ac:dyDescent="0.25">
      <c r="A407" t="s">
        <v>229</v>
      </c>
      <c r="B407" t="s">
        <v>293</v>
      </c>
      <c r="C407" s="12">
        <v>1500</v>
      </c>
      <c r="D407" s="12">
        <v>1500</v>
      </c>
      <c r="E407" s="8" t="s">
        <v>46</v>
      </c>
      <c r="F407" s="9" t="s">
        <v>534</v>
      </c>
      <c r="G407" s="11">
        <v>44497</v>
      </c>
      <c r="H407" t="s">
        <v>547</v>
      </c>
      <c r="I407">
        <v>2021</v>
      </c>
    </row>
    <row r="408" spans="1:9" hidden="1" x14ac:dyDescent="0.25">
      <c r="A408" t="s">
        <v>202</v>
      </c>
      <c r="B408" t="s">
        <v>294</v>
      </c>
      <c r="C408" s="12">
        <v>4800</v>
      </c>
      <c r="D408" s="12">
        <v>4800</v>
      </c>
      <c r="E408" s="8" t="s">
        <v>46</v>
      </c>
      <c r="F408" s="9" t="s">
        <v>534</v>
      </c>
      <c r="G408" s="11">
        <v>44497</v>
      </c>
      <c r="H408" t="s">
        <v>547</v>
      </c>
      <c r="I408">
        <v>2021</v>
      </c>
    </row>
    <row r="409" spans="1:9" hidden="1" x14ac:dyDescent="0.25">
      <c r="A409" t="s">
        <v>351</v>
      </c>
      <c r="B409" t="s">
        <v>296</v>
      </c>
      <c r="C409" s="12">
        <v>374000</v>
      </c>
      <c r="D409" s="12">
        <v>374000</v>
      </c>
      <c r="E409" s="8" t="s">
        <v>46</v>
      </c>
      <c r="F409" s="9" t="s">
        <v>534</v>
      </c>
      <c r="G409" s="11">
        <v>44497</v>
      </c>
      <c r="H409" t="s">
        <v>547</v>
      </c>
      <c r="I409">
        <v>2021</v>
      </c>
    </row>
    <row r="410" spans="1:9" hidden="1" x14ac:dyDescent="0.25">
      <c r="A410" t="s">
        <v>432</v>
      </c>
      <c r="B410" t="s">
        <v>299</v>
      </c>
      <c r="C410" s="12">
        <v>134600</v>
      </c>
      <c r="D410" s="12">
        <v>134600</v>
      </c>
      <c r="E410" s="8" t="s">
        <v>46</v>
      </c>
      <c r="F410" s="9" t="s">
        <v>534</v>
      </c>
      <c r="G410" s="11">
        <v>44497</v>
      </c>
      <c r="H410" t="s">
        <v>547</v>
      </c>
      <c r="I410">
        <v>2021</v>
      </c>
    </row>
    <row r="411" spans="1:9" hidden="1" x14ac:dyDescent="0.25">
      <c r="A411" t="s">
        <v>363</v>
      </c>
      <c r="B411" t="s">
        <v>299</v>
      </c>
      <c r="C411" s="12">
        <v>63400</v>
      </c>
      <c r="D411" s="12">
        <v>63400</v>
      </c>
      <c r="E411" s="8" t="s">
        <v>46</v>
      </c>
      <c r="F411" s="9" t="s">
        <v>534</v>
      </c>
      <c r="G411" s="11">
        <v>44497</v>
      </c>
      <c r="H411" t="s">
        <v>547</v>
      </c>
      <c r="I411">
        <v>2021</v>
      </c>
    </row>
    <row r="412" spans="1:9" hidden="1" x14ac:dyDescent="0.25">
      <c r="A412" t="s">
        <v>364</v>
      </c>
      <c r="B412" t="s">
        <v>299</v>
      </c>
      <c r="C412" s="12">
        <v>66200</v>
      </c>
      <c r="D412" s="12">
        <v>66200</v>
      </c>
      <c r="E412" s="8" t="s">
        <v>46</v>
      </c>
      <c r="F412" s="9" t="s">
        <v>534</v>
      </c>
      <c r="G412" s="11">
        <v>44497</v>
      </c>
      <c r="H412" t="s">
        <v>547</v>
      </c>
      <c r="I412">
        <v>2021</v>
      </c>
    </row>
    <row r="413" spans="1:9" hidden="1" x14ac:dyDescent="0.25">
      <c r="A413" t="s">
        <v>202</v>
      </c>
      <c r="B413" t="s">
        <v>294</v>
      </c>
      <c r="C413" s="12">
        <v>7200</v>
      </c>
      <c r="D413" s="12">
        <v>7200</v>
      </c>
      <c r="E413" s="8" t="s">
        <v>46</v>
      </c>
      <c r="F413" s="9" t="s">
        <v>534</v>
      </c>
      <c r="G413" s="11">
        <v>44498</v>
      </c>
      <c r="H413" t="s">
        <v>547</v>
      </c>
      <c r="I413">
        <v>2021</v>
      </c>
    </row>
    <row r="414" spans="1:9" hidden="1" x14ac:dyDescent="0.25">
      <c r="A414" t="s">
        <v>365</v>
      </c>
      <c r="B414" t="s">
        <v>298</v>
      </c>
      <c r="C414" s="12">
        <v>2000</v>
      </c>
      <c r="D414" s="12">
        <v>2000</v>
      </c>
      <c r="E414" s="8" t="s">
        <v>46</v>
      </c>
      <c r="F414" s="9" t="s">
        <v>534</v>
      </c>
      <c r="G414" s="11">
        <v>44498</v>
      </c>
      <c r="H414" t="s">
        <v>547</v>
      </c>
      <c r="I414">
        <v>2021</v>
      </c>
    </row>
    <row r="415" spans="1:9" hidden="1" x14ac:dyDescent="0.25">
      <c r="A415" t="s">
        <v>287</v>
      </c>
      <c r="B415" t="s">
        <v>298</v>
      </c>
      <c r="C415" s="12">
        <v>25000</v>
      </c>
      <c r="D415" s="12">
        <v>25000</v>
      </c>
      <c r="E415" s="8" t="s">
        <v>46</v>
      </c>
      <c r="F415" s="9" t="s">
        <v>534</v>
      </c>
      <c r="G415" s="11">
        <v>44498</v>
      </c>
      <c r="H415" t="s">
        <v>547</v>
      </c>
      <c r="I415">
        <v>2021</v>
      </c>
    </row>
    <row r="416" spans="1:9" hidden="1" x14ac:dyDescent="0.25">
      <c r="A416" t="s">
        <v>366</v>
      </c>
      <c r="B416" t="s">
        <v>297</v>
      </c>
      <c r="C416" s="12">
        <v>65000</v>
      </c>
      <c r="D416" s="12">
        <v>65000</v>
      </c>
      <c r="E416" s="8" t="s">
        <v>46</v>
      </c>
      <c r="F416" s="9" t="s">
        <v>534</v>
      </c>
      <c r="G416" s="11">
        <v>44499</v>
      </c>
      <c r="H416" t="s">
        <v>547</v>
      </c>
      <c r="I416">
        <v>2021</v>
      </c>
    </row>
    <row r="417" spans="1:9" hidden="1" x14ac:dyDescent="0.25">
      <c r="A417" t="s">
        <v>338</v>
      </c>
      <c r="B417" t="s">
        <v>294</v>
      </c>
      <c r="C417" s="12">
        <v>24000</v>
      </c>
      <c r="D417" s="12">
        <v>24000</v>
      </c>
      <c r="E417" s="8" t="s">
        <v>46</v>
      </c>
      <c r="F417" s="9" t="s">
        <v>534</v>
      </c>
      <c r="G417" s="11">
        <v>44500</v>
      </c>
      <c r="H417" t="s">
        <v>547</v>
      </c>
      <c r="I417">
        <v>2021</v>
      </c>
    </row>
    <row r="418" spans="1:9" hidden="1" x14ac:dyDescent="0.25">
      <c r="A418" t="s">
        <v>248</v>
      </c>
      <c r="B418" t="s">
        <v>297</v>
      </c>
      <c r="C418" s="12">
        <v>27500</v>
      </c>
      <c r="D418" s="12">
        <v>27500</v>
      </c>
      <c r="E418" s="8" t="s">
        <v>46</v>
      </c>
      <c r="F418" s="9" t="s">
        <v>534</v>
      </c>
      <c r="G418" s="11">
        <v>44500</v>
      </c>
      <c r="H418" t="s">
        <v>547</v>
      </c>
      <c r="I418">
        <v>2021</v>
      </c>
    </row>
    <row r="419" spans="1:9" hidden="1" x14ac:dyDescent="0.25">
      <c r="A419" t="s">
        <v>228</v>
      </c>
      <c r="B419" t="s">
        <v>293</v>
      </c>
      <c r="C419" s="12">
        <v>2000</v>
      </c>
      <c r="D419" s="12">
        <v>2000</v>
      </c>
      <c r="E419" s="8" t="s">
        <v>46</v>
      </c>
      <c r="F419" s="9" t="s">
        <v>534</v>
      </c>
      <c r="G419" s="11">
        <v>44500</v>
      </c>
      <c r="H419" t="s">
        <v>547</v>
      </c>
      <c r="I419">
        <v>2021</v>
      </c>
    </row>
    <row r="420" spans="1:9" hidden="1" x14ac:dyDescent="0.25">
      <c r="A420" t="s">
        <v>281</v>
      </c>
      <c r="B420" t="s">
        <v>293</v>
      </c>
      <c r="C420" s="12">
        <v>4500</v>
      </c>
      <c r="D420" s="12">
        <v>4500</v>
      </c>
      <c r="E420" s="8" t="s">
        <v>46</v>
      </c>
      <c r="F420" s="9" t="s">
        <v>534</v>
      </c>
      <c r="G420" s="11">
        <v>44500</v>
      </c>
      <c r="H420" t="s">
        <v>547</v>
      </c>
      <c r="I420">
        <v>2021</v>
      </c>
    </row>
    <row r="421" spans="1:9" hidden="1" x14ac:dyDescent="0.25">
      <c r="A421" t="s">
        <v>225</v>
      </c>
      <c r="B421" t="s">
        <v>293</v>
      </c>
      <c r="C421" s="12">
        <v>5500</v>
      </c>
      <c r="D421" s="12">
        <v>5500</v>
      </c>
      <c r="E421" s="8" t="s">
        <v>46</v>
      </c>
      <c r="F421" s="9" t="s">
        <v>534</v>
      </c>
      <c r="G421" s="11">
        <v>44500</v>
      </c>
      <c r="H421" t="s">
        <v>547</v>
      </c>
      <c r="I421">
        <v>2021</v>
      </c>
    </row>
    <row r="422" spans="1:9" hidden="1" x14ac:dyDescent="0.25">
      <c r="A422" t="s">
        <v>245</v>
      </c>
      <c r="B422" t="s">
        <v>298</v>
      </c>
      <c r="C422" s="12">
        <v>50000</v>
      </c>
      <c r="D422" s="12">
        <v>50000</v>
      </c>
      <c r="E422" s="8" t="s">
        <v>46</v>
      </c>
      <c r="F422" s="9" t="s">
        <v>534</v>
      </c>
      <c r="G422" s="11">
        <v>44500</v>
      </c>
      <c r="H422" t="s">
        <v>547</v>
      </c>
      <c r="I422">
        <v>2021</v>
      </c>
    </row>
    <row r="423" spans="1:9" hidden="1" x14ac:dyDescent="0.25">
      <c r="A423" t="s">
        <v>311</v>
      </c>
      <c r="B423" t="s">
        <v>298</v>
      </c>
      <c r="C423" s="12">
        <v>25000</v>
      </c>
      <c r="D423" s="12">
        <v>25000</v>
      </c>
      <c r="E423" s="8" t="s">
        <v>46</v>
      </c>
      <c r="F423" s="9" t="s">
        <v>534</v>
      </c>
      <c r="G423" s="11">
        <v>44500</v>
      </c>
      <c r="H423" t="s">
        <v>547</v>
      </c>
      <c r="I423">
        <v>2021</v>
      </c>
    </row>
    <row r="424" spans="1:9" hidden="1" x14ac:dyDescent="0.25">
      <c r="A424" t="s">
        <v>202</v>
      </c>
      <c r="B424" t="s">
        <v>294</v>
      </c>
      <c r="C424" s="12">
        <v>4800</v>
      </c>
      <c r="D424" s="12">
        <v>4800</v>
      </c>
      <c r="E424" s="8" t="s">
        <v>46</v>
      </c>
      <c r="F424" s="9" t="s">
        <v>534</v>
      </c>
      <c r="G424" s="11">
        <v>44502</v>
      </c>
      <c r="H424" t="s">
        <v>548</v>
      </c>
      <c r="I424">
        <v>2021</v>
      </c>
    </row>
    <row r="425" spans="1:9" hidden="1" x14ac:dyDescent="0.25">
      <c r="A425" t="s">
        <v>367</v>
      </c>
      <c r="B425" t="s">
        <v>293</v>
      </c>
      <c r="C425" s="12">
        <v>75000</v>
      </c>
      <c r="D425" s="12">
        <v>75000</v>
      </c>
      <c r="E425" s="8" t="s">
        <v>46</v>
      </c>
      <c r="F425" s="9" t="s">
        <v>534</v>
      </c>
      <c r="G425" s="11">
        <v>44503</v>
      </c>
      <c r="H425" t="s">
        <v>548</v>
      </c>
      <c r="I425">
        <v>2021</v>
      </c>
    </row>
    <row r="426" spans="1:9" hidden="1" x14ac:dyDescent="0.25">
      <c r="A426" t="s">
        <v>267</v>
      </c>
      <c r="B426" t="s">
        <v>299</v>
      </c>
      <c r="C426" s="12">
        <v>38900</v>
      </c>
      <c r="D426" s="12">
        <v>38900</v>
      </c>
      <c r="E426" s="8" t="s">
        <v>46</v>
      </c>
      <c r="F426" s="9" t="s">
        <v>534</v>
      </c>
      <c r="G426" s="11">
        <v>44503</v>
      </c>
      <c r="H426" t="s">
        <v>548</v>
      </c>
      <c r="I426">
        <v>2021</v>
      </c>
    </row>
    <row r="427" spans="1:9" hidden="1" x14ac:dyDescent="0.25">
      <c r="A427" t="s">
        <v>165</v>
      </c>
      <c r="B427" t="s">
        <v>299</v>
      </c>
      <c r="C427" s="12">
        <v>272700</v>
      </c>
      <c r="D427" s="12">
        <v>272700</v>
      </c>
      <c r="E427" s="8" t="s">
        <v>46</v>
      </c>
      <c r="F427" s="9" t="s">
        <v>534</v>
      </c>
      <c r="G427" s="11">
        <v>44505</v>
      </c>
      <c r="H427" t="s">
        <v>548</v>
      </c>
      <c r="I427">
        <v>2021</v>
      </c>
    </row>
    <row r="428" spans="1:9" hidden="1" x14ac:dyDescent="0.25">
      <c r="A428" t="s">
        <v>275</v>
      </c>
      <c r="B428" t="s">
        <v>297</v>
      </c>
      <c r="C428" s="12">
        <v>40000</v>
      </c>
      <c r="D428" s="12">
        <v>40000</v>
      </c>
      <c r="E428" s="8" t="s">
        <v>46</v>
      </c>
      <c r="F428" s="9" t="s">
        <v>534</v>
      </c>
      <c r="G428" s="11">
        <v>44506</v>
      </c>
      <c r="H428" t="s">
        <v>548</v>
      </c>
      <c r="I428">
        <v>2021</v>
      </c>
    </row>
    <row r="429" spans="1:9" hidden="1" x14ac:dyDescent="0.25">
      <c r="A429" t="s">
        <v>368</v>
      </c>
      <c r="B429" t="s">
        <v>296</v>
      </c>
      <c r="C429" s="12">
        <v>5000</v>
      </c>
      <c r="D429" s="12">
        <v>5000</v>
      </c>
      <c r="E429" s="8" t="s">
        <v>46</v>
      </c>
      <c r="F429" s="9" t="s">
        <v>534</v>
      </c>
      <c r="G429" s="11">
        <v>44506</v>
      </c>
      <c r="H429" t="s">
        <v>548</v>
      </c>
      <c r="I429">
        <v>2021</v>
      </c>
    </row>
    <row r="430" spans="1:9" hidden="1" x14ac:dyDescent="0.25">
      <c r="A430" t="s">
        <v>369</v>
      </c>
      <c r="B430" t="s">
        <v>554</v>
      </c>
      <c r="C430" s="12">
        <v>50000</v>
      </c>
      <c r="D430" s="12">
        <v>50000</v>
      </c>
      <c r="E430" s="8" t="s">
        <v>46</v>
      </c>
      <c r="F430" s="9" t="s">
        <v>534</v>
      </c>
      <c r="G430" s="11">
        <v>44507</v>
      </c>
      <c r="H430" t="s">
        <v>548</v>
      </c>
      <c r="I430">
        <v>2021</v>
      </c>
    </row>
    <row r="431" spans="1:9" hidden="1" x14ac:dyDescent="0.25">
      <c r="A431" t="s">
        <v>171</v>
      </c>
      <c r="B431" t="s">
        <v>294</v>
      </c>
      <c r="C431" s="12">
        <v>7000</v>
      </c>
      <c r="D431" s="12">
        <v>7000</v>
      </c>
      <c r="E431" s="8" t="s">
        <v>46</v>
      </c>
      <c r="F431" s="9" t="s">
        <v>534</v>
      </c>
      <c r="G431" s="11">
        <v>44507</v>
      </c>
      <c r="H431" t="s">
        <v>548</v>
      </c>
      <c r="I431">
        <v>2021</v>
      </c>
    </row>
    <row r="432" spans="1:9" hidden="1" x14ac:dyDescent="0.25">
      <c r="A432" t="s">
        <v>370</v>
      </c>
      <c r="B432" t="s">
        <v>293</v>
      </c>
      <c r="C432" s="12">
        <v>25200</v>
      </c>
      <c r="D432" s="12">
        <v>25200</v>
      </c>
      <c r="E432" s="8" t="s">
        <v>46</v>
      </c>
      <c r="F432" s="9" t="s">
        <v>534</v>
      </c>
      <c r="G432" s="11">
        <v>44507</v>
      </c>
      <c r="H432" t="s">
        <v>548</v>
      </c>
      <c r="I432">
        <v>2021</v>
      </c>
    </row>
    <row r="433" spans="1:9" hidden="1" x14ac:dyDescent="0.25">
      <c r="A433" t="s">
        <v>371</v>
      </c>
      <c r="B433" t="s">
        <v>295</v>
      </c>
      <c r="C433" s="12">
        <v>20000</v>
      </c>
      <c r="D433" s="12">
        <v>20000</v>
      </c>
      <c r="E433" s="8" t="s">
        <v>46</v>
      </c>
      <c r="F433" s="9" t="s">
        <v>534</v>
      </c>
      <c r="G433" s="11">
        <v>44507</v>
      </c>
      <c r="H433" t="s">
        <v>548</v>
      </c>
      <c r="I433">
        <v>2021</v>
      </c>
    </row>
    <row r="434" spans="1:9" hidden="1" x14ac:dyDescent="0.25">
      <c r="A434" t="s">
        <v>372</v>
      </c>
      <c r="B434" t="s">
        <v>293</v>
      </c>
      <c r="C434" s="12">
        <v>28500</v>
      </c>
      <c r="D434" s="12">
        <v>28500</v>
      </c>
      <c r="E434" s="8" t="s">
        <v>46</v>
      </c>
      <c r="F434" s="9" t="s">
        <v>534</v>
      </c>
      <c r="G434" s="11">
        <v>44507</v>
      </c>
      <c r="H434" t="s">
        <v>548</v>
      </c>
      <c r="I434">
        <v>2021</v>
      </c>
    </row>
    <row r="435" spans="1:9" hidden="1" x14ac:dyDescent="0.25">
      <c r="A435" t="s">
        <v>373</v>
      </c>
      <c r="B435" t="s">
        <v>298</v>
      </c>
      <c r="C435" s="12">
        <v>5000</v>
      </c>
      <c r="D435" s="12">
        <v>5000</v>
      </c>
      <c r="E435" s="8" t="s">
        <v>46</v>
      </c>
      <c r="F435" s="9" t="s">
        <v>534</v>
      </c>
      <c r="G435" s="11">
        <v>44508</v>
      </c>
      <c r="H435" t="s">
        <v>548</v>
      </c>
      <c r="I435">
        <v>2021</v>
      </c>
    </row>
    <row r="436" spans="1:9" hidden="1" x14ac:dyDescent="0.25">
      <c r="A436" t="s">
        <v>202</v>
      </c>
      <c r="B436" t="s">
        <v>294</v>
      </c>
      <c r="C436" s="12">
        <v>4800</v>
      </c>
      <c r="D436" s="12">
        <v>4800</v>
      </c>
      <c r="E436" s="8" t="s">
        <v>46</v>
      </c>
      <c r="F436" s="9" t="s">
        <v>534</v>
      </c>
      <c r="G436" s="11">
        <v>44508</v>
      </c>
      <c r="H436" t="s">
        <v>548</v>
      </c>
      <c r="I436">
        <v>2021</v>
      </c>
    </row>
    <row r="437" spans="1:9" hidden="1" x14ac:dyDescent="0.25">
      <c r="A437" t="s">
        <v>272</v>
      </c>
      <c r="B437" t="s">
        <v>293</v>
      </c>
      <c r="C437" s="12">
        <v>51000</v>
      </c>
      <c r="D437" s="12">
        <v>51000</v>
      </c>
      <c r="E437" s="8" t="s">
        <v>46</v>
      </c>
      <c r="F437" s="9" t="s">
        <v>534</v>
      </c>
      <c r="G437" s="11">
        <v>44508</v>
      </c>
      <c r="H437" t="s">
        <v>548</v>
      </c>
      <c r="I437">
        <v>2021</v>
      </c>
    </row>
    <row r="438" spans="1:9" hidden="1" x14ac:dyDescent="0.25">
      <c r="A438" t="s">
        <v>307</v>
      </c>
      <c r="B438" t="s">
        <v>297</v>
      </c>
      <c r="C438" s="12">
        <v>5000</v>
      </c>
      <c r="D438" s="12">
        <v>5000</v>
      </c>
      <c r="E438" s="8" t="s">
        <v>46</v>
      </c>
      <c r="F438" s="9" t="s">
        <v>534</v>
      </c>
      <c r="G438" s="11">
        <v>44508</v>
      </c>
      <c r="H438" t="s">
        <v>548</v>
      </c>
      <c r="I438">
        <v>2021</v>
      </c>
    </row>
    <row r="439" spans="1:9" hidden="1" x14ac:dyDescent="0.25">
      <c r="A439" t="s">
        <v>374</v>
      </c>
      <c r="B439" t="s">
        <v>294</v>
      </c>
      <c r="C439" s="12">
        <v>5000</v>
      </c>
      <c r="D439" s="12">
        <v>5000</v>
      </c>
      <c r="E439" s="8" t="s">
        <v>46</v>
      </c>
      <c r="F439" s="9" t="s">
        <v>534</v>
      </c>
      <c r="G439" s="11">
        <v>44508</v>
      </c>
      <c r="H439" t="s">
        <v>548</v>
      </c>
      <c r="I439">
        <v>2021</v>
      </c>
    </row>
    <row r="440" spans="1:9" hidden="1" x14ac:dyDescent="0.25">
      <c r="A440" t="s">
        <v>225</v>
      </c>
      <c r="B440" t="s">
        <v>293</v>
      </c>
      <c r="C440" s="12">
        <v>4000</v>
      </c>
      <c r="D440" s="12">
        <v>4000</v>
      </c>
      <c r="E440" s="8" t="s">
        <v>46</v>
      </c>
      <c r="F440" s="9" t="s">
        <v>534</v>
      </c>
      <c r="G440" s="11">
        <v>44508</v>
      </c>
      <c r="H440" t="s">
        <v>548</v>
      </c>
      <c r="I440">
        <v>2021</v>
      </c>
    </row>
    <row r="441" spans="1:9" hidden="1" x14ac:dyDescent="0.25">
      <c r="A441" t="s">
        <v>202</v>
      </c>
      <c r="B441" t="s">
        <v>294</v>
      </c>
      <c r="C441" s="12">
        <v>4800</v>
      </c>
      <c r="D441" s="12">
        <v>4800</v>
      </c>
      <c r="E441" s="8" t="s">
        <v>46</v>
      </c>
      <c r="F441" s="9" t="s">
        <v>534</v>
      </c>
      <c r="G441" s="11">
        <v>44509</v>
      </c>
      <c r="H441" t="s">
        <v>548</v>
      </c>
      <c r="I441">
        <v>2021</v>
      </c>
    </row>
    <row r="442" spans="1:9" hidden="1" x14ac:dyDescent="0.25">
      <c r="A442" t="s">
        <v>375</v>
      </c>
      <c r="B442" t="s">
        <v>293</v>
      </c>
      <c r="C442" s="12">
        <v>20000</v>
      </c>
      <c r="D442" s="12">
        <v>20000</v>
      </c>
      <c r="E442" s="8" t="s">
        <v>46</v>
      </c>
      <c r="F442" s="9" t="s">
        <v>534</v>
      </c>
      <c r="G442" s="11">
        <v>44509</v>
      </c>
      <c r="H442" t="s">
        <v>548</v>
      </c>
      <c r="I442">
        <v>2021</v>
      </c>
    </row>
    <row r="443" spans="1:9" hidden="1" x14ac:dyDescent="0.25">
      <c r="A443" t="s">
        <v>202</v>
      </c>
      <c r="B443" t="s">
        <v>294</v>
      </c>
      <c r="C443" s="12">
        <v>4800</v>
      </c>
      <c r="D443" s="12">
        <v>4800</v>
      </c>
      <c r="E443" s="8" t="s">
        <v>46</v>
      </c>
      <c r="F443" s="9" t="s">
        <v>534</v>
      </c>
      <c r="G443" s="11">
        <v>44510</v>
      </c>
      <c r="H443" t="s">
        <v>548</v>
      </c>
      <c r="I443">
        <v>2021</v>
      </c>
    </row>
    <row r="444" spans="1:9" hidden="1" x14ac:dyDescent="0.25">
      <c r="A444" t="s">
        <v>202</v>
      </c>
      <c r="B444" t="s">
        <v>294</v>
      </c>
      <c r="C444" s="12">
        <v>4800</v>
      </c>
      <c r="D444" s="12">
        <v>4800</v>
      </c>
      <c r="E444" s="8" t="s">
        <v>46</v>
      </c>
      <c r="F444" s="9" t="s">
        <v>534</v>
      </c>
      <c r="G444" s="11">
        <v>44511</v>
      </c>
      <c r="H444" t="s">
        <v>548</v>
      </c>
      <c r="I444">
        <v>2021</v>
      </c>
    </row>
    <row r="445" spans="1:9" hidden="1" x14ac:dyDescent="0.25">
      <c r="A445" t="s">
        <v>229</v>
      </c>
      <c r="B445" t="s">
        <v>293</v>
      </c>
      <c r="C445" s="12">
        <v>1500</v>
      </c>
      <c r="D445" s="12">
        <v>1500</v>
      </c>
      <c r="E445" s="8" t="s">
        <v>46</v>
      </c>
      <c r="F445" s="9" t="s">
        <v>534</v>
      </c>
      <c r="G445" s="11">
        <v>44511</v>
      </c>
      <c r="H445" t="s">
        <v>548</v>
      </c>
      <c r="I445">
        <v>2021</v>
      </c>
    </row>
    <row r="446" spans="1:9" hidden="1" x14ac:dyDescent="0.25">
      <c r="A446" t="s">
        <v>202</v>
      </c>
      <c r="B446" t="s">
        <v>294</v>
      </c>
      <c r="C446" s="12">
        <v>4800</v>
      </c>
      <c r="D446" s="12">
        <v>4800</v>
      </c>
      <c r="E446" s="8" t="s">
        <v>46</v>
      </c>
      <c r="F446" s="9" t="s">
        <v>534</v>
      </c>
      <c r="G446" s="11">
        <v>44512</v>
      </c>
      <c r="H446" t="s">
        <v>548</v>
      </c>
      <c r="I446">
        <v>2021</v>
      </c>
    </row>
    <row r="447" spans="1:9" hidden="1" x14ac:dyDescent="0.25">
      <c r="A447" t="s">
        <v>229</v>
      </c>
      <c r="B447" t="s">
        <v>293</v>
      </c>
      <c r="C447" s="12">
        <v>3500</v>
      </c>
      <c r="D447" s="12">
        <v>3500</v>
      </c>
      <c r="E447" s="8" t="s">
        <v>46</v>
      </c>
      <c r="F447" s="9" t="s">
        <v>534</v>
      </c>
      <c r="G447" s="11">
        <v>44512</v>
      </c>
      <c r="H447" t="s">
        <v>548</v>
      </c>
      <c r="I447">
        <v>2021</v>
      </c>
    </row>
    <row r="448" spans="1:9" hidden="1" x14ac:dyDescent="0.25">
      <c r="A448" t="s">
        <v>178</v>
      </c>
      <c r="B448" t="s">
        <v>294</v>
      </c>
      <c r="C448" s="12">
        <v>5000</v>
      </c>
      <c r="D448" s="12">
        <v>5000</v>
      </c>
      <c r="E448" s="8" t="s">
        <v>46</v>
      </c>
      <c r="F448" s="9" t="s">
        <v>534</v>
      </c>
      <c r="G448" s="11">
        <v>44512</v>
      </c>
      <c r="H448" t="s">
        <v>548</v>
      </c>
      <c r="I448">
        <v>2021</v>
      </c>
    </row>
    <row r="449" spans="1:9" hidden="1" x14ac:dyDescent="0.25">
      <c r="A449" t="s">
        <v>188</v>
      </c>
      <c r="B449" t="s">
        <v>293</v>
      </c>
      <c r="C449" s="12">
        <v>13400</v>
      </c>
      <c r="D449" s="12">
        <v>13400</v>
      </c>
      <c r="E449" s="8" t="s">
        <v>46</v>
      </c>
      <c r="F449" s="9" t="s">
        <v>534</v>
      </c>
      <c r="G449" s="11">
        <v>44512</v>
      </c>
      <c r="H449" t="s">
        <v>548</v>
      </c>
      <c r="I449">
        <v>2021</v>
      </c>
    </row>
    <row r="450" spans="1:9" hidden="1" x14ac:dyDescent="0.25">
      <c r="A450" t="s">
        <v>248</v>
      </c>
      <c r="B450" t="s">
        <v>297</v>
      </c>
      <c r="C450" s="12">
        <v>11100</v>
      </c>
      <c r="D450" s="12">
        <v>11100</v>
      </c>
      <c r="E450" s="8" t="s">
        <v>46</v>
      </c>
      <c r="F450" s="9" t="s">
        <v>534</v>
      </c>
      <c r="G450" s="11">
        <v>44512</v>
      </c>
      <c r="H450" t="s">
        <v>548</v>
      </c>
      <c r="I450">
        <v>2021</v>
      </c>
    </row>
    <row r="451" spans="1:9" hidden="1" x14ac:dyDescent="0.25">
      <c r="A451" t="s">
        <v>287</v>
      </c>
      <c r="B451" t="s">
        <v>298</v>
      </c>
      <c r="C451" s="12">
        <v>30000</v>
      </c>
      <c r="D451" s="12">
        <v>30000</v>
      </c>
      <c r="E451" s="8" t="s">
        <v>46</v>
      </c>
      <c r="F451" s="9" t="s">
        <v>534</v>
      </c>
      <c r="G451" s="11">
        <v>44512</v>
      </c>
      <c r="H451" t="s">
        <v>548</v>
      </c>
      <c r="I451">
        <v>2021</v>
      </c>
    </row>
    <row r="452" spans="1:9" hidden="1" x14ac:dyDescent="0.25">
      <c r="A452" t="s">
        <v>251</v>
      </c>
      <c r="B452" t="s">
        <v>293</v>
      </c>
      <c r="C452" s="12">
        <v>15000</v>
      </c>
      <c r="D452" s="12">
        <v>15000</v>
      </c>
      <c r="E452" s="8" t="s">
        <v>46</v>
      </c>
      <c r="F452" s="9" t="s">
        <v>534</v>
      </c>
      <c r="G452" s="11">
        <v>44512</v>
      </c>
      <c r="H452" t="s">
        <v>548</v>
      </c>
      <c r="I452">
        <v>2021</v>
      </c>
    </row>
    <row r="453" spans="1:9" hidden="1" x14ac:dyDescent="0.25">
      <c r="A453" t="s">
        <v>376</v>
      </c>
      <c r="B453" t="s">
        <v>293</v>
      </c>
      <c r="C453" s="12">
        <v>3000</v>
      </c>
      <c r="D453" s="12">
        <v>3000</v>
      </c>
      <c r="E453" s="8" t="s">
        <v>46</v>
      </c>
      <c r="F453" s="9" t="s">
        <v>534</v>
      </c>
      <c r="G453" s="11">
        <v>44512</v>
      </c>
      <c r="H453" t="s">
        <v>548</v>
      </c>
      <c r="I453">
        <v>2021</v>
      </c>
    </row>
    <row r="454" spans="1:9" hidden="1" x14ac:dyDescent="0.25">
      <c r="A454" t="s">
        <v>178</v>
      </c>
      <c r="B454" t="s">
        <v>294</v>
      </c>
      <c r="C454" s="12">
        <v>10000</v>
      </c>
      <c r="D454" s="12">
        <v>10000</v>
      </c>
      <c r="E454" s="8" t="s">
        <v>46</v>
      </c>
      <c r="F454" s="9" t="s">
        <v>534</v>
      </c>
      <c r="G454" s="11">
        <v>44513</v>
      </c>
      <c r="H454" t="s">
        <v>548</v>
      </c>
      <c r="I454">
        <v>2021</v>
      </c>
    </row>
    <row r="455" spans="1:9" hidden="1" x14ac:dyDescent="0.25">
      <c r="A455" t="s">
        <v>377</v>
      </c>
      <c r="B455" t="s">
        <v>298</v>
      </c>
      <c r="C455" s="12">
        <v>50000</v>
      </c>
      <c r="D455" s="12">
        <v>50000</v>
      </c>
      <c r="E455" s="8" t="s">
        <v>46</v>
      </c>
      <c r="F455" s="9" t="s">
        <v>534</v>
      </c>
      <c r="G455" s="11">
        <v>44513</v>
      </c>
      <c r="H455" t="s">
        <v>548</v>
      </c>
      <c r="I455">
        <v>2021</v>
      </c>
    </row>
    <row r="456" spans="1:9" hidden="1" x14ac:dyDescent="0.25">
      <c r="A456" t="s">
        <v>275</v>
      </c>
      <c r="B456" t="s">
        <v>297</v>
      </c>
      <c r="C456" s="12">
        <v>20000</v>
      </c>
      <c r="D456" s="12">
        <v>20000</v>
      </c>
      <c r="E456" s="8" t="s">
        <v>46</v>
      </c>
      <c r="F456" s="9" t="s">
        <v>534</v>
      </c>
      <c r="G456" s="11">
        <v>44513</v>
      </c>
      <c r="H456" t="s">
        <v>548</v>
      </c>
      <c r="I456">
        <v>2021</v>
      </c>
    </row>
    <row r="457" spans="1:9" hidden="1" x14ac:dyDescent="0.25">
      <c r="A457" t="s">
        <v>378</v>
      </c>
      <c r="B457" t="s">
        <v>293</v>
      </c>
      <c r="C457" s="12">
        <v>6000</v>
      </c>
      <c r="D457" s="12">
        <v>6000</v>
      </c>
      <c r="E457" s="8" t="s">
        <v>46</v>
      </c>
      <c r="F457" s="9" t="s">
        <v>534</v>
      </c>
      <c r="G457" s="11">
        <v>44513</v>
      </c>
      <c r="H457" t="s">
        <v>548</v>
      </c>
      <c r="I457">
        <v>2021</v>
      </c>
    </row>
    <row r="458" spans="1:9" hidden="1" x14ac:dyDescent="0.25">
      <c r="A458" t="s">
        <v>178</v>
      </c>
      <c r="B458" t="s">
        <v>294</v>
      </c>
      <c r="C458" s="12">
        <v>2000</v>
      </c>
      <c r="D458" s="12">
        <v>2000</v>
      </c>
      <c r="E458" s="8" t="s">
        <v>46</v>
      </c>
      <c r="F458" s="9" t="s">
        <v>534</v>
      </c>
      <c r="G458" s="11">
        <v>44514</v>
      </c>
      <c r="H458" t="s">
        <v>548</v>
      </c>
      <c r="I458">
        <v>2021</v>
      </c>
    </row>
    <row r="459" spans="1:9" hidden="1" x14ac:dyDescent="0.25">
      <c r="A459" t="s">
        <v>379</v>
      </c>
      <c r="B459" t="s">
        <v>298</v>
      </c>
      <c r="C459" s="12">
        <v>30000</v>
      </c>
      <c r="D459" s="12">
        <v>30000</v>
      </c>
      <c r="E459" s="8" t="s">
        <v>46</v>
      </c>
      <c r="F459" s="9" t="s">
        <v>534</v>
      </c>
      <c r="G459" s="11">
        <v>44514</v>
      </c>
      <c r="H459" t="s">
        <v>548</v>
      </c>
      <c r="I459">
        <v>2021</v>
      </c>
    </row>
    <row r="460" spans="1:9" hidden="1" x14ac:dyDescent="0.25">
      <c r="A460" t="s">
        <v>275</v>
      </c>
      <c r="B460" t="s">
        <v>297</v>
      </c>
      <c r="C460" s="12">
        <v>16000</v>
      </c>
      <c r="D460" s="12">
        <v>16000</v>
      </c>
      <c r="E460" s="8" t="s">
        <v>46</v>
      </c>
      <c r="F460" s="9" t="s">
        <v>534</v>
      </c>
      <c r="G460" s="11">
        <v>44514</v>
      </c>
      <c r="H460" t="s">
        <v>548</v>
      </c>
      <c r="I460">
        <v>2021</v>
      </c>
    </row>
    <row r="461" spans="1:9" hidden="1" x14ac:dyDescent="0.25">
      <c r="A461" t="s">
        <v>380</v>
      </c>
      <c r="B461" t="s">
        <v>298</v>
      </c>
      <c r="C461" s="12">
        <v>2000</v>
      </c>
      <c r="D461" s="12">
        <v>2000</v>
      </c>
      <c r="E461" s="8" t="s">
        <v>46</v>
      </c>
      <c r="F461" s="9" t="s">
        <v>534</v>
      </c>
      <c r="G461" s="11">
        <v>44515</v>
      </c>
      <c r="H461" t="s">
        <v>548</v>
      </c>
      <c r="I461">
        <v>2021</v>
      </c>
    </row>
    <row r="462" spans="1:9" hidden="1" x14ac:dyDescent="0.25">
      <c r="A462" t="s">
        <v>171</v>
      </c>
      <c r="B462" t="s">
        <v>294</v>
      </c>
      <c r="C462" s="12">
        <v>5000</v>
      </c>
      <c r="D462" s="12">
        <v>5000</v>
      </c>
      <c r="E462" s="8" t="s">
        <v>46</v>
      </c>
      <c r="F462" s="9" t="s">
        <v>534</v>
      </c>
      <c r="G462" s="11">
        <v>44515</v>
      </c>
      <c r="H462" t="s">
        <v>548</v>
      </c>
      <c r="I462">
        <v>2021</v>
      </c>
    </row>
    <row r="463" spans="1:9" hidden="1" x14ac:dyDescent="0.25">
      <c r="A463" t="s">
        <v>281</v>
      </c>
      <c r="B463" t="s">
        <v>293</v>
      </c>
      <c r="C463" s="12">
        <v>6500</v>
      </c>
      <c r="D463" s="12">
        <v>6500</v>
      </c>
      <c r="E463" s="8" t="s">
        <v>46</v>
      </c>
      <c r="F463" s="9" t="s">
        <v>534</v>
      </c>
      <c r="G463" s="11">
        <v>44515</v>
      </c>
      <c r="H463" t="s">
        <v>548</v>
      </c>
      <c r="I463">
        <v>2021</v>
      </c>
    </row>
    <row r="464" spans="1:9" hidden="1" x14ac:dyDescent="0.25">
      <c r="A464" t="s">
        <v>381</v>
      </c>
      <c r="B464" t="s">
        <v>293</v>
      </c>
      <c r="C464" s="12">
        <v>4000</v>
      </c>
      <c r="D464" s="12">
        <v>4000</v>
      </c>
      <c r="E464" s="8" t="s">
        <v>46</v>
      </c>
      <c r="F464" s="9" t="s">
        <v>534</v>
      </c>
      <c r="G464" s="11">
        <v>44515</v>
      </c>
      <c r="H464" t="s">
        <v>548</v>
      </c>
      <c r="I464">
        <v>2021</v>
      </c>
    </row>
    <row r="465" spans="1:9" hidden="1" x14ac:dyDescent="0.25">
      <c r="A465" t="s">
        <v>202</v>
      </c>
      <c r="B465" t="s">
        <v>294</v>
      </c>
      <c r="C465" s="12">
        <v>4800</v>
      </c>
      <c r="D465" s="12">
        <v>4800</v>
      </c>
      <c r="E465" s="8" t="s">
        <v>46</v>
      </c>
      <c r="F465" s="9" t="s">
        <v>534</v>
      </c>
      <c r="G465" s="11">
        <v>44516</v>
      </c>
      <c r="H465" t="s">
        <v>548</v>
      </c>
      <c r="I465">
        <v>2021</v>
      </c>
    </row>
    <row r="466" spans="1:9" hidden="1" x14ac:dyDescent="0.25">
      <c r="A466" t="s">
        <v>225</v>
      </c>
      <c r="B466" t="s">
        <v>293</v>
      </c>
      <c r="C466" s="12">
        <v>2000</v>
      </c>
      <c r="D466" s="12">
        <v>2000</v>
      </c>
      <c r="E466" s="8" t="s">
        <v>46</v>
      </c>
      <c r="F466" s="9" t="s">
        <v>534</v>
      </c>
      <c r="G466" s="11">
        <v>44516</v>
      </c>
      <c r="H466" t="s">
        <v>548</v>
      </c>
      <c r="I466">
        <v>2021</v>
      </c>
    </row>
    <row r="467" spans="1:9" hidden="1" x14ac:dyDescent="0.25">
      <c r="A467" t="s">
        <v>275</v>
      </c>
      <c r="B467" t="s">
        <v>297</v>
      </c>
      <c r="C467" s="12">
        <v>5000</v>
      </c>
      <c r="D467" s="12">
        <v>5000</v>
      </c>
      <c r="E467" s="8" t="s">
        <v>46</v>
      </c>
      <c r="F467" s="9" t="s">
        <v>534</v>
      </c>
      <c r="G467" s="11">
        <v>44516</v>
      </c>
      <c r="H467" t="s">
        <v>548</v>
      </c>
      <c r="I467">
        <v>2021</v>
      </c>
    </row>
    <row r="468" spans="1:9" hidden="1" x14ac:dyDescent="0.25">
      <c r="A468" t="s">
        <v>271</v>
      </c>
      <c r="B468" t="s">
        <v>293</v>
      </c>
      <c r="C468" s="12">
        <v>10000</v>
      </c>
      <c r="D468" s="12">
        <v>10000</v>
      </c>
      <c r="E468" s="8" t="s">
        <v>46</v>
      </c>
      <c r="F468" s="9" t="s">
        <v>534</v>
      </c>
      <c r="G468" s="11">
        <v>44516</v>
      </c>
      <c r="H468" t="s">
        <v>548</v>
      </c>
      <c r="I468">
        <v>2021</v>
      </c>
    </row>
    <row r="469" spans="1:9" hidden="1" x14ac:dyDescent="0.25">
      <c r="A469" t="s">
        <v>178</v>
      </c>
      <c r="B469" t="s">
        <v>298</v>
      </c>
      <c r="C469" s="12">
        <v>15000</v>
      </c>
      <c r="D469" s="12">
        <v>15000</v>
      </c>
      <c r="E469" s="8" t="s">
        <v>46</v>
      </c>
      <c r="F469" s="9" t="s">
        <v>534</v>
      </c>
      <c r="G469" s="11">
        <v>44516</v>
      </c>
      <c r="H469" t="s">
        <v>548</v>
      </c>
      <c r="I469">
        <v>2021</v>
      </c>
    </row>
    <row r="470" spans="1:9" hidden="1" x14ac:dyDescent="0.25">
      <c r="A470" t="s">
        <v>159</v>
      </c>
      <c r="B470" t="s">
        <v>299</v>
      </c>
      <c r="C470" s="12">
        <v>83900</v>
      </c>
      <c r="D470" s="12">
        <v>83900</v>
      </c>
      <c r="E470" s="8" t="s">
        <v>46</v>
      </c>
      <c r="F470" s="9" t="s">
        <v>534</v>
      </c>
      <c r="G470" s="11">
        <v>44516</v>
      </c>
      <c r="H470" t="s">
        <v>548</v>
      </c>
      <c r="I470">
        <v>2021</v>
      </c>
    </row>
    <row r="471" spans="1:9" hidden="1" x14ac:dyDescent="0.25">
      <c r="A471" t="s">
        <v>202</v>
      </c>
      <c r="B471" t="s">
        <v>294</v>
      </c>
      <c r="C471" s="12">
        <v>4800</v>
      </c>
      <c r="D471" s="12">
        <v>4800</v>
      </c>
      <c r="E471" s="8" t="s">
        <v>46</v>
      </c>
      <c r="F471" s="9" t="s">
        <v>534</v>
      </c>
      <c r="G471" s="11">
        <v>44517</v>
      </c>
      <c r="H471" t="s">
        <v>548</v>
      </c>
      <c r="I471">
        <v>2021</v>
      </c>
    </row>
    <row r="472" spans="1:9" hidden="1" x14ac:dyDescent="0.25">
      <c r="A472" t="s">
        <v>202</v>
      </c>
      <c r="B472" t="s">
        <v>294</v>
      </c>
      <c r="C472" s="12">
        <v>4800</v>
      </c>
      <c r="D472" s="12">
        <v>4800</v>
      </c>
      <c r="E472" s="8" t="s">
        <v>46</v>
      </c>
      <c r="F472" s="9" t="s">
        <v>534</v>
      </c>
      <c r="G472" s="11">
        <v>44518</v>
      </c>
      <c r="H472" t="s">
        <v>548</v>
      </c>
      <c r="I472">
        <v>2021</v>
      </c>
    </row>
    <row r="473" spans="1:9" hidden="1" x14ac:dyDescent="0.25">
      <c r="A473" t="s">
        <v>146</v>
      </c>
      <c r="B473" t="s">
        <v>299</v>
      </c>
      <c r="C473" s="12">
        <v>27000</v>
      </c>
      <c r="D473" s="12">
        <v>27000</v>
      </c>
      <c r="E473" s="8" t="s">
        <v>46</v>
      </c>
      <c r="F473" s="9" t="s">
        <v>534</v>
      </c>
      <c r="G473" s="11">
        <v>44518</v>
      </c>
      <c r="H473" t="s">
        <v>548</v>
      </c>
      <c r="I473">
        <v>2021</v>
      </c>
    </row>
    <row r="474" spans="1:9" hidden="1" x14ac:dyDescent="0.25">
      <c r="A474" t="s">
        <v>202</v>
      </c>
      <c r="B474" t="s">
        <v>294</v>
      </c>
      <c r="C474" s="12">
        <v>4800</v>
      </c>
      <c r="D474" s="12">
        <v>4800</v>
      </c>
      <c r="E474" s="8" t="s">
        <v>46</v>
      </c>
      <c r="F474" s="9" t="s">
        <v>534</v>
      </c>
      <c r="G474" s="11">
        <v>44519</v>
      </c>
      <c r="H474" t="s">
        <v>548</v>
      </c>
      <c r="I474">
        <v>2021</v>
      </c>
    </row>
    <row r="475" spans="1:9" hidden="1" x14ac:dyDescent="0.25">
      <c r="A475" t="s">
        <v>178</v>
      </c>
      <c r="B475" t="s">
        <v>294</v>
      </c>
      <c r="C475" s="12">
        <v>16000</v>
      </c>
      <c r="D475" s="12">
        <v>16000</v>
      </c>
      <c r="E475" s="8" t="s">
        <v>46</v>
      </c>
      <c r="F475" s="9" t="s">
        <v>534</v>
      </c>
      <c r="G475" s="11">
        <v>44519</v>
      </c>
      <c r="H475" t="s">
        <v>548</v>
      </c>
      <c r="I475">
        <v>2021</v>
      </c>
    </row>
    <row r="476" spans="1:9" hidden="1" x14ac:dyDescent="0.25">
      <c r="A476" t="s">
        <v>234</v>
      </c>
      <c r="B476" t="s">
        <v>293</v>
      </c>
      <c r="C476" s="12">
        <v>10000</v>
      </c>
      <c r="D476" s="12">
        <v>10000</v>
      </c>
      <c r="E476" s="8" t="s">
        <v>46</v>
      </c>
      <c r="F476" s="9" t="s">
        <v>534</v>
      </c>
      <c r="G476" s="11">
        <v>44519</v>
      </c>
      <c r="H476" t="s">
        <v>548</v>
      </c>
      <c r="I476">
        <v>2021</v>
      </c>
    </row>
    <row r="477" spans="1:9" hidden="1" x14ac:dyDescent="0.25">
      <c r="A477" t="s">
        <v>275</v>
      </c>
      <c r="B477" t="s">
        <v>297</v>
      </c>
      <c r="C477" s="12">
        <v>10000</v>
      </c>
      <c r="D477" s="12">
        <v>10000</v>
      </c>
      <c r="E477" s="8" t="s">
        <v>46</v>
      </c>
      <c r="F477" s="9" t="s">
        <v>534</v>
      </c>
      <c r="G477" s="11">
        <v>44519</v>
      </c>
      <c r="H477" t="s">
        <v>548</v>
      </c>
      <c r="I477">
        <v>2021</v>
      </c>
    </row>
    <row r="478" spans="1:9" hidden="1" x14ac:dyDescent="0.25">
      <c r="A478" t="s">
        <v>352</v>
      </c>
      <c r="B478" t="s">
        <v>297</v>
      </c>
      <c r="C478" s="12">
        <v>10000</v>
      </c>
      <c r="D478" s="12">
        <v>10000</v>
      </c>
      <c r="E478" s="8" t="s">
        <v>46</v>
      </c>
      <c r="F478" s="9" t="s">
        <v>534</v>
      </c>
      <c r="G478" s="11">
        <v>44520</v>
      </c>
      <c r="H478" t="s">
        <v>548</v>
      </c>
      <c r="I478">
        <v>2021</v>
      </c>
    </row>
    <row r="479" spans="1:9" hidden="1" x14ac:dyDescent="0.25">
      <c r="A479" t="s">
        <v>388</v>
      </c>
      <c r="B479" t="s">
        <v>297</v>
      </c>
      <c r="C479" s="12">
        <v>20000</v>
      </c>
      <c r="D479" s="12">
        <v>20000</v>
      </c>
      <c r="E479" s="8" t="s">
        <v>46</v>
      </c>
      <c r="F479" s="9" t="s">
        <v>534</v>
      </c>
      <c r="G479" s="11">
        <v>44520</v>
      </c>
      <c r="H479" t="s">
        <v>548</v>
      </c>
      <c r="I479">
        <v>2021</v>
      </c>
    </row>
    <row r="480" spans="1:9" hidden="1" x14ac:dyDescent="0.25">
      <c r="A480" t="s">
        <v>389</v>
      </c>
      <c r="B480" t="s">
        <v>298</v>
      </c>
      <c r="C480" s="12">
        <v>2000</v>
      </c>
      <c r="D480" s="12">
        <v>2000</v>
      </c>
      <c r="E480" s="8" t="s">
        <v>46</v>
      </c>
      <c r="F480" s="9" t="s">
        <v>534</v>
      </c>
      <c r="G480" s="11">
        <v>44520</v>
      </c>
      <c r="H480" t="s">
        <v>548</v>
      </c>
      <c r="I480">
        <v>2021</v>
      </c>
    </row>
    <row r="481" spans="1:9" hidden="1" x14ac:dyDescent="0.25">
      <c r="A481" t="s">
        <v>202</v>
      </c>
      <c r="B481" t="s">
        <v>294</v>
      </c>
      <c r="C481" s="12">
        <v>5000</v>
      </c>
      <c r="D481" s="12">
        <v>5000</v>
      </c>
      <c r="E481" s="8" t="s">
        <v>46</v>
      </c>
      <c r="F481" s="9" t="s">
        <v>534</v>
      </c>
      <c r="G481" s="11">
        <v>44521</v>
      </c>
      <c r="H481" t="s">
        <v>548</v>
      </c>
      <c r="I481">
        <v>2021</v>
      </c>
    </row>
    <row r="482" spans="1:9" hidden="1" x14ac:dyDescent="0.25">
      <c r="A482" t="s">
        <v>178</v>
      </c>
      <c r="B482" t="s">
        <v>294</v>
      </c>
      <c r="C482" s="12">
        <v>2500</v>
      </c>
      <c r="D482" s="12">
        <v>2500</v>
      </c>
      <c r="E482" s="8" t="s">
        <v>46</v>
      </c>
      <c r="F482" s="9" t="s">
        <v>534</v>
      </c>
      <c r="G482" s="11">
        <v>44521</v>
      </c>
      <c r="H482" t="s">
        <v>548</v>
      </c>
      <c r="I482">
        <v>2021</v>
      </c>
    </row>
    <row r="483" spans="1:9" hidden="1" x14ac:dyDescent="0.25">
      <c r="A483" t="s">
        <v>387</v>
      </c>
      <c r="B483" t="s">
        <v>293</v>
      </c>
      <c r="C483" s="12">
        <v>7000</v>
      </c>
      <c r="D483" s="12">
        <v>7000</v>
      </c>
      <c r="E483" s="8" t="s">
        <v>46</v>
      </c>
      <c r="F483" s="9" t="s">
        <v>534</v>
      </c>
      <c r="G483" s="11">
        <v>44521</v>
      </c>
      <c r="H483" t="s">
        <v>548</v>
      </c>
      <c r="I483">
        <v>2021</v>
      </c>
    </row>
    <row r="484" spans="1:9" hidden="1" x14ac:dyDescent="0.25">
      <c r="A484" t="s">
        <v>390</v>
      </c>
      <c r="B484" t="s">
        <v>293</v>
      </c>
      <c r="C484" s="12">
        <v>8200</v>
      </c>
      <c r="D484" s="12">
        <v>8200</v>
      </c>
      <c r="E484" s="8" t="s">
        <v>46</v>
      </c>
      <c r="F484" s="9" t="s">
        <v>534</v>
      </c>
      <c r="G484" s="11">
        <v>44521</v>
      </c>
      <c r="H484" t="s">
        <v>548</v>
      </c>
      <c r="I484">
        <v>2021</v>
      </c>
    </row>
    <row r="485" spans="1:9" hidden="1" x14ac:dyDescent="0.25">
      <c r="A485" t="s">
        <v>391</v>
      </c>
      <c r="B485" t="s">
        <v>293</v>
      </c>
      <c r="C485" s="12">
        <v>4000</v>
      </c>
      <c r="D485" s="12">
        <v>4000</v>
      </c>
      <c r="E485" s="8" t="s">
        <v>46</v>
      </c>
      <c r="F485" s="9" t="s">
        <v>534</v>
      </c>
      <c r="G485" s="11">
        <v>44521</v>
      </c>
      <c r="H485" t="s">
        <v>548</v>
      </c>
      <c r="I485">
        <v>2021</v>
      </c>
    </row>
    <row r="486" spans="1:9" hidden="1" x14ac:dyDescent="0.25">
      <c r="A486" t="s">
        <v>300</v>
      </c>
      <c r="B486" t="s">
        <v>294</v>
      </c>
      <c r="C486" s="12">
        <v>3000</v>
      </c>
      <c r="D486" s="12">
        <v>3000</v>
      </c>
      <c r="E486" s="8" t="s">
        <v>46</v>
      </c>
      <c r="F486" s="9" t="s">
        <v>534</v>
      </c>
      <c r="G486" s="11">
        <v>44521</v>
      </c>
      <c r="H486" t="s">
        <v>548</v>
      </c>
      <c r="I486">
        <v>2021</v>
      </c>
    </row>
    <row r="487" spans="1:9" hidden="1" x14ac:dyDescent="0.25">
      <c r="A487" t="s">
        <v>392</v>
      </c>
      <c r="B487" t="s">
        <v>295</v>
      </c>
      <c r="C487" s="12">
        <v>2400</v>
      </c>
      <c r="D487" s="12">
        <v>2400</v>
      </c>
      <c r="E487" s="8" t="s">
        <v>46</v>
      </c>
      <c r="F487" s="9" t="s">
        <v>534</v>
      </c>
      <c r="G487" s="11">
        <v>44521</v>
      </c>
      <c r="H487" t="s">
        <v>548</v>
      </c>
      <c r="I487">
        <v>2021</v>
      </c>
    </row>
    <row r="488" spans="1:9" hidden="1" x14ac:dyDescent="0.25">
      <c r="A488" t="s">
        <v>393</v>
      </c>
      <c r="B488" t="s">
        <v>293</v>
      </c>
      <c r="C488" s="12">
        <v>2400</v>
      </c>
      <c r="D488" s="12">
        <v>2400</v>
      </c>
      <c r="E488" s="8" t="s">
        <v>46</v>
      </c>
      <c r="F488" s="9" t="s">
        <v>534</v>
      </c>
      <c r="G488" s="11">
        <v>44521</v>
      </c>
      <c r="H488" t="s">
        <v>548</v>
      </c>
      <c r="I488">
        <v>2021</v>
      </c>
    </row>
    <row r="489" spans="1:9" hidden="1" x14ac:dyDescent="0.25">
      <c r="A489" t="s">
        <v>202</v>
      </c>
      <c r="B489" t="s">
        <v>294</v>
      </c>
      <c r="C489" s="12">
        <v>4400</v>
      </c>
      <c r="D489" s="12">
        <v>4400</v>
      </c>
      <c r="E489" s="8" t="s">
        <v>46</v>
      </c>
      <c r="F489" s="9" t="s">
        <v>534</v>
      </c>
      <c r="G489" s="11">
        <v>44522</v>
      </c>
      <c r="H489" t="s">
        <v>548</v>
      </c>
      <c r="I489">
        <v>2021</v>
      </c>
    </row>
    <row r="490" spans="1:9" hidden="1" x14ac:dyDescent="0.25">
      <c r="A490" t="s">
        <v>185</v>
      </c>
      <c r="B490" t="s">
        <v>299</v>
      </c>
      <c r="C490" s="12">
        <v>49900</v>
      </c>
      <c r="D490" s="12">
        <v>49900</v>
      </c>
      <c r="E490" s="8" t="s">
        <v>46</v>
      </c>
      <c r="F490" s="9" t="s">
        <v>534</v>
      </c>
      <c r="G490" s="11">
        <v>44522</v>
      </c>
      <c r="H490" t="s">
        <v>548</v>
      </c>
      <c r="I490">
        <v>2021</v>
      </c>
    </row>
    <row r="491" spans="1:9" hidden="1" x14ac:dyDescent="0.25">
      <c r="A491" t="s">
        <v>202</v>
      </c>
      <c r="B491" t="s">
        <v>294</v>
      </c>
      <c r="C491" s="12">
        <v>4800</v>
      </c>
      <c r="D491" s="12">
        <v>4800</v>
      </c>
      <c r="E491" s="8" t="s">
        <v>46</v>
      </c>
      <c r="F491" s="9" t="s">
        <v>534</v>
      </c>
      <c r="G491" s="11">
        <v>44523</v>
      </c>
      <c r="H491" t="s">
        <v>548</v>
      </c>
      <c r="I491">
        <v>2021</v>
      </c>
    </row>
    <row r="492" spans="1:9" hidden="1" x14ac:dyDescent="0.25">
      <c r="A492" t="s">
        <v>287</v>
      </c>
      <c r="B492" t="s">
        <v>298</v>
      </c>
      <c r="C492" s="12">
        <v>90000</v>
      </c>
      <c r="D492" s="12">
        <v>90000</v>
      </c>
      <c r="E492" s="8" t="s">
        <v>46</v>
      </c>
      <c r="F492" s="9" t="s">
        <v>534</v>
      </c>
      <c r="G492" s="11">
        <v>44523</v>
      </c>
      <c r="H492" t="s">
        <v>548</v>
      </c>
      <c r="I492">
        <v>2021</v>
      </c>
    </row>
    <row r="493" spans="1:9" hidden="1" x14ac:dyDescent="0.25">
      <c r="A493" t="s">
        <v>191</v>
      </c>
      <c r="B493" t="s">
        <v>296</v>
      </c>
      <c r="C493" s="12">
        <v>80000</v>
      </c>
      <c r="D493" s="12">
        <v>80000</v>
      </c>
      <c r="E493" s="8" t="s">
        <v>46</v>
      </c>
      <c r="F493" s="9" t="s">
        <v>534</v>
      </c>
      <c r="G493" s="11">
        <v>44524</v>
      </c>
      <c r="H493" t="s">
        <v>548</v>
      </c>
      <c r="I493">
        <v>2021</v>
      </c>
    </row>
    <row r="494" spans="1:9" hidden="1" x14ac:dyDescent="0.25">
      <c r="A494" t="s">
        <v>202</v>
      </c>
      <c r="B494" t="s">
        <v>294</v>
      </c>
      <c r="C494" s="12">
        <v>4800</v>
      </c>
      <c r="D494" s="12">
        <v>4800</v>
      </c>
      <c r="E494" s="8" t="s">
        <v>46</v>
      </c>
      <c r="F494" s="9" t="s">
        <v>534</v>
      </c>
      <c r="G494" s="11">
        <v>44524</v>
      </c>
      <c r="H494" t="s">
        <v>548</v>
      </c>
      <c r="I494">
        <v>2021</v>
      </c>
    </row>
    <row r="495" spans="1:9" hidden="1" x14ac:dyDescent="0.25">
      <c r="A495" t="s">
        <v>416</v>
      </c>
      <c r="B495" t="s">
        <v>295</v>
      </c>
      <c r="C495" s="12">
        <v>36500</v>
      </c>
      <c r="D495" s="12">
        <v>36500</v>
      </c>
      <c r="E495" s="8" t="s">
        <v>46</v>
      </c>
      <c r="F495" s="9" t="s">
        <v>534</v>
      </c>
      <c r="G495" s="11">
        <v>44524</v>
      </c>
      <c r="H495" t="s">
        <v>548</v>
      </c>
      <c r="I495">
        <v>2021</v>
      </c>
    </row>
    <row r="496" spans="1:9" hidden="1" x14ac:dyDescent="0.25">
      <c r="A496" t="s">
        <v>255</v>
      </c>
      <c r="B496" t="s">
        <v>294</v>
      </c>
      <c r="C496" s="12">
        <v>6000</v>
      </c>
      <c r="D496" s="12">
        <v>6000</v>
      </c>
      <c r="E496" s="8" t="s">
        <v>46</v>
      </c>
      <c r="F496" s="9" t="s">
        <v>534</v>
      </c>
      <c r="G496" s="11">
        <v>44524</v>
      </c>
      <c r="H496" t="s">
        <v>548</v>
      </c>
      <c r="I496">
        <v>2021</v>
      </c>
    </row>
    <row r="497" spans="1:9" hidden="1" x14ac:dyDescent="0.25">
      <c r="A497" t="s">
        <v>399</v>
      </c>
      <c r="B497" t="s">
        <v>299</v>
      </c>
      <c r="C497" s="12">
        <v>3500</v>
      </c>
      <c r="D497" s="12">
        <v>3500</v>
      </c>
      <c r="E497" s="8" t="s">
        <v>46</v>
      </c>
      <c r="F497" s="9" t="s">
        <v>534</v>
      </c>
      <c r="G497" s="11">
        <v>44524</v>
      </c>
      <c r="H497" t="s">
        <v>548</v>
      </c>
      <c r="I497">
        <v>2021</v>
      </c>
    </row>
    <row r="498" spans="1:9" hidden="1" x14ac:dyDescent="0.25">
      <c r="A498" t="s">
        <v>202</v>
      </c>
      <c r="B498" t="s">
        <v>294</v>
      </c>
      <c r="C498" s="12">
        <v>4800</v>
      </c>
      <c r="D498" s="12">
        <v>4800</v>
      </c>
      <c r="E498" s="8" t="s">
        <v>46</v>
      </c>
      <c r="F498" s="9" t="s">
        <v>534</v>
      </c>
      <c r="G498" s="11">
        <v>44525</v>
      </c>
      <c r="H498" t="s">
        <v>548</v>
      </c>
      <c r="I498">
        <v>2021</v>
      </c>
    </row>
    <row r="499" spans="1:9" hidden="1" x14ac:dyDescent="0.25">
      <c r="A499" t="s">
        <v>245</v>
      </c>
      <c r="B499" t="s">
        <v>298</v>
      </c>
      <c r="C499" s="12">
        <v>100000</v>
      </c>
      <c r="D499" s="12">
        <v>100000</v>
      </c>
      <c r="E499" s="8" t="s">
        <v>46</v>
      </c>
      <c r="F499" s="9" t="s">
        <v>534</v>
      </c>
      <c r="G499" s="11">
        <v>44525</v>
      </c>
      <c r="H499" t="s">
        <v>548</v>
      </c>
      <c r="I499">
        <v>2021</v>
      </c>
    </row>
    <row r="500" spans="1:9" hidden="1" x14ac:dyDescent="0.25">
      <c r="A500" t="s">
        <v>400</v>
      </c>
      <c r="B500" t="s">
        <v>298</v>
      </c>
      <c r="C500" s="12">
        <v>23000</v>
      </c>
      <c r="D500" s="12">
        <v>23000</v>
      </c>
      <c r="E500" s="8" t="s">
        <v>46</v>
      </c>
      <c r="F500" s="9" t="s">
        <v>534</v>
      </c>
      <c r="G500" s="11">
        <v>44525</v>
      </c>
      <c r="H500" t="s">
        <v>548</v>
      </c>
      <c r="I500">
        <v>2021</v>
      </c>
    </row>
    <row r="501" spans="1:9" hidden="1" x14ac:dyDescent="0.25">
      <c r="A501" t="s">
        <v>402</v>
      </c>
      <c r="B501" t="s">
        <v>295</v>
      </c>
      <c r="C501" s="12">
        <v>168000</v>
      </c>
      <c r="D501" s="12">
        <v>168000</v>
      </c>
      <c r="E501" s="8" t="s">
        <v>46</v>
      </c>
      <c r="F501" s="9" t="s">
        <v>534</v>
      </c>
      <c r="G501" s="11">
        <v>44526</v>
      </c>
      <c r="H501" t="s">
        <v>548</v>
      </c>
      <c r="I501">
        <v>2021</v>
      </c>
    </row>
    <row r="502" spans="1:9" hidden="1" x14ac:dyDescent="0.25">
      <c r="A502" t="s">
        <v>403</v>
      </c>
      <c r="B502" t="s">
        <v>295</v>
      </c>
      <c r="C502" s="12">
        <v>90000</v>
      </c>
      <c r="D502" s="12">
        <v>90000</v>
      </c>
      <c r="E502" s="8" t="s">
        <v>46</v>
      </c>
      <c r="F502" s="9" t="s">
        <v>534</v>
      </c>
      <c r="G502" s="11">
        <v>44526</v>
      </c>
      <c r="H502" t="s">
        <v>548</v>
      </c>
      <c r="I502">
        <v>2021</v>
      </c>
    </row>
    <row r="503" spans="1:9" hidden="1" x14ac:dyDescent="0.25">
      <c r="A503" t="s">
        <v>202</v>
      </c>
      <c r="B503" t="s">
        <v>294</v>
      </c>
      <c r="C503" s="12">
        <v>5200</v>
      </c>
      <c r="D503" s="12">
        <v>5200</v>
      </c>
      <c r="E503" s="8" t="s">
        <v>46</v>
      </c>
      <c r="F503" s="9" t="s">
        <v>534</v>
      </c>
      <c r="G503" s="11">
        <v>44526</v>
      </c>
      <c r="H503" t="s">
        <v>548</v>
      </c>
      <c r="I503">
        <v>2021</v>
      </c>
    </row>
    <row r="504" spans="1:9" hidden="1" x14ac:dyDescent="0.25">
      <c r="A504" t="s">
        <v>255</v>
      </c>
      <c r="B504" t="s">
        <v>294</v>
      </c>
      <c r="C504" s="12">
        <v>2000</v>
      </c>
      <c r="D504" s="12">
        <v>2000</v>
      </c>
      <c r="E504" s="8" t="s">
        <v>46</v>
      </c>
      <c r="F504" s="9" t="s">
        <v>534</v>
      </c>
      <c r="G504" s="11">
        <v>44526</v>
      </c>
      <c r="H504" t="s">
        <v>548</v>
      </c>
      <c r="I504">
        <v>2021</v>
      </c>
    </row>
    <row r="505" spans="1:9" hidden="1" x14ac:dyDescent="0.25">
      <c r="A505" t="s">
        <v>187</v>
      </c>
      <c r="B505" t="s">
        <v>325</v>
      </c>
      <c r="C505" s="12">
        <v>130000</v>
      </c>
      <c r="D505" s="12">
        <v>130000</v>
      </c>
      <c r="E505" s="8" t="s">
        <v>46</v>
      </c>
      <c r="F505" s="9" t="s">
        <v>534</v>
      </c>
      <c r="G505" s="11">
        <v>44526</v>
      </c>
      <c r="H505" t="s">
        <v>548</v>
      </c>
      <c r="I505">
        <v>2021</v>
      </c>
    </row>
    <row r="506" spans="1:9" hidden="1" x14ac:dyDescent="0.25">
      <c r="A506" t="s">
        <v>251</v>
      </c>
      <c r="B506" t="s">
        <v>293</v>
      </c>
      <c r="C506" s="12">
        <v>15800</v>
      </c>
      <c r="D506" s="12">
        <v>15800</v>
      </c>
      <c r="E506" s="8" t="s">
        <v>46</v>
      </c>
      <c r="F506" s="9" t="s">
        <v>534</v>
      </c>
      <c r="G506" s="11">
        <v>44526</v>
      </c>
      <c r="H506" t="s">
        <v>548</v>
      </c>
      <c r="I506">
        <v>2021</v>
      </c>
    </row>
    <row r="507" spans="1:9" hidden="1" x14ac:dyDescent="0.25">
      <c r="A507" t="s">
        <v>386</v>
      </c>
      <c r="B507" t="s">
        <v>298</v>
      </c>
      <c r="C507" s="12">
        <v>25000</v>
      </c>
      <c r="D507" s="12">
        <v>25000</v>
      </c>
      <c r="E507" s="8" t="s">
        <v>46</v>
      </c>
      <c r="F507" s="9" t="s">
        <v>534</v>
      </c>
      <c r="G507" s="11">
        <v>44526</v>
      </c>
      <c r="H507" t="s">
        <v>548</v>
      </c>
      <c r="I507">
        <v>2021</v>
      </c>
    </row>
    <row r="508" spans="1:9" hidden="1" x14ac:dyDescent="0.25">
      <c r="A508" t="s">
        <v>311</v>
      </c>
      <c r="B508" t="s">
        <v>298</v>
      </c>
      <c r="C508" s="12">
        <v>25000</v>
      </c>
      <c r="D508" s="12">
        <v>25000</v>
      </c>
      <c r="E508" s="8" t="s">
        <v>46</v>
      </c>
      <c r="F508" s="9" t="s">
        <v>534</v>
      </c>
      <c r="G508" s="11">
        <v>44527</v>
      </c>
      <c r="H508" t="s">
        <v>548</v>
      </c>
      <c r="I508">
        <v>2021</v>
      </c>
    </row>
    <row r="509" spans="1:9" hidden="1" x14ac:dyDescent="0.25">
      <c r="A509" t="s">
        <v>178</v>
      </c>
      <c r="B509" t="s">
        <v>294</v>
      </c>
      <c r="C509" s="12">
        <v>18000</v>
      </c>
      <c r="D509" s="12">
        <v>18000</v>
      </c>
      <c r="E509" s="8" t="s">
        <v>46</v>
      </c>
      <c r="F509" s="9" t="s">
        <v>534</v>
      </c>
      <c r="G509" s="11">
        <v>44527</v>
      </c>
      <c r="H509" t="s">
        <v>548</v>
      </c>
      <c r="I509">
        <v>2021</v>
      </c>
    </row>
    <row r="510" spans="1:9" hidden="1" x14ac:dyDescent="0.25">
      <c r="A510" t="s">
        <v>254</v>
      </c>
      <c r="B510" t="s">
        <v>293</v>
      </c>
      <c r="C510" s="12">
        <v>8000</v>
      </c>
      <c r="D510" s="12">
        <v>8000</v>
      </c>
      <c r="E510" s="8" t="s">
        <v>46</v>
      </c>
      <c r="F510" s="9" t="s">
        <v>534</v>
      </c>
      <c r="G510" s="11">
        <v>44527</v>
      </c>
      <c r="H510" t="s">
        <v>548</v>
      </c>
      <c r="I510">
        <v>2021</v>
      </c>
    </row>
    <row r="511" spans="1:9" hidden="1" x14ac:dyDescent="0.25">
      <c r="A511" t="s">
        <v>404</v>
      </c>
      <c r="B511" t="s">
        <v>293</v>
      </c>
      <c r="C511" s="12">
        <v>4100</v>
      </c>
      <c r="D511" s="12">
        <v>4100</v>
      </c>
      <c r="E511" s="8" t="s">
        <v>46</v>
      </c>
      <c r="F511" s="9" t="s">
        <v>534</v>
      </c>
      <c r="G511" s="11">
        <v>44527</v>
      </c>
      <c r="H511" t="s">
        <v>548</v>
      </c>
      <c r="I511">
        <v>2021</v>
      </c>
    </row>
    <row r="512" spans="1:9" hidden="1" x14ac:dyDescent="0.25">
      <c r="A512" t="s">
        <v>405</v>
      </c>
      <c r="B512" t="s">
        <v>295</v>
      </c>
      <c r="C512" s="12">
        <v>49000</v>
      </c>
      <c r="D512" s="12">
        <v>49000</v>
      </c>
      <c r="E512" s="8" t="s">
        <v>46</v>
      </c>
      <c r="F512" s="9" t="s">
        <v>534</v>
      </c>
      <c r="G512" s="11">
        <v>44527</v>
      </c>
      <c r="H512" t="s">
        <v>548</v>
      </c>
      <c r="I512">
        <v>2021</v>
      </c>
    </row>
    <row r="513" spans="1:9" hidden="1" x14ac:dyDescent="0.25">
      <c r="A513" t="s">
        <v>280</v>
      </c>
      <c r="B513" t="s">
        <v>293</v>
      </c>
      <c r="C513" s="12">
        <v>55000</v>
      </c>
      <c r="D513" s="12">
        <v>55000</v>
      </c>
      <c r="E513" s="8" t="s">
        <v>46</v>
      </c>
      <c r="F513" s="9" t="s">
        <v>534</v>
      </c>
      <c r="G513" s="11">
        <v>44527</v>
      </c>
      <c r="H513" t="s">
        <v>548</v>
      </c>
      <c r="I513">
        <v>2021</v>
      </c>
    </row>
    <row r="514" spans="1:9" hidden="1" x14ac:dyDescent="0.25">
      <c r="A514" t="s">
        <v>178</v>
      </c>
      <c r="B514" t="s">
        <v>294</v>
      </c>
      <c r="C514" s="12">
        <v>23000</v>
      </c>
      <c r="D514" s="12">
        <v>23000</v>
      </c>
      <c r="E514" s="8" t="s">
        <v>46</v>
      </c>
      <c r="F514" s="9" t="s">
        <v>534</v>
      </c>
      <c r="G514" s="11">
        <v>44527</v>
      </c>
      <c r="H514" t="s">
        <v>548</v>
      </c>
      <c r="I514">
        <v>2021</v>
      </c>
    </row>
    <row r="515" spans="1:9" hidden="1" x14ac:dyDescent="0.25">
      <c r="A515" t="s">
        <v>387</v>
      </c>
      <c r="B515" t="s">
        <v>293</v>
      </c>
      <c r="C515" s="12">
        <v>3000</v>
      </c>
      <c r="D515" s="12">
        <v>3000</v>
      </c>
      <c r="E515" s="8" t="s">
        <v>46</v>
      </c>
      <c r="F515" s="9" t="s">
        <v>534</v>
      </c>
      <c r="G515" s="11">
        <v>44528</v>
      </c>
      <c r="H515" t="s">
        <v>548</v>
      </c>
      <c r="I515">
        <v>2021</v>
      </c>
    </row>
    <row r="516" spans="1:9" hidden="1" x14ac:dyDescent="0.25">
      <c r="A516" t="s">
        <v>272</v>
      </c>
      <c r="B516" t="s">
        <v>293</v>
      </c>
      <c r="C516" s="12">
        <v>38000</v>
      </c>
      <c r="D516" s="12">
        <v>38000</v>
      </c>
      <c r="E516" s="8" t="s">
        <v>46</v>
      </c>
      <c r="F516" s="9" t="s">
        <v>534</v>
      </c>
      <c r="G516" s="11">
        <v>44528</v>
      </c>
      <c r="H516" t="s">
        <v>548</v>
      </c>
      <c r="I516">
        <v>2021</v>
      </c>
    </row>
    <row r="517" spans="1:9" hidden="1" x14ac:dyDescent="0.25">
      <c r="A517" t="s">
        <v>254</v>
      </c>
      <c r="B517" t="s">
        <v>293</v>
      </c>
      <c r="C517" s="12">
        <v>2000</v>
      </c>
      <c r="D517" s="12">
        <v>2000</v>
      </c>
      <c r="E517" s="8" t="s">
        <v>46</v>
      </c>
      <c r="F517" s="9" t="s">
        <v>534</v>
      </c>
      <c r="G517" s="11">
        <v>44529</v>
      </c>
      <c r="H517" t="s">
        <v>548</v>
      </c>
      <c r="I517">
        <v>2021</v>
      </c>
    </row>
    <row r="518" spans="1:9" hidden="1" x14ac:dyDescent="0.25">
      <c r="A518" t="s">
        <v>406</v>
      </c>
      <c r="B518" t="s">
        <v>295</v>
      </c>
      <c r="C518" s="12">
        <v>10000</v>
      </c>
      <c r="D518" s="12">
        <v>10000</v>
      </c>
      <c r="E518" s="8" t="s">
        <v>46</v>
      </c>
      <c r="F518" s="9" t="s">
        <v>534</v>
      </c>
      <c r="G518" s="11">
        <v>44529</v>
      </c>
      <c r="H518" t="s">
        <v>548</v>
      </c>
      <c r="I518">
        <v>2021</v>
      </c>
    </row>
    <row r="519" spans="1:9" hidden="1" x14ac:dyDescent="0.25">
      <c r="A519" t="s">
        <v>407</v>
      </c>
      <c r="B519" t="s">
        <v>298</v>
      </c>
      <c r="C519" s="12">
        <v>20000</v>
      </c>
      <c r="D519" s="12">
        <v>20000</v>
      </c>
      <c r="E519" s="8" t="s">
        <v>46</v>
      </c>
      <c r="F519" s="9" t="s">
        <v>534</v>
      </c>
      <c r="G519" s="11">
        <v>44529</v>
      </c>
      <c r="H519" t="s">
        <v>548</v>
      </c>
      <c r="I519">
        <v>2021</v>
      </c>
    </row>
    <row r="520" spans="1:9" hidden="1" x14ac:dyDescent="0.25">
      <c r="A520" t="s">
        <v>363</v>
      </c>
      <c r="B520" t="s">
        <v>299</v>
      </c>
      <c r="C520" s="12">
        <v>58850</v>
      </c>
      <c r="D520" s="12">
        <v>58850</v>
      </c>
      <c r="E520" s="8" t="s">
        <v>46</v>
      </c>
      <c r="F520" s="9" t="s">
        <v>534</v>
      </c>
      <c r="G520" s="11">
        <v>44530</v>
      </c>
      <c r="H520" t="s">
        <v>548</v>
      </c>
      <c r="I520">
        <v>2021</v>
      </c>
    </row>
    <row r="521" spans="1:9" hidden="1" x14ac:dyDescent="0.25">
      <c r="A521" t="s">
        <v>364</v>
      </c>
      <c r="B521" t="s">
        <v>299</v>
      </c>
      <c r="C521" s="12">
        <v>70700</v>
      </c>
      <c r="D521" s="12">
        <v>70700</v>
      </c>
      <c r="E521" s="8" t="s">
        <v>46</v>
      </c>
      <c r="F521" s="9" t="s">
        <v>534</v>
      </c>
      <c r="G521" s="11">
        <v>44530</v>
      </c>
      <c r="H521" t="s">
        <v>548</v>
      </c>
      <c r="I521">
        <v>2021</v>
      </c>
    </row>
    <row r="522" spans="1:9" hidden="1" x14ac:dyDescent="0.25">
      <c r="A522" t="s">
        <v>432</v>
      </c>
      <c r="B522" t="s">
        <v>299</v>
      </c>
      <c r="C522" s="12">
        <v>123500</v>
      </c>
      <c r="D522" s="12">
        <v>123500</v>
      </c>
      <c r="E522" s="8" t="s">
        <v>46</v>
      </c>
      <c r="F522" s="9" t="s">
        <v>534</v>
      </c>
      <c r="G522" s="11">
        <v>44530</v>
      </c>
      <c r="H522" t="s">
        <v>548</v>
      </c>
      <c r="I522">
        <v>2021</v>
      </c>
    </row>
    <row r="523" spans="1:9" hidden="1" x14ac:dyDescent="0.25">
      <c r="A523" t="s">
        <v>401</v>
      </c>
      <c r="B523" t="s">
        <v>295</v>
      </c>
      <c r="C523" s="12">
        <v>50000</v>
      </c>
      <c r="D523" s="12">
        <v>50000</v>
      </c>
      <c r="E523" s="8" t="s">
        <v>46</v>
      </c>
      <c r="F523" s="9" t="s">
        <v>534</v>
      </c>
      <c r="G523" s="11">
        <v>44530</v>
      </c>
      <c r="H523" t="s">
        <v>548</v>
      </c>
      <c r="I523">
        <v>2021</v>
      </c>
    </row>
    <row r="524" spans="1:9" hidden="1" x14ac:dyDescent="0.25">
      <c r="A524" t="s">
        <v>382</v>
      </c>
      <c r="B524" t="s">
        <v>325</v>
      </c>
      <c r="C524" s="12">
        <v>40000</v>
      </c>
      <c r="D524" s="12">
        <v>40000</v>
      </c>
      <c r="E524" s="8" t="s">
        <v>46</v>
      </c>
      <c r="F524" s="9" t="s">
        <v>534</v>
      </c>
      <c r="G524" s="11">
        <v>44530</v>
      </c>
      <c r="H524" t="s">
        <v>548</v>
      </c>
      <c r="I524">
        <v>2021</v>
      </c>
    </row>
    <row r="525" spans="1:9" hidden="1" x14ac:dyDescent="0.25">
      <c r="A525" t="s">
        <v>383</v>
      </c>
      <c r="B525" t="s">
        <v>325</v>
      </c>
      <c r="C525" s="12">
        <v>40000</v>
      </c>
      <c r="D525" s="12">
        <v>40000</v>
      </c>
      <c r="E525" s="8" t="s">
        <v>46</v>
      </c>
      <c r="F525" s="9" t="s">
        <v>534</v>
      </c>
      <c r="G525" s="11">
        <v>44530</v>
      </c>
      <c r="H525" t="s">
        <v>548</v>
      </c>
      <c r="I525">
        <v>2021</v>
      </c>
    </row>
    <row r="526" spans="1:9" hidden="1" x14ac:dyDescent="0.25">
      <c r="A526" t="s">
        <v>384</v>
      </c>
      <c r="B526" t="s">
        <v>298</v>
      </c>
      <c r="C526" s="12">
        <v>30000</v>
      </c>
      <c r="D526" s="12">
        <v>30000</v>
      </c>
      <c r="E526" s="8" t="s">
        <v>46</v>
      </c>
      <c r="F526" s="9" t="s">
        <v>534</v>
      </c>
      <c r="G526" s="11">
        <v>44530</v>
      </c>
      <c r="H526" t="s">
        <v>548</v>
      </c>
      <c r="I526">
        <v>2021</v>
      </c>
    </row>
    <row r="527" spans="1:9" hidden="1" x14ac:dyDescent="0.25">
      <c r="A527" t="s">
        <v>396</v>
      </c>
      <c r="B527" t="s">
        <v>325</v>
      </c>
      <c r="C527" s="12">
        <v>50000</v>
      </c>
      <c r="D527" s="12">
        <v>50000</v>
      </c>
      <c r="E527" s="8" t="s">
        <v>46</v>
      </c>
      <c r="F527" s="9" t="s">
        <v>534</v>
      </c>
      <c r="G527" s="11">
        <v>44530</v>
      </c>
      <c r="H527" t="s">
        <v>548</v>
      </c>
      <c r="I527">
        <v>2021</v>
      </c>
    </row>
    <row r="528" spans="1:9" hidden="1" x14ac:dyDescent="0.25">
      <c r="A528" t="s">
        <v>365</v>
      </c>
      <c r="B528" t="s">
        <v>298</v>
      </c>
      <c r="C528" s="12">
        <v>20000</v>
      </c>
      <c r="D528" s="12">
        <v>20000</v>
      </c>
      <c r="E528" s="8" t="s">
        <v>46</v>
      </c>
      <c r="F528" s="9" t="s">
        <v>534</v>
      </c>
      <c r="G528" s="11">
        <v>44530</v>
      </c>
      <c r="H528" t="s">
        <v>548</v>
      </c>
      <c r="I528">
        <v>2021</v>
      </c>
    </row>
    <row r="529" spans="1:9" hidden="1" x14ac:dyDescent="0.25">
      <c r="A529" t="s">
        <v>409</v>
      </c>
      <c r="B529" t="s">
        <v>298</v>
      </c>
      <c r="C529" s="12">
        <v>20000</v>
      </c>
      <c r="D529" s="12">
        <v>20000</v>
      </c>
      <c r="E529" s="8" t="s">
        <v>46</v>
      </c>
      <c r="F529" s="9" t="s">
        <v>534</v>
      </c>
      <c r="G529" s="11">
        <v>44530</v>
      </c>
      <c r="H529" t="s">
        <v>548</v>
      </c>
      <c r="I529">
        <v>2021</v>
      </c>
    </row>
    <row r="530" spans="1:9" hidden="1" x14ac:dyDescent="0.25">
      <c r="A530" t="s">
        <v>255</v>
      </c>
      <c r="B530" t="s">
        <v>294</v>
      </c>
      <c r="C530" s="12">
        <v>10000</v>
      </c>
      <c r="D530" s="12">
        <v>10000</v>
      </c>
      <c r="E530" s="8" t="s">
        <v>46</v>
      </c>
      <c r="F530" s="9" t="s">
        <v>534</v>
      </c>
      <c r="G530" s="11">
        <v>44530</v>
      </c>
      <c r="H530" t="s">
        <v>548</v>
      </c>
      <c r="I530">
        <v>2021</v>
      </c>
    </row>
    <row r="531" spans="1:9" hidden="1" x14ac:dyDescent="0.25">
      <c r="A531" t="s">
        <v>259</v>
      </c>
      <c r="B531" t="s">
        <v>298</v>
      </c>
      <c r="C531" s="12">
        <v>10000</v>
      </c>
      <c r="D531" s="12">
        <v>10000</v>
      </c>
      <c r="E531" s="8" t="s">
        <v>46</v>
      </c>
      <c r="F531" s="9" t="s">
        <v>534</v>
      </c>
      <c r="G531" s="11">
        <v>44530</v>
      </c>
      <c r="H531" t="s">
        <v>548</v>
      </c>
      <c r="I531">
        <v>2021</v>
      </c>
    </row>
    <row r="532" spans="1:9" hidden="1" x14ac:dyDescent="0.25">
      <c r="A532" t="s">
        <v>202</v>
      </c>
      <c r="B532" t="s">
        <v>294</v>
      </c>
      <c r="C532" s="12">
        <v>11500</v>
      </c>
      <c r="D532" s="12">
        <v>11500</v>
      </c>
      <c r="E532" s="8" t="s">
        <v>46</v>
      </c>
      <c r="F532" s="9" t="s">
        <v>534</v>
      </c>
      <c r="G532" s="11">
        <v>44531</v>
      </c>
      <c r="H532" t="s">
        <v>549</v>
      </c>
      <c r="I532">
        <v>2021</v>
      </c>
    </row>
    <row r="533" spans="1:9" hidden="1" x14ac:dyDescent="0.25">
      <c r="A533" t="s">
        <v>399</v>
      </c>
      <c r="B533" t="s">
        <v>299</v>
      </c>
      <c r="C533" s="12">
        <v>3500</v>
      </c>
      <c r="D533" s="12">
        <v>3500</v>
      </c>
      <c r="E533" s="8" t="s">
        <v>46</v>
      </c>
      <c r="F533" s="9" t="s">
        <v>534</v>
      </c>
      <c r="G533" s="11">
        <v>44531</v>
      </c>
      <c r="H533" t="s">
        <v>549</v>
      </c>
      <c r="I533">
        <v>2021</v>
      </c>
    </row>
    <row r="534" spans="1:9" hidden="1" x14ac:dyDescent="0.25">
      <c r="A534" t="s">
        <v>169</v>
      </c>
      <c r="B534" t="s">
        <v>295</v>
      </c>
      <c r="C534" s="12">
        <v>40000</v>
      </c>
      <c r="D534" s="12">
        <v>40000</v>
      </c>
      <c r="E534" s="8" t="s">
        <v>46</v>
      </c>
      <c r="F534" s="9" t="s">
        <v>534</v>
      </c>
      <c r="G534" s="11">
        <v>44531</v>
      </c>
      <c r="H534" t="s">
        <v>549</v>
      </c>
      <c r="I534">
        <v>2021</v>
      </c>
    </row>
    <row r="535" spans="1:9" hidden="1" x14ac:dyDescent="0.25">
      <c r="A535" t="s">
        <v>201</v>
      </c>
      <c r="B535" t="s">
        <v>293</v>
      </c>
      <c r="C535" s="12">
        <v>30000</v>
      </c>
      <c r="D535" s="12">
        <v>30000</v>
      </c>
      <c r="E535" s="8" t="s">
        <v>46</v>
      </c>
      <c r="F535" s="9" t="s">
        <v>534</v>
      </c>
      <c r="G535" s="11">
        <v>44531</v>
      </c>
      <c r="H535" t="s">
        <v>549</v>
      </c>
      <c r="I535">
        <v>2021</v>
      </c>
    </row>
    <row r="536" spans="1:9" hidden="1" x14ac:dyDescent="0.25">
      <c r="A536" t="s">
        <v>410</v>
      </c>
      <c r="B536" t="s">
        <v>325</v>
      </c>
      <c r="C536" s="12">
        <v>35000</v>
      </c>
      <c r="D536" s="12">
        <v>35000</v>
      </c>
      <c r="E536" s="8" t="s">
        <v>46</v>
      </c>
      <c r="F536" s="9" t="s">
        <v>534</v>
      </c>
      <c r="G536" s="11">
        <v>44531</v>
      </c>
      <c r="H536" t="s">
        <v>549</v>
      </c>
      <c r="I536">
        <v>2021</v>
      </c>
    </row>
    <row r="537" spans="1:9" hidden="1" x14ac:dyDescent="0.25">
      <c r="A537" t="s">
        <v>411</v>
      </c>
      <c r="B537" t="s">
        <v>298</v>
      </c>
      <c r="C537" s="12">
        <v>30800</v>
      </c>
      <c r="D537" s="12">
        <v>30800</v>
      </c>
      <c r="E537" s="8" t="s">
        <v>46</v>
      </c>
      <c r="F537" s="9" t="s">
        <v>534</v>
      </c>
      <c r="G537" s="11">
        <v>44531</v>
      </c>
      <c r="H537" t="s">
        <v>549</v>
      </c>
      <c r="I537">
        <v>2021</v>
      </c>
    </row>
    <row r="538" spans="1:9" hidden="1" x14ac:dyDescent="0.25">
      <c r="A538" t="s">
        <v>412</v>
      </c>
      <c r="B538" t="s">
        <v>295</v>
      </c>
      <c r="C538" s="12">
        <v>9000</v>
      </c>
      <c r="D538" s="12">
        <v>9000</v>
      </c>
      <c r="E538" s="8" t="s">
        <v>46</v>
      </c>
      <c r="F538" s="9" t="s">
        <v>534</v>
      </c>
      <c r="G538" s="11">
        <v>44531</v>
      </c>
      <c r="H538" t="s">
        <v>549</v>
      </c>
      <c r="I538">
        <v>2021</v>
      </c>
    </row>
    <row r="539" spans="1:9" hidden="1" x14ac:dyDescent="0.25">
      <c r="A539" t="s">
        <v>413</v>
      </c>
      <c r="B539" t="s">
        <v>295</v>
      </c>
      <c r="C539" s="12">
        <v>2500</v>
      </c>
      <c r="D539" s="12">
        <v>2500</v>
      </c>
      <c r="E539" s="8" t="s">
        <v>46</v>
      </c>
      <c r="F539" s="9" t="s">
        <v>534</v>
      </c>
      <c r="G539" s="11">
        <v>44531</v>
      </c>
      <c r="H539" t="s">
        <v>549</v>
      </c>
      <c r="I539">
        <v>2021</v>
      </c>
    </row>
    <row r="540" spans="1:9" hidden="1" x14ac:dyDescent="0.25">
      <c r="A540" t="s">
        <v>414</v>
      </c>
      <c r="B540" t="s">
        <v>295</v>
      </c>
      <c r="C540" s="12">
        <v>2900</v>
      </c>
      <c r="D540" s="12">
        <v>2900</v>
      </c>
      <c r="E540" s="8" t="s">
        <v>46</v>
      </c>
      <c r="F540" s="9" t="s">
        <v>534</v>
      </c>
      <c r="G540" s="11">
        <v>44531</v>
      </c>
      <c r="H540" t="s">
        <v>549</v>
      </c>
      <c r="I540">
        <v>2021</v>
      </c>
    </row>
    <row r="541" spans="1:9" hidden="1" x14ac:dyDescent="0.25">
      <c r="A541" t="s">
        <v>418</v>
      </c>
      <c r="B541" t="s">
        <v>293</v>
      </c>
      <c r="C541" s="12">
        <v>7000</v>
      </c>
      <c r="D541" s="12">
        <v>7000</v>
      </c>
      <c r="E541" s="8" t="s">
        <v>46</v>
      </c>
      <c r="F541" s="9" t="s">
        <v>534</v>
      </c>
      <c r="G541" s="11">
        <v>44533</v>
      </c>
      <c r="H541" t="s">
        <v>549</v>
      </c>
      <c r="I541">
        <v>2021</v>
      </c>
    </row>
    <row r="542" spans="1:9" hidden="1" x14ac:dyDescent="0.25">
      <c r="A542" t="s">
        <v>416</v>
      </c>
      <c r="B542" t="s">
        <v>295</v>
      </c>
      <c r="C542" s="12">
        <v>24200</v>
      </c>
      <c r="D542" s="12">
        <v>24200</v>
      </c>
      <c r="E542" s="8" t="s">
        <v>46</v>
      </c>
      <c r="F542" s="9" t="s">
        <v>534</v>
      </c>
      <c r="G542" s="11">
        <v>44534</v>
      </c>
      <c r="H542" t="s">
        <v>549</v>
      </c>
      <c r="I542">
        <v>2021</v>
      </c>
    </row>
    <row r="543" spans="1:9" hidden="1" x14ac:dyDescent="0.25">
      <c r="A543" t="s">
        <v>417</v>
      </c>
      <c r="B543" t="s">
        <v>295</v>
      </c>
      <c r="C543" s="12">
        <v>3200</v>
      </c>
      <c r="D543" s="12">
        <v>3200</v>
      </c>
      <c r="E543" s="8" t="s">
        <v>46</v>
      </c>
      <c r="F543" s="9" t="s">
        <v>534</v>
      </c>
      <c r="G543" s="11">
        <v>44534</v>
      </c>
      <c r="H543" t="s">
        <v>549</v>
      </c>
      <c r="I543">
        <v>2021</v>
      </c>
    </row>
    <row r="544" spans="1:9" hidden="1" x14ac:dyDescent="0.25">
      <c r="A544" t="s">
        <v>420</v>
      </c>
      <c r="B544" t="s">
        <v>298</v>
      </c>
      <c r="C544" s="12">
        <v>7500</v>
      </c>
      <c r="D544" s="12">
        <v>7500</v>
      </c>
      <c r="E544" s="8" t="s">
        <v>46</v>
      </c>
      <c r="F544" s="9" t="s">
        <v>534</v>
      </c>
      <c r="G544" s="11">
        <v>44534</v>
      </c>
      <c r="H544" t="s">
        <v>549</v>
      </c>
      <c r="I544">
        <v>2021</v>
      </c>
    </row>
    <row r="545" spans="1:9" hidden="1" x14ac:dyDescent="0.25">
      <c r="A545" t="s">
        <v>421</v>
      </c>
      <c r="B545" t="s">
        <v>298</v>
      </c>
      <c r="C545" s="12">
        <v>2500</v>
      </c>
      <c r="D545" s="12">
        <v>2500</v>
      </c>
      <c r="E545" s="8" t="s">
        <v>46</v>
      </c>
      <c r="F545" s="9" t="s">
        <v>534</v>
      </c>
      <c r="G545" s="11">
        <v>44534</v>
      </c>
      <c r="H545" t="s">
        <v>549</v>
      </c>
      <c r="I545">
        <v>2021</v>
      </c>
    </row>
    <row r="546" spans="1:9" hidden="1" x14ac:dyDescent="0.25">
      <c r="A546" t="s">
        <v>419</v>
      </c>
      <c r="B546" t="s">
        <v>295</v>
      </c>
      <c r="C546" s="12">
        <v>1500</v>
      </c>
      <c r="D546" s="12">
        <v>1500</v>
      </c>
      <c r="E546" s="8" t="s">
        <v>46</v>
      </c>
      <c r="F546" s="9" t="s">
        <v>534</v>
      </c>
      <c r="G546" s="11">
        <v>44534</v>
      </c>
      <c r="H546" t="s">
        <v>549</v>
      </c>
      <c r="I546">
        <v>2021</v>
      </c>
    </row>
    <row r="547" spans="1:9" hidden="1" x14ac:dyDescent="0.25">
      <c r="A547" t="s">
        <v>422</v>
      </c>
      <c r="B547" t="s">
        <v>295</v>
      </c>
      <c r="C547" s="12">
        <v>800</v>
      </c>
      <c r="D547" s="12">
        <v>800</v>
      </c>
      <c r="E547" s="8" t="s">
        <v>46</v>
      </c>
      <c r="F547" s="9" t="s">
        <v>534</v>
      </c>
      <c r="G547" s="11">
        <v>44534</v>
      </c>
      <c r="H547" t="s">
        <v>549</v>
      </c>
      <c r="I547">
        <v>2021</v>
      </c>
    </row>
    <row r="548" spans="1:9" hidden="1" x14ac:dyDescent="0.25">
      <c r="A548" t="s">
        <v>178</v>
      </c>
      <c r="B548" t="s">
        <v>294</v>
      </c>
      <c r="C548" s="12">
        <v>15000</v>
      </c>
      <c r="D548" s="12">
        <v>15000</v>
      </c>
      <c r="E548" s="8" t="s">
        <v>46</v>
      </c>
      <c r="F548" s="9" t="s">
        <v>534</v>
      </c>
      <c r="G548" s="11">
        <v>44534</v>
      </c>
      <c r="H548" t="s">
        <v>549</v>
      </c>
      <c r="I548">
        <v>2021</v>
      </c>
    </row>
    <row r="549" spans="1:9" hidden="1" x14ac:dyDescent="0.25">
      <c r="A549" t="s">
        <v>423</v>
      </c>
      <c r="B549" t="s">
        <v>295</v>
      </c>
      <c r="C549" s="12">
        <v>44000</v>
      </c>
      <c r="D549" s="12">
        <v>44000</v>
      </c>
      <c r="E549" s="8" t="s">
        <v>46</v>
      </c>
      <c r="F549" s="9" t="s">
        <v>534</v>
      </c>
      <c r="G549" s="11">
        <v>44534</v>
      </c>
      <c r="H549" t="s">
        <v>549</v>
      </c>
      <c r="I549">
        <v>2021</v>
      </c>
    </row>
    <row r="550" spans="1:9" hidden="1" x14ac:dyDescent="0.25">
      <c r="A550" t="s">
        <v>178</v>
      </c>
      <c r="B550" t="s">
        <v>294</v>
      </c>
      <c r="C550" s="12">
        <v>20000</v>
      </c>
      <c r="D550" s="12">
        <v>20000</v>
      </c>
      <c r="E550" s="8" t="s">
        <v>46</v>
      </c>
      <c r="F550" s="9" t="s">
        <v>534</v>
      </c>
      <c r="G550" s="11">
        <v>44534</v>
      </c>
      <c r="H550" t="s">
        <v>549</v>
      </c>
      <c r="I550">
        <v>2021</v>
      </c>
    </row>
    <row r="551" spans="1:9" hidden="1" x14ac:dyDescent="0.25">
      <c r="A551" t="s">
        <v>178</v>
      </c>
      <c r="B551" t="s">
        <v>294</v>
      </c>
      <c r="C551" s="12">
        <v>6000</v>
      </c>
      <c r="D551" s="12">
        <v>6000</v>
      </c>
      <c r="E551" s="8" t="s">
        <v>46</v>
      </c>
      <c r="F551" s="9" t="s">
        <v>534</v>
      </c>
      <c r="G551" s="11">
        <v>44534</v>
      </c>
      <c r="H551" t="s">
        <v>549</v>
      </c>
      <c r="I551">
        <v>2021</v>
      </c>
    </row>
    <row r="552" spans="1:9" hidden="1" x14ac:dyDescent="0.25">
      <c r="A552" t="s">
        <v>167</v>
      </c>
      <c r="B552" t="s">
        <v>297</v>
      </c>
      <c r="C552" s="12">
        <v>10000</v>
      </c>
      <c r="D552" s="12">
        <v>10000</v>
      </c>
      <c r="E552" s="8" t="s">
        <v>46</v>
      </c>
      <c r="F552" s="9" t="s">
        <v>534</v>
      </c>
      <c r="G552" s="11">
        <v>44534</v>
      </c>
      <c r="H552" t="s">
        <v>549</v>
      </c>
      <c r="I552">
        <v>2021</v>
      </c>
    </row>
    <row r="553" spans="1:9" hidden="1" x14ac:dyDescent="0.25">
      <c r="A553" t="s">
        <v>178</v>
      </c>
      <c r="B553" t="s">
        <v>294</v>
      </c>
      <c r="C553" s="12">
        <v>2000</v>
      </c>
      <c r="D553" s="12">
        <v>2000</v>
      </c>
      <c r="E553" s="8" t="s">
        <v>46</v>
      </c>
      <c r="F553" s="9" t="s">
        <v>534</v>
      </c>
      <c r="G553" s="11">
        <v>44534</v>
      </c>
      <c r="H553" t="s">
        <v>549</v>
      </c>
      <c r="I553">
        <v>2021</v>
      </c>
    </row>
    <row r="554" spans="1:9" hidden="1" x14ac:dyDescent="0.25">
      <c r="A554" t="s">
        <v>424</v>
      </c>
      <c r="B554" t="s">
        <v>295</v>
      </c>
      <c r="C554" s="12">
        <v>17200</v>
      </c>
      <c r="D554" s="12">
        <v>17200</v>
      </c>
      <c r="E554" s="8" t="s">
        <v>46</v>
      </c>
      <c r="F554" s="9" t="s">
        <v>534</v>
      </c>
      <c r="G554" s="11">
        <v>44535</v>
      </c>
      <c r="H554" t="s">
        <v>549</v>
      </c>
      <c r="I554">
        <v>2021</v>
      </c>
    </row>
    <row r="555" spans="1:9" hidden="1" x14ac:dyDescent="0.25">
      <c r="A555" t="s">
        <v>199</v>
      </c>
      <c r="B555" t="s">
        <v>295</v>
      </c>
      <c r="C555" s="12">
        <v>30000</v>
      </c>
      <c r="D555" s="12">
        <v>30000</v>
      </c>
      <c r="E555" s="8" t="s">
        <v>46</v>
      </c>
      <c r="F555" s="9" t="s">
        <v>534</v>
      </c>
      <c r="G555" s="11">
        <v>44535</v>
      </c>
      <c r="H555" t="s">
        <v>549</v>
      </c>
      <c r="I555">
        <v>2021</v>
      </c>
    </row>
    <row r="556" spans="1:9" hidden="1" x14ac:dyDescent="0.25">
      <c r="A556" t="s">
        <v>425</v>
      </c>
      <c r="B556" t="s">
        <v>295</v>
      </c>
      <c r="C556" s="12">
        <v>55000</v>
      </c>
      <c r="D556" s="12">
        <v>55000</v>
      </c>
      <c r="E556" s="8" t="s">
        <v>46</v>
      </c>
      <c r="F556" s="9" t="s">
        <v>534</v>
      </c>
      <c r="G556" s="11">
        <v>44535</v>
      </c>
      <c r="H556" t="s">
        <v>549</v>
      </c>
      <c r="I556">
        <v>2021</v>
      </c>
    </row>
    <row r="557" spans="1:9" hidden="1" x14ac:dyDescent="0.25">
      <c r="A557" t="s">
        <v>308</v>
      </c>
      <c r="B557" t="s">
        <v>293</v>
      </c>
      <c r="C557" s="12">
        <v>8000</v>
      </c>
      <c r="D557" s="12">
        <v>8000</v>
      </c>
      <c r="E557" s="8" t="s">
        <v>46</v>
      </c>
      <c r="F557" s="9" t="s">
        <v>534</v>
      </c>
      <c r="G557" s="11">
        <v>44535</v>
      </c>
      <c r="H557" t="s">
        <v>549</v>
      </c>
      <c r="I557">
        <v>2021</v>
      </c>
    </row>
    <row r="558" spans="1:9" hidden="1" x14ac:dyDescent="0.25">
      <c r="A558" t="s">
        <v>426</v>
      </c>
      <c r="B558" t="s">
        <v>295</v>
      </c>
      <c r="C558" s="12">
        <v>13250</v>
      </c>
      <c r="D558" s="12">
        <v>13250</v>
      </c>
      <c r="E558" s="8" t="s">
        <v>46</v>
      </c>
      <c r="F558" s="9" t="s">
        <v>534</v>
      </c>
      <c r="G558" s="11">
        <v>44536</v>
      </c>
      <c r="H558" t="s">
        <v>549</v>
      </c>
      <c r="I558">
        <v>2021</v>
      </c>
    </row>
    <row r="559" spans="1:9" hidden="1" x14ac:dyDescent="0.25">
      <c r="A559" t="s">
        <v>202</v>
      </c>
      <c r="B559" t="s">
        <v>294</v>
      </c>
      <c r="C559" s="12">
        <v>4800</v>
      </c>
      <c r="D559" s="12">
        <v>4800</v>
      </c>
      <c r="E559" s="8" t="s">
        <v>46</v>
      </c>
      <c r="F559" s="9" t="s">
        <v>534</v>
      </c>
      <c r="G559" s="11">
        <v>44536</v>
      </c>
      <c r="H559" t="s">
        <v>549</v>
      </c>
      <c r="I559">
        <v>2021</v>
      </c>
    </row>
    <row r="560" spans="1:9" hidden="1" x14ac:dyDescent="0.25">
      <c r="A560" t="s">
        <v>280</v>
      </c>
      <c r="B560" t="s">
        <v>293</v>
      </c>
      <c r="C560" s="12">
        <v>30300</v>
      </c>
      <c r="D560" s="12">
        <v>30300</v>
      </c>
      <c r="E560" s="8" t="s">
        <v>46</v>
      </c>
      <c r="F560" s="9" t="s">
        <v>534</v>
      </c>
      <c r="G560" s="11">
        <v>44536</v>
      </c>
      <c r="H560" t="s">
        <v>549</v>
      </c>
      <c r="I560">
        <v>2021</v>
      </c>
    </row>
    <row r="561" spans="1:9" hidden="1" x14ac:dyDescent="0.25">
      <c r="A561" t="s">
        <v>178</v>
      </c>
      <c r="B561" t="s">
        <v>294</v>
      </c>
      <c r="C561" s="12">
        <v>14000</v>
      </c>
      <c r="D561" s="12">
        <v>14000</v>
      </c>
      <c r="E561" s="8" t="s">
        <v>46</v>
      </c>
      <c r="F561" s="9" t="s">
        <v>534</v>
      </c>
      <c r="G561" s="11">
        <v>44536</v>
      </c>
      <c r="H561" t="s">
        <v>549</v>
      </c>
      <c r="I561">
        <v>2021</v>
      </c>
    </row>
    <row r="562" spans="1:9" hidden="1" x14ac:dyDescent="0.25">
      <c r="A562" t="s">
        <v>146</v>
      </c>
      <c r="B562" t="s">
        <v>299</v>
      </c>
      <c r="C562" s="12">
        <v>27000</v>
      </c>
      <c r="D562" s="12">
        <v>27000</v>
      </c>
      <c r="E562" s="8" t="s">
        <v>46</v>
      </c>
      <c r="F562" s="9" t="s">
        <v>534</v>
      </c>
      <c r="G562" s="11">
        <v>44538</v>
      </c>
      <c r="H562" t="s">
        <v>549</v>
      </c>
      <c r="I562">
        <v>2021</v>
      </c>
    </row>
    <row r="563" spans="1:9" hidden="1" x14ac:dyDescent="0.25">
      <c r="A563" t="s">
        <v>159</v>
      </c>
      <c r="B563" t="s">
        <v>299</v>
      </c>
      <c r="C563" s="12">
        <v>68900</v>
      </c>
      <c r="D563" s="12">
        <v>68900</v>
      </c>
      <c r="E563" s="8" t="s">
        <v>46</v>
      </c>
      <c r="F563" s="9" t="s">
        <v>534</v>
      </c>
      <c r="G563" s="11">
        <v>44540</v>
      </c>
      <c r="H563" t="s">
        <v>549</v>
      </c>
      <c r="I563">
        <v>2021</v>
      </c>
    </row>
    <row r="564" spans="1:9" hidden="1" x14ac:dyDescent="0.25">
      <c r="A564" t="s">
        <v>185</v>
      </c>
      <c r="B564" t="s">
        <v>299</v>
      </c>
      <c r="C564" s="12">
        <v>39900</v>
      </c>
      <c r="D564" s="12">
        <v>39900</v>
      </c>
      <c r="E564" s="8" t="s">
        <v>46</v>
      </c>
      <c r="F564" s="9" t="s">
        <v>534</v>
      </c>
      <c r="G564" s="11">
        <v>44553</v>
      </c>
      <c r="H564" t="s">
        <v>549</v>
      </c>
      <c r="I564">
        <v>2021</v>
      </c>
    </row>
    <row r="565" spans="1:9" hidden="1" x14ac:dyDescent="0.25">
      <c r="A565" t="s">
        <v>415</v>
      </c>
      <c r="B565" t="s">
        <v>299</v>
      </c>
      <c r="C565" s="12">
        <v>100000</v>
      </c>
      <c r="D565" s="12">
        <v>100000</v>
      </c>
      <c r="E565" s="8" t="s">
        <v>46</v>
      </c>
      <c r="F565" s="9" t="s">
        <v>534</v>
      </c>
      <c r="G565" s="11">
        <v>44554</v>
      </c>
      <c r="H565" t="s">
        <v>549</v>
      </c>
      <c r="I565">
        <v>2021</v>
      </c>
    </row>
    <row r="566" spans="1:9" hidden="1" x14ac:dyDescent="0.25">
      <c r="A566" t="s">
        <v>430</v>
      </c>
      <c r="B566" t="s">
        <v>296</v>
      </c>
      <c r="C566" s="12">
        <v>100000</v>
      </c>
      <c r="D566" s="12">
        <v>100000</v>
      </c>
      <c r="E566" s="8" t="s">
        <v>46</v>
      </c>
      <c r="F566" s="9" t="s">
        <v>534</v>
      </c>
      <c r="G566" s="11">
        <v>44554</v>
      </c>
      <c r="H566" t="s">
        <v>549</v>
      </c>
      <c r="I566">
        <v>2021</v>
      </c>
    </row>
    <row r="567" spans="1:9" hidden="1" x14ac:dyDescent="0.25">
      <c r="A567" t="s">
        <v>431</v>
      </c>
      <c r="B567" t="s">
        <v>298</v>
      </c>
      <c r="C567" s="12">
        <v>20000</v>
      </c>
      <c r="D567" s="12">
        <v>20000</v>
      </c>
      <c r="E567" s="8" t="s">
        <v>46</v>
      </c>
      <c r="F567" s="9" t="s">
        <v>534</v>
      </c>
      <c r="G567" s="11">
        <v>44554</v>
      </c>
      <c r="H567" t="s">
        <v>549</v>
      </c>
      <c r="I567">
        <v>2021</v>
      </c>
    </row>
    <row r="568" spans="1:9" hidden="1" x14ac:dyDescent="0.25">
      <c r="A568" t="s">
        <v>365</v>
      </c>
      <c r="B568" t="s">
        <v>298</v>
      </c>
      <c r="C568" s="12">
        <v>23000</v>
      </c>
      <c r="D568" s="12">
        <v>23000</v>
      </c>
      <c r="E568" s="8" t="s">
        <v>46</v>
      </c>
      <c r="F568" s="9" t="s">
        <v>534</v>
      </c>
      <c r="G568" s="11">
        <v>44554</v>
      </c>
      <c r="H568" t="s">
        <v>549</v>
      </c>
      <c r="I568">
        <v>2021</v>
      </c>
    </row>
    <row r="569" spans="1:9" hidden="1" x14ac:dyDescent="0.25">
      <c r="A569" t="s">
        <v>427</v>
      </c>
      <c r="B569" t="s">
        <v>294</v>
      </c>
      <c r="C569" s="12">
        <v>144000</v>
      </c>
      <c r="D569" s="12">
        <v>144000</v>
      </c>
      <c r="E569" s="8" t="s">
        <v>46</v>
      </c>
      <c r="F569" s="9" t="s">
        <v>534</v>
      </c>
      <c r="G569" s="11">
        <v>44554</v>
      </c>
      <c r="H569" t="s">
        <v>549</v>
      </c>
      <c r="I569">
        <v>2021</v>
      </c>
    </row>
    <row r="570" spans="1:9" hidden="1" x14ac:dyDescent="0.25">
      <c r="A570" t="s">
        <v>428</v>
      </c>
      <c r="B570" t="s">
        <v>295</v>
      </c>
      <c r="C570" s="12">
        <v>125000</v>
      </c>
      <c r="D570" s="12">
        <v>125000</v>
      </c>
      <c r="E570" s="8" t="s">
        <v>46</v>
      </c>
      <c r="F570" s="9" t="s">
        <v>534</v>
      </c>
      <c r="G570" s="11">
        <v>44554</v>
      </c>
      <c r="H570" t="s">
        <v>549</v>
      </c>
      <c r="I570">
        <v>2021</v>
      </c>
    </row>
    <row r="571" spans="1:9" hidden="1" x14ac:dyDescent="0.25">
      <c r="A571" t="s">
        <v>408</v>
      </c>
      <c r="B571" t="s">
        <v>298</v>
      </c>
      <c r="C571" s="12">
        <v>80000</v>
      </c>
      <c r="D571" s="12">
        <v>80000</v>
      </c>
      <c r="E571" s="8" t="s">
        <v>46</v>
      </c>
      <c r="F571" s="9" t="s">
        <v>534</v>
      </c>
      <c r="G571" s="11">
        <v>44554</v>
      </c>
      <c r="H571" t="s">
        <v>549</v>
      </c>
      <c r="I571">
        <v>2021</v>
      </c>
    </row>
    <row r="572" spans="1:9" hidden="1" x14ac:dyDescent="0.25">
      <c r="A572" t="s">
        <v>205</v>
      </c>
      <c r="B572" t="s">
        <v>296</v>
      </c>
      <c r="C572" s="12">
        <v>100000</v>
      </c>
      <c r="D572" s="12">
        <v>100000</v>
      </c>
      <c r="E572" s="8" t="s">
        <v>46</v>
      </c>
      <c r="F572" s="9" t="s">
        <v>534</v>
      </c>
      <c r="G572" s="11">
        <v>44554</v>
      </c>
      <c r="H572" t="s">
        <v>549</v>
      </c>
      <c r="I572">
        <v>2021</v>
      </c>
    </row>
    <row r="573" spans="1:9" hidden="1" x14ac:dyDescent="0.25">
      <c r="A573" t="s">
        <v>432</v>
      </c>
      <c r="B573" t="s">
        <v>299</v>
      </c>
      <c r="C573" s="12">
        <v>108500</v>
      </c>
      <c r="D573" s="12">
        <v>108500</v>
      </c>
      <c r="E573" s="8" t="s">
        <v>46</v>
      </c>
      <c r="F573" s="9" t="s">
        <v>534</v>
      </c>
      <c r="G573" s="11">
        <v>44554</v>
      </c>
      <c r="H573" t="s">
        <v>549</v>
      </c>
      <c r="I573">
        <v>2021</v>
      </c>
    </row>
    <row r="574" spans="1:9" hidden="1" x14ac:dyDescent="0.25">
      <c r="A574" t="s">
        <v>363</v>
      </c>
      <c r="B574" t="s">
        <v>299</v>
      </c>
      <c r="C574" s="12">
        <v>66250</v>
      </c>
      <c r="D574" s="12">
        <v>66250</v>
      </c>
      <c r="E574" s="8" t="s">
        <v>46</v>
      </c>
      <c r="F574" s="9" t="s">
        <v>534</v>
      </c>
      <c r="G574" s="11">
        <v>44554</v>
      </c>
      <c r="H574" t="s">
        <v>549</v>
      </c>
      <c r="I574">
        <v>2021</v>
      </c>
    </row>
    <row r="575" spans="1:9" hidden="1" x14ac:dyDescent="0.25">
      <c r="A575" t="s">
        <v>364</v>
      </c>
      <c r="B575" t="s">
        <v>299</v>
      </c>
      <c r="C575" s="12">
        <v>60450</v>
      </c>
      <c r="D575" s="12">
        <v>60450</v>
      </c>
      <c r="E575" s="8" t="s">
        <v>46</v>
      </c>
      <c r="F575" s="9" t="s">
        <v>534</v>
      </c>
      <c r="G575" s="11">
        <v>44554</v>
      </c>
      <c r="H575" t="s">
        <v>549</v>
      </c>
      <c r="I575">
        <v>2021</v>
      </c>
    </row>
    <row r="576" spans="1:9" hidden="1" x14ac:dyDescent="0.25">
      <c r="A576" t="s">
        <v>433</v>
      </c>
      <c r="B576" t="s">
        <v>295</v>
      </c>
      <c r="C576" s="12">
        <v>52000</v>
      </c>
      <c r="D576" s="12">
        <v>52000</v>
      </c>
      <c r="E576" s="8" t="s">
        <v>46</v>
      </c>
      <c r="F576" s="9" t="s">
        <v>534</v>
      </c>
      <c r="G576" s="11">
        <v>44555</v>
      </c>
      <c r="H576" t="s">
        <v>549</v>
      </c>
      <c r="I576">
        <v>2021</v>
      </c>
    </row>
    <row r="577" spans="1:9" hidden="1" x14ac:dyDescent="0.25">
      <c r="A577" t="s">
        <v>178</v>
      </c>
      <c r="B577" t="s">
        <v>295</v>
      </c>
      <c r="C577" s="12">
        <v>22000</v>
      </c>
      <c r="D577" s="12">
        <v>22000</v>
      </c>
      <c r="E577" s="8" t="s">
        <v>46</v>
      </c>
      <c r="F577" s="9" t="s">
        <v>534</v>
      </c>
      <c r="G577" s="11">
        <v>44555</v>
      </c>
      <c r="H577" t="s">
        <v>549</v>
      </c>
      <c r="I577">
        <v>2021</v>
      </c>
    </row>
    <row r="578" spans="1:9" hidden="1" x14ac:dyDescent="0.25">
      <c r="A578" t="s">
        <v>178</v>
      </c>
      <c r="B578" t="s">
        <v>294</v>
      </c>
      <c r="C578" s="12">
        <v>60000</v>
      </c>
      <c r="D578" s="12">
        <v>60000</v>
      </c>
      <c r="E578" s="8" t="s">
        <v>46</v>
      </c>
      <c r="F578" s="9" t="s">
        <v>534</v>
      </c>
      <c r="G578" s="11">
        <v>44556</v>
      </c>
      <c r="H578" t="s">
        <v>549</v>
      </c>
      <c r="I578">
        <v>2021</v>
      </c>
    </row>
    <row r="579" spans="1:9" hidden="1" x14ac:dyDescent="0.25">
      <c r="A579" t="s">
        <v>434</v>
      </c>
      <c r="B579" t="s">
        <v>295</v>
      </c>
      <c r="C579" s="12">
        <v>20000</v>
      </c>
      <c r="D579" s="12">
        <v>20000</v>
      </c>
      <c r="E579" s="8" t="s">
        <v>46</v>
      </c>
      <c r="F579" s="9" t="s">
        <v>534</v>
      </c>
      <c r="G579" s="11">
        <v>44556</v>
      </c>
      <c r="H579" t="s">
        <v>549</v>
      </c>
      <c r="I579">
        <v>2021</v>
      </c>
    </row>
    <row r="580" spans="1:9" hidden="1" x14ac:dyDescent="0.25">
      <c r="A580" t="s">
        <v>200</v>
      </c>
      <c r="B580" t="s">
        <v>297</v>
      </c>
      <c r="C580" s="12">
        <v>26400</v>
      </c>
      <c r="D580" s="12">
        <v>26400</v>
      </c>
      <c r="E580" s="8" t="s">
        <v>46</v>
      </c>
      <c r="F580" s="9" t="s">
        <v>534</v>
      </c>
      <c r="G580" s="11">
        <v>44556</v>
      </c>
      <c r="H580" t="s">
        <v>549</v>
      </c>
      <c r="I580">
        <v>2021</v>
      </c>
    </row>
    <row r="581" spans="1:9" hidden="1" x14ac:dyDescent="0.25">
      <c r="A581" t="s">
        <v>435</v>
      </c>
      <c r="B581" t="s">
        <v>293</v>
      </c>
      <c r="C581" s="12">
        <v>90200</v>
      </c>
      <c r="D581" s="12">
        <v>90200</v>
      </c>
      <c r="E581" s="8" t="s">
        <v>46</v>
      </c>
      <c r="F581" s="9" t="s">
        <v>534</v>
      </c>
      <c r="G581" s="11">
        <v>44556</v>
      </c>
      <c r="H581" t="s">
        <v>549</v>
      </c>
      <c r="I581">
        <v>2021</v>
      </c>
    </row>
    <row r="582" spans="1:9" hidden="1" x14ac:dyDescent="0.25">
      <c r="A582" t="s">
        <v>202</v>
      </c>
      <c r="B582" t="s">
        <v>294</v>
      </c>
      <c r="C582" s="12">
        <v>4800</v>
      </c>
      <c r="D582" s="12">
        <v>4800</v>
      </c>
      <c r="E582" s="8" t="s">
        <v>46</v>
      </c>
      <c r="F582" s="9" t="s">
        <v>534</v>
      </c>
      <c r="G582" s="11">
        <v>44557</v>
      </c>
      <c r="H582" t="s">
        <v>549</v>
      </c>
      <c r="I582">
        <v>2021</v>
      </c>
    </row>
    <row r="583" spans="1:9" hidden="1" x14ac:dyDescent="0.25">
      <c r="A583" t="s">
        <v>243</v>
      </c>
      <c r="B583" t="s">
        <v>293</v>
      </c>
      <c r="C583" s="12">
        <v>2500</v>
      </c>
      <c r="D583" s="12">
        <v>2500</v>
      </c>
      <c r="E583" s="8" t="s">
        <v>46</v>
      </c>
      <c r="F583" s="9" t="s">
        <v>534</v>
      </c>
      <c r="G583" s="11">
        <v>44557</v>
      </c>
      <c r="H583" t="s">
        <v>549</v>
      </c>
      <c r="I583">
        <v>2021</v>
      </c>
    </row>
    <row r="584" spans="1:9" hidden="1" x14ac:dyDescent="0.25">
      <c r="A584" t="s">
        <v>436</v>
      </c>
      <c r="B584" t="s">
        <v>293</v>
      </c>
      <c r="C584" s="12">
        <v>1000</v>
      </c>
      <c r="D584" s="12">
        <v>1000</v>
      </c>
      <c r="E584" s="8" t="s">
        <v>46</v>
      </c>
      <c r="F584" s="9" t="s">
        <v>534</v>
      </c>
      <c r="G584" s="11">
        <v>44557</v>
      </c>
      <c r="H584" t="s">
        <v>549</v>
      </c>
      <c r="I584">
        <v>2021</v>
      </c>
    </row>
    <row r="585" spans="1:9" hidden="1" x14ac:dyDescent="0.25">
      <c r="A585" t="s">
        <v>437</v>
      </c>
      <c r="B585" t="s">
        <v>298</v>
      </c>
      <c r="C585" s="12">
        <v>500</v>
      </c>
      <c r="D585" s="12">
        <v>500</v>
      </c>
      <c r="E585" s="8" t="s">
        <v>46</v>
      </c>
      <c r="F585" s="9" t="s">
        <v>534</v>
      </c>
      <c r="G585" s="11">
        <v>44557</v>
      </c>
      <c r="H585" t="s">
        <v>549</v>
      </c>
      <c r="I585">
        <v>2021</v>
      </c>
    </row>
    <row r="586" spans="1:9" hidden="1" x14ac:dyDescent="0.25">
      <c r="A586" t="s">
        <v>201</v>
      </c>
      <c r="B586" t="s">
        <v>293</v>
      </c>
      <c r="C586" s="12">
        <v>20000</v>
      </c>
      <c r="D586" s="12">
        <v>20000</v>
      </c>
      <c r="E586" s="8" t="s">
        <v>46</v>
      </c>
      <c r="F586" s="9" t="s">
        <v>534</v>
      </c>
      <c r="G586" s="11">
        <v>44557</v>
      </c>
      <c r="H586" t="s">
        <v>549</v>
      </c>
      <c r="I586">
        <v>2021</v>
      </c>
    </row>
    <row r="587" spans="1:9" hidden="1" x14ac:dyDescent="0.25">
      <c r="A587" t="s">
        <v>202</v>
      </c>
      <c r="B587" t="s">
        <v>294</v>
      </c>
      <c r="C587" s="12">
        <v>4800</v>
      </c>
      <c r="D587" s="12">
        <v>4800</v>
      </c>
      <c r="E587" s="8" t="s">
        <v>46</v>
      </c>
      <c r="F587" s="9" t="s">
        <v>534</v>
      </c>
      <c r="G587" s="11">
        <v>44558</v>
      </c>
      <c r="H587" t="s">
        <v>549</v>
      </c>
      <c r="I587">
        <v>2021</v>
      </c>
    </row>
    <row r="588" spans="1:9" hidden="1" x14ac:dyDescent="0.25">
      <c r="A588" t="s">
        <v>438</v>
      </c>
      <c r="B588" t="s">
        <v>293</v>
      </c>
      <c r="C588" s="12">
        <v>3000</v>
      </c>
      <c r="D588" s="12">
        <v>3000</v>
      </c>
      <c r="E588" s="8" t="s">
        <v>46</v>
      </c>
      <c r="F588" s="9" t="s">
        <v>534</v>
      </c>
      <c r="G588" s="11">
        <v>44558</v>
      </c>
      <c r="H588" t="s">
        <v>549</v>
      </c>
      <c r="I588">
        <v>2021</v>
      </c>
    </row>
    <row r="589" spans="1:9" hidden="1" x14ac:dyDescent="0.25">
      <c r="A589" t="s">
        <v>202</v>
      </c>
      <c r="B589" t="s">
        <v>294</v>
      </c>
      <c r="C589" s="12">
        <v>4800</v>
      </c>
      <c r="D589" s="12">
        <v>4800</v>
      </c>
      <c r="E589" s="8" t="s">
        <v>46</v>
      </c>
      <c r="F589" s="9" t="s">
        <v>534</v>
      </c>
      <c r="G589" s="11">
        <v>44559</v>
      </c>
      <c r="H589" t="s">
        <v>549</v>
      </c>
      <c r="I589">
        <v>2021</v>
      </c>
    </row>
    <row r="590" spans="1:9" hidden="1" x14ac:dyDescent="0.25">
      <c r="A590" t="s">
        <v>255</v>
      </c>
      <c r="B590" t="s">
        <v>294</v>
      </c>
      <c r="C590" s="12">
        <v>7000</v>
      </c>
      <c r="D590" s="12">
        <v>7000</v>
      </c>
      <c r="E590" s="8" t="s">
        <v>46</v>
      </c>
      <c r="F590" s="9" t="s">
        <v>534</v>
      </c>
      <c r="G590" s="11">
        <v>44559</v>
      </c>
      <c r="H590" t="s">
        <v>549</v>
      </c>
      <c r="I590">
        <v>2021</v>
      </c>
    </row>
    <row r="591" spans="1:9" hidden="1" x14ac:dyDescent="0.25">
      <c r="A591" t="s">
        <v>268</v>
      </c>
      <c r="B591" t="s">
        <v>293</v>
      </c>
      <c r="C591" s="12">
        <v>19900</v>
      </c>
      <c r="D591" s="12">
        <v>19900</v>
      </c>
      <c r="E591" s="8" t="s">
        <v>46</v>
      </c>
      <c r="F591" s="9" t="s">
        <v>534</v>
      </c>
      <c r="G591" s="11">
        <v>44559</v>
      </c>
      <c r="H591" t="s">
        <v>549</v>
      </c>
      <c r="I591">
        <v>2021</v>
      </c>
    </row>
    <row r="592" spans="1:9" hidden="1" x14ac:dyDescent="0.25">
      <c r="A592" t="s">
        <v>202</v>
      </c>
      <c r="B592" t="s">
        <v>294</v>
      </c>
      <c r="C592" s="12">
        <v>4800</v>
      </c>
      <c r="D592" s="12">
        <v>4800</v>
      </c>
      <c r="E592" s="8" t="s">
        <v>46</v>
      </c>
      <c r="F592" s="9" t="s">
        <v>534</v>
      </c>
      <c r="G592" s="11">
        <v>44560</v>
      </c>
      <c r="H592" t="s">
        <v>549</v>
      </c>
      <c r="I592">
        <v>2021</v>
      </c>
    </row>
    <row r="593" spans="1:9" hidden="1" x14ac:dyDescent="0.25">
      <c r="A593" t="s">
        <v>439</v>
      </c>
      <c r="B593" t="s">
        <v>293</v>
      </c>
      <c r="C593" s="12">
        <v>4700</v>
      </c>
      <c r="D593" s="12">
        <v>4700</v>
      </c>
      <c r="E593" s="8" t="s">
        <v>46</v>
      </c>
      <c r="F593" s="9" t="s">
        <v>534</v>
      </c>
      <c r="G593" s="11">
        <v>44560</v>
      </c>
      <c r="H593" t="s">
        <v>549</v>
      </c>
      <c r="I593">
        <v>2021</v>
      </c>
    </row>
    <row r="594" spans="1:9" hidden="1" x14ac:dyDescent="0.25">
      <c r="A594" t="s">
        <v>178</v>
      </c>
      <c r="B594" t="s">
        <v>294</v>
      </c>
      <c r="C594" s="12">
        <v>15000</v>
      </c>
      <c r="D594" s="12">
        <v>15000</v>
      </c>
      <c r="E594" s="8" t="s">
        <v>46</v>
      </c>
      <c r="F594" s="9" t="s">
        <v>534</v>
      </c>
      <c r="G594" s="11">
        <v>44562</v>
      </c>
      <c r="H594" t="s">
        <v>540</v>
      </c>
      <c r="I594">
        <v>2022</v>
      </c>
    </row>
    <row r="595" spans="1:9" hidden="1" x14ac:dyDescent="0.25">
      <c r="A595" t="s">
        <v>423</v>
      </c>
      <c r="B595" t="s">
        <v>295</v>
      </c>
      <c r="C595" s="12">
        <v>65500</v>
      </c>
      <c r="D595" s="12">
        <v>65500</v>
      </c>
      <c r="E595" s="8" t="s">
        <v>46</v>
      </c>
      <c r="F595" s="9" t="s">
        <v>534</v>
      </c>
      <c r="G595" s="11">
        <v>44562</v>
      </c>
      <c r="H595" t="s">
        <v>540</v>
      </c>
      <c r="I595">
        <v>2022</v>
      </c>
    </row>
    <row r="596" spans="1:9" hidden="1" x14ac:dyDescent="0.25">
      <c r="A596" t="s">
        <v>440</v>
      </c>
      <c r="B596" t="s">
        <v>293</v>
      </c>
      <c r="C596" s="12">
        <v>27000</v>
      </c>
      <c r="D596" s="12">
        <v>27000</v>
      </c>
      <c r="E596" s="8" t="s">
        <v>46</v>
      </c>
      <c r="F596" s="9" t="s">
        <v>534</v>
      </c>
      <c r="G596" s="11">
        <v>44562</v>
      </c>
      <c r="H596" t="s">
        <v>540</v>
      </c>
      <c r="I596">
        <v>2022</v>
      </c>
    </row>
    <row r="597" spans="1:9" hidden="1" x14ac:dyDescent="0.25">
      <c r="A597" t="s">
        <v>233</v>
      </c>
      <c r="B597" t="s">
        <v>293</v>
      </c>
      <c r="C597" s="12">
        <v>1000</v>
      </c>
      <c r="D597" s="12">
        <v>1000</v>
      </c>
      <c r="E597" s="8" t="s">
        <v>46</v>
      </c>
      <c r="F597" s="9" t="s">
        <v>534</v>
      </c>
      <c r="G597" s="11">
        <v>44562</v>
      </c>
      <c r="H597" t="s">
        <v>540</v>
      </c>
      <c r="I597">
        <v>2022</v>
      </c>
    </row>
    <row r="598" spans="1:9" hidden="1" x14ac:dyDescent="0.25">
      <c r="A598" t="s">
        <v>178</v>
      </c>
      <c r="B598" t="s">
        <v>294</v>
      </c>
      <c r="C598" s="12">
        <v>6000</v>
      </c>
      <c r="D598" s="12">
        <v>6000</v>
      </c>
      <c r="E598" s="8" t="s">
        <v>46</v>
      </c>
      <c r="F598" s="9" t="s">
        <v>534</v>
      </c>
      <c r="G598" s="11">
        <v>44562</v>
      </c>
      <c r="H598" t="s">
        <v>540</v>
      </c>
      <c r="I598">
        <v>2022</v>
      </c>
    </row>
    <row r="599" spans="1:9" hidden="1" x14ac:dyDescent="0.25">
      <c r="A599" t="s">
        <v>441</v>
      </c>
      <c r="B599" t="s">
        <v>293</v>
      </c>
      <c r="C599" s="12">
        <v>14500</v>
      </c>
      <c r="D599" s="12">
        <v>14500</v>
      </c>
      <c r="E599" s="8" t="s">
        <v>46</v>
      </c>
      <c r="F599" s="9" t="s">
        <v>534</v>
      </c>
      <c r="G599" s="11">
        <v>44563</v>
      </c>
      <c r="H599" t="s">
        <v>540</v>
      </c>
      <c r="I599">
        <v>2022</v>
      </c>
    </row>
    <row r="600" spans="1:9" hidden="1" x14ac:dyDescent="0.25">
      <c r="A600" t="s">
        <v>202</v>
      </c>
      <c r="B600" t="s">
        <v>294</v>
      </c>
      <c r="C600" s="12">
        <v>4800</v>
      </c>
      <c r="D600" s="12">
        <v>4800</v>
      </c>
      <c r="E600" s="8" t="s">
        <v>46</v>
      </c>
      <c r="F600" s="9" t="s">
        <v>534</v>
      </c>
      <c r="G600" s="11">
        <v>44564</v>
      </c>
      <c r="H600" t="s">
        <v>540</v>
      </c>
      <c r="I600">
        <v>2022</v>
      </c>
    </row>
    <row r="601" spans="1:9" hidden="1" x14ac:dyDescent="0.25">
      <c r="A601" t="s">
        <v>202</v>
      </c>
      <c r="B601" t="s">
        <v>294</v>
      </c>
      <c r="C601" s="12">
        <v>4800</v>
      </c>
      <c r="D601" s="12">
        <v>4800</v>
      </c>
      <c r="E601" s="8" t="s">
        <v>46</v>
      </c>
      <c r="F601" s="9" t="s">
        <v>534</v>
      </c>
      <c r="G601" s="11">
        <v>44565</v>
      </c>
      <c r="H601" t="s">
        <v>540</v>
      </c>
      <c r="I601">
        <v>2022</v>
      </c>
    </row>
    <row r="602" spans="1:9" hidden="1" x14ac:dyDescent="0.25">
      <c r="A602" t="s">
        <v>358</v>
      </c>
      <c r="B602" t="s">
        <v>293</v>
      </c>
      <c r="C602" s="12">
        <v>20000</v>
      </c>
      <c r="D602" s="12">
        <v>20000</v>
      </c>
      <c r="E602" s="8" t="s">
        <v>46</v>
      </c>
      <c r="F602" s="9" t="s">
        <v>534</v>
      </c>
      <c r="G602" s="11">
        <v>44565</v>
      </c>
      <c r="H602" t="s">
        <v>540</v>
      </c>
      <c r="I602">
        <v>2022</v>
      </c>
    </row>
    <row r="603" spans="1:9" hidden="1" x14ac:dyDescent="0.25">
      <c r="A603" t="s">
        <v>424</v>
      </c>
      <c r="B603" t="s">
        <v>295</v>
      </c>
      <c r="C603" s="12">
        <v>18000</v>
      </c>
      <c r="D603" s="12">
        <v>18000</v>
      </c>
      <c r="E603" s="8" t="s">
        <v>46</v>
      </c>
      <c r="F603" s="9" t="s">
        <v>534</v>
      </c>
      <c r="G603" s="11">
        <v>44566</v>
      </c>
      <c r="H603" t="s">
        <v>540</v>
      </c>
      <c r="I603">
        <v>2022</v>
      </c>
    </row>
    <row r="604" spans="1:9" hidden="1" x14ac:dyDescent="0.25">
      <c r="A604" t="s">
        <v>202</v>
      </c>
      <c r="B604" t="s">
        <v>294</v>
      </c>
      <c r="C604" s="12">
        <v>4800</v>
      </c>
      <c r="D604" s="12">
        <v>4800</v>
      </c>
      <c r="E604" s="8" t="s">
        <v>46</v>
      </c>
      <c r="F604" s="9" t="s">
        <v>534</v>
      </c>
      <c r="G604" s="11">
        <v>44566</v>
      </c>
      <c r="H604" t="s">
        <v>540</v>
      </c>
      <c r="I604">
        <v>2022</v>
      </c>
    </row>
    <row r="605" spans="1:9" hidden="1" x14ac:dyDescent="0.25">
      <c r="A605" t="s">
        <v>261</v>
      </c>
      <c r="B605" t="s">
        <v>293</v>
      </c>
      <c r="C605" s="12">
        <v>3500</v>
      </c>
      <c r="D605" s="12">
        <v>3500</v>
      </c>
      <c r="E605" s="8" t="s">
        <v>46</v>
      </c>
      <c r="F605" s="9" t="s">
        <v>534</v>
      </c>
      <c r="G605" s="11">
        <v>44566</v>
      </c>
      <c r="H605" t="s">
        <v>540</v>
      </c>
      <c r="I605">
        <v>2022</v>
      </c>
    </row>
    <row r="606" spans="1:9" hidden="1" x14ac:dyDescent="0.25">
      <c r="A606" t="s">
        <v>255</v>
      </c>
      <c r="B606" t="s">
        <v>294</v>
      </c>
      <c r="C606" s="12">
        <v>3000</v>
      </c>
      <c r="D606" s="12">
        <v>3000</v>
      </c>
      <c r="E606" s="8" t="s">
        <v>46</v>
      </c>
      <c r="F606" s="9" t="s">
        <v>534</v>
      </c>
      <c r="G606" s="11">
        <v>44566</v>
      </c>
      <c r="H606" t="s">
        <v>540</v>
      </c>
      <c r="I606">
        <v>2022</v>
      </c>
    </row>
    <row r="607" spans="1:9" hidden="1" x14ac:dyDescent="0.25">
      <c r="A607" t="s">
        <v>202</v>
      </c>
      <c r="B607" t="s">
        <v>294</v>
      </c>
      <c r="C607" s="12">
        <v>4800</v>
      </c>
      <c r="D607" s="12">
        <v>4800</v>
      </c>
      <c r="E607" s="8" t="s">
        <v>46</v>
      </c>
      <c r="F607" s="9" t="s">
        <v>534</v>
      </c>
      <c r="G607" s="11">
        <v>44567</v>
      </c>
      <c r="H607" t="s">
        <v>540</v>
      </c>
      <c r="I607">
        <v>2022</v>
      </c>
    </row>
    <row r="608" spans="1:9" hidden="1" x14ac:dyDescent="0.25">
      <c r="A608" t="s">
        <v>243</v>
      </c>
      <c r="B608" t="s">
        <v>293</v>
      </c>
      <c r="C608" s="12">
        <v>2500</v>
      </c>
      <c r="D608" s="12">
        <v>2500</v>
      </c>
      <c r="E608" s="8" t="s">
        <v>46</v>
      </c>
      <c r="F608" s="9" t="s">
        <v>534</v>
      </c>
      <c r="G608" s="11">
        <v>44567</v>
      </c>
      <c r="H608" t="s">
        <v>540</v>
      </c>
      <c r="I608">
        <v>2022</v>
      </c>
    </row>
    <row r="609" spans="1:9" hidden="1" x14ac:dyDescent="0.25">
      <c r="A609" t="s">
        <v>255</v>
      </c>
      <c r="B609" t="s">
        <v>294</v>
      </c>
      <c r="C609" s="12">
        <v>2000</v>
      </c>
      <c r="D609" s="12">
        <v>2000</v>
      </c>
      <c r="E609" s="8" t="s">
        <v>46</v>
      </c>
      <c r="F609" s="9" t="s">
        <v>534</v>
      </c>
      <c r="G609" s="11">
        <v>44567</v>
      </c>
      <c r="H609" t="s">
        <v>540</v>
      </c>
      <c r="I609">
        <v>2022</v>
      </c>
    </row>
    <row r="610" spans="1:9" hidden="1" x14ac:dyDescent="0.25">
      <c r="A610" t="s">
        <v>201</v>
      </c>
      <c r="B610" t="s">
        <v>293</v>
      </c>
      <c r="C610" s="12">
        <v>14700</v>
      </c>
      <c r="D610" s="12">
        <v>14700</v>
      </c>
      <c r="E610" s="8" t="s">
        <v>46</v>
      </c>
      <c r="F610" s="9" t="s">
        <v>534</v>
      </c>
      <c r="G610" s="11">
        <v>44567</v>
      </c>
      <c r="H610" t="s">
        <v>540</v>
      </c>
      <c r="I610">
        <v>2022</v>
      </c>
    </row>
    <row r="611" spans="1:9" hidden="1" x14ac:dyDescent="0.25">
      <c r="A611" t="s">
        <v>444</v>
      </c>
      <c r="B611" t="s">
        <v>293</v>
      </c>
      <c r="C611" s="12">
        <v>7900</v>
      </c>
      <c r="D611" s="12">
        <v>7900</v>
      </c>
      <c r="E611" s="8" t="s">
        <v>46</v>
      </c>
      <c r="F611" s="9" t="s">
        <v>534</v>
      </c>
      <c r="G611" s="11">
        <v>44567</v>
      </c>
      <c r="H611" t="s">
        <v>540</v>
      </c>
      <c r="I611">
        <v>2022</v>
      </c>
    </row>
    <row r="612" spans="1:9" hidden="1" x14ac:dyDescent="0.25">
      <c r="A612" t="s">
        <v>372</v>
      </c>
      <c r="B612" t="s">
        <v>293</v>
      </c>
      <c r="C612" s="12">
        <v>21200</v>
      </c>
      <c r="D612" s="12">
        <v>21200</v>
      </c>
      <c r="E612" s="8" t="s">
        <v>46</v>
      </c>
      <c r="F612" s="9" t="s">
        <v>534</v>
      </c>
      <c r="G612" s="11">
        <v>44567</v>
      </c>
      <c r="H612" t="s">
        <v>540</v>
      </c>
      <c r="I612">
        <v>2022</v>
      </c>
    </row>
    <row r="613" spans="1:9" hidden="1" x14ac:dyDescent="0.25">
      <c r="A613" t="s">
        <v>178</v>
      </c>
      <c r="B613" t="s">
        <v>294</v>
      </c>
      <c r="C613" s="12">
        <v>2000</v>
      </c>
      <c r="D613" s="12">
        <v>2000</v>
      </c>
      <c r="E613" s="8" t="s">
        <v>46</v>
      </c>
      <c r="F613" s="9" t="s">
        <v>534</v>
      </c>
      <c r="G613" s="11">
        <v>44567</v>
      </c>
      <c r="H613" t="s">
        <v>540</v>
      </c>
      <c r="I613">
        <v>2022</v>
      </c>
    </row>
    <row r="614" spans="1:9" hidden="1" x14ac:dyDescent="0.25">
      <c r="A614" t="s">
        <v>202</v>
      </c>
      <c r="B614" t="s">
        <v>294</v>
      </c>
      <c r="C614" s="12">
        <v>4800</v>
      </c>
      <c r="D614" s="12">
        <v>4800</v>
      </c>
      <c r="E614" s="8" t="s">
        <v>46</v>
      </c>
      <c r="F614" s="9" t="s">
        <v>534</v>
      </c>
      <c r="G614" s="11">
        <v>44568</v>
      </c>
      <c r="H614" t="s">
        <v>540</v>
      </c>
      <c r="I614">
        <v>2022</v>
      </c>
    </row>
    <row r="615" spans="1:9" hidden="1" x14ac:dyDescent="0.25">
      <c r="A615" t="s">
        <v>202</v>
      </c>
      <c r="B615" t="s">
        <v>294</v>
      </c>
      <c r="C615" s="12">
        <v>4800</v>
      </c>
      <c r="D615" s="12">
        <v>4800</v>
      </c>
      <c r="E615" s="8" t="s">
        <v>46</v>
      </c>
      <c r="F615" s="9" t="s">
        <v>534</v>
      </c>
      <c r="G615" s="11">
        <v>44569</v>
      </c>
      <c r="H615" t="s">
        <v>540</v>
      </c>
      <c r="I615">
        <v>2022</v>
      </c>
    </row>
    <row r="616" spans="1:9" hidden="1" x14ac:dyDescent="0.25">
      <c r="A616" t="s">
        <v>231</v>
      </c>
      <c r="B616" t="s">
        <v>293</v>
      </c>
      <c r="C616" s="12">
        <v>2000</v>
      </c>
      <c r="D616" s="12">
        <v>2000</v>
      </c>
      <c r="E616" s="8" t="s">
        <v>46</v>
      </c>
      <c r="F616" s="9" t="s">
        <v>534</v>
      </c>
      <c r="G616" s="11">
        <v>44573</v>
      </c>
      <c r="H616" t="s">
        <v>540</v>
      </c>
      <c r="I616">
        <v>2022</v>
      </c>
    </row>
    <row r="617" spans="1:9" hidden="1" x14ac:dyDescent="0.25">
      <c r="A617" t="s">
        <v>445</v>
      </c>
      <c r="B617" t="s">
        <v>325</v>
      </c>
      <c r="C617" s="12">
        <v>40000</v>
      </c>
      <c r="D617" s="12">
        <v>40000</v>
      </c>
      <c r="E617" s="8" t="s">
        <v>46</v>
      </c>
      <c r="F617" s="9" t="s">
        <v>534</v>
      </c>
      <c r="G617" s="11">
        <v>44575</v>
      </c>
      <c r="H617" t="s">
        <v>540</v>
      </c>
      <c r="I617">
        <v>2022</v>
      </c>
    </row>
    <row r="618" spans="1:9" hidden="1" x14ac:dyDescent="0.25">
      <c r="A618" t="s">
        <v>190</v>
      </c>
      <c r="B618" t="s">
        <v>298</v>
      </c>
      <c r="C618" s="12">
        <v>50000</v>
      </c>
      <c r="D618" s="12">
        <v>50000</v>
      </c>
      <c r="E618" s="8" t="s">
        <v>46</v>
      </c>
      <c r="F618" s="9" t="s">
        <v>534</v>
      </c>
      <c r="G618" s="11">
        <v>44575</v>
      </c>
      <c r="H618" t="s">
        <v>540</v>
      </c>
      <c r="I618">
        <v>2022</v>
      </c>
    </row>
    <row r="619" spans="1:9" hidden="1" x14ac:dyDescent="0.25">
      <c r="A619" t="s">
        <v>447</v>
      </c>
      <c r="B619" t="s">
        <v>448</v>
      </c>
      <c r="C619" s="12">
        <v>200000</v>
      </c>
      <c r="D619" s="12">
        <v>200000</v>
      </c>
      <c r="E619" s="8" t="s">
        <v>46</v>
      </c>
      <c r="F619" s="9" t="s">
        <v>534</v>
      </c>
      <c r="G619" s="11">
        <v>44575</v>
      </c>
      <c r="H619" t="s">
        <v>540</v>
      </c>
      <c r="I619">
        <v>2022</v>
      </c>
    </row>
    <row r="620" spans="1:9" hidden="1" x14ac:dyDescent="0.25">
      <c r="A620" t="s">
        <v>268</v>
      </c>
      <c r="B620" t="s">
        <v>293</v>
      </c>
      <c r="C620" s="12">
        <v>47300</v>
      </c>
      <c r="D620" s="12">
        <v>47300</v>
      </c>
      <c r="E620" s="8" t="s">
        <v>46</v>
      </c>
      <c r="F620" s="9" t="s">
        <v>534</v>
      </c>
      <c r="G620" s="11">
        <v>44576</v>
      </c>
      <c r="H620" t="s">
        <v>540</v>
      </c>
      <c r="I620">
        <v>2022</v>
      </c>
    </row>
    <row r="621" spans="1:9" hidden="1" x14ac:dyDescent="0.25">
      <c r="A621" t="s">
        <v>433</v>
      </c>
      <c r="B621" t="s">
        <v>295</v>
      </c>
      <c r="C621" s="12">
        <v>70300</v>
      </c>
      <c r="D621" s="12">
        <v>70300</v>
      </c>
      <c r="E621" s="8" t="s">
        <v>46</v>
      </c>
      <c r="F621" s="9" t="s">
        <v>534</v>
      </c>
      <c r="G621" s="11">
        <v>44576</v>
      </c>
      <c r="H621" t="s">
        <v>540</v>
      </c>
      <c r="I621">
        <v>2022</v>
      </c>
    </row>
    <row r="622" spans="1:9" hidden="1" x14ac:dyDescent="0.25">
      <c r="A622" t="s">
        <v>446</v>
      </c>
      <c r="B622" t="s">
        <v>295</v>
      </c>
      <c r="C622" s="12">
        <v>10000</v>
      </c>
      <c r="D622" s="12">
        <v>10000</v>
      </c>
      <c r="E622" s="8" t="s">
        <v>46</v>
      </c>
      <c r="F622" s="9" t="s">
        <v>534</v>
      </c>
      <c r="G622" s="11">
        <v>44576</v>
      </c>
      <c r="H622" t="s">
        <v>540</v>
      </c>
      <c r="I622">
        <v>2022</v>
      </c>
    </row>
    <row r="623" spans="1:9" hidden="1" x14ac:dyDescent="0.25">
      <c r="A623" t="s">
        <v>449</v>
      </c>
      <c r="B623" t="s">
        <v>298</v>
      </c>
      <c r="C623" s="12">
        <v>6000</v>
      </c>
      <c r="D623" s="12">
        <v>6000</v>
      </c>
      <c r="E623" s="8" t="s">
        <v>46</v>
      </c>
      <c r="F623" s="9" t="s">
        <v>534</v>
      </c>
      <c r="G623" s="11">
        <v>44577</v>
      </c>
      <c r="H623" t="s">
        <v>540</v>
      </c>
      <c r="I623">
        <v>2022</v>
      </c>
    </row>
    <row r="624" spans="1:9" hidden="1" x14ac:dyDescent="0.25">
      <c r="A624" t="s">
        <v>202</v>
      </c>
      <c r="B624" t="s">
        <v>294</v>
      </c>
      <c r="C624" s="12">
        <v>4800</v>
      </c>
      <c r="D624" s="12">
        <v>4800</v>
      </c>
      <c r="E624" s="8" t="s">
        <v>46</v>
      </c>
      <c r="F624" s="9" t="s">
        <v>534</v>
      </c>
      <c r="G624" s="11">
        <v>44578</v>
      </c>
      <c r="H624" t="s">
        <v>540</v>
      </c>
      <c r="I624">
        <v>2022</v>
      </c>
    </row>
    <row r="625" spans="1:9" hidden="1" x14ac:dyDescent="0.25">
      <c r="A625" t="s">
        <v>202</v>
      </c>
      <c r="B625" t="s">
        <v>294</v>
      </c>
      <c r="C625" s="12">
        <v>4800</v>
      </c>
      <c r="D625" s="12">
        <v>4800</v>
      </c>
      <c r="E625" s="8" t="s">
        <v>46</v>
      </c>
      <c r="F625" s="9" t="s">
        <v>534</v>
      </c>
      <c r="G625" s="11">
        <v>44579</v>
      </c>
      <c r="H625" t="s">
        <v>540</v>
      </c>
      <c r="I625">
        <v>2022</v>
      </c>
    </row>
    <row r="626" spans="1:9" hidden="1" x14ac:dyDescent="0.25">
      <c r="A626" t="s">
        <v>243</v>
      </c>
      <c r="B626" t="s">
        <v>293</v>
      </c>
      <c r="C626" s="12">
        <v>4500</v>
      </c>
      <c r="D626" s="12">
        <v>4500</v>
      </c>
      <c r="E626" s="8" t="s">
        <v>46</v>
      </c>
      <c r="F626" s="9" t="s">
        <v>534</v>
      </c>
      <c r="G626" s="11">
        <v>44579</v>
      </c>
      <c r="H626" t="s">
        <v>540</v>
      </c>
      <c r="I626">
        <v>2022</v>
      </c>
    </row>
    <row r="627" spans="1:9" hidden="1" x14ac:dyDescent="0.25">
      <c r="A627" t="s">
        <v>202</v>
      </c>
      <c r="B627" t="s">
        <v>294</v>
      </c>
      <c r="C627" s="12">
        <v>4800</v>
      </c>
      <c r="D627" s="12">
        <v>4800</v>
      </c>
      <c r="E627" s="8" t="s">
        <v>46</v>
      </c>
      <c r="F627" s="9" t="s">
        <v>534</v>
      </c>
      <c r="G627" s="11">
        <v>44580</v>
      </c>
      <c r="H627" t="s">
        <v>540</v>
      </c>
      <c r="I627">
        <v>2022</v>
      </c>
    </row>
    <row r="628" spans="1:9" hidden="1" x14ac:dyDescent="0.25">
      <c r="A628" t="s">
        <v>243</v>
      </c>
      <c r="B628" t="s">
        <v>293</v>
      </c>
      <c r="C628" s="12">
        <v>2000</v>
      </c>
      <c r="D628" s="12">
        <v>2000</v>
      </c>
      <c r="E628" s="8" t="s">
        <v>46</v>
      </c>
      <c r="F628" s="9" t="s">
        <v>534</v>
      </c>
      <c r="G628" s="11">
        <v>44580</v>
      </c>
      <c r="H628" t="s">
        <v>540</v>
      </c>
      <c r="I628">
        <v>2022</v>
      </c>
    </row>
    <row r="629" spans="1:9" hidden="1" x14ac:dyDescent="0.25">
      <c r="A629" t="s">
        <v>146</v>
      </c>
      <c r="B629" t="s">
        <v>299</v>
      </c>
      <c r="C629" s="12">
        <v>27000</v>
      </c>
      <c r="D629" s="12">
        <v>27000</v>
      </c>
      <c r="E629" s="8" t="s">
        <v>46</v>
      </c>
      <c r="F629" s="9" t="s">
        <v>534</v>
      </c>
      <c r="G629" s="11">
        <v>44580</v>
      </c>
      <c r="H629" t="s">
        <v>540</v>
      </c>
      <c r="I629">
        <v>2022</v>
      </c>
    </row>
    <row r="630" spans="1:9" hidden="1" x14ac:dyDescent="0.25">
      <c r="A630" t="s">
        <v>202</v>
      </c>
      <c r="B630" t="s">
        <v>294</v>
      </c>
      <c r="C630" s="12">
        <v>5000</v>
      </c>
      <c r="D630" s="12">
        <v>5000</v>
      </c>
      <c r="E630" s="8" t="s">
        <v>46</v>
      </c>
      <c r="F630" s="9" t="s">
        <v>534</v>
      </c>
      <c r="G630" s="11">
        <v>44581</v>
      </c>
      <c r="H630" t="s">
        <v>540</v>
      </c>
      <c r="I630">
        <v>2022</v>
      </c>
    </row>
    <row r="631" spans="1:9" hidden="1" x14ac:dyDescent="0.25">
      <c r="A631" t="s">
        <v>450</v>
      </c>
      <c r="B631" t="s">
        <v>293</v>
      </c>
      <c r="C631" s="12">
        <v>1500</v>
      </c>
      <c r="D631" s="12">
        <v>1500</v>
      </c>
      <c r="E631" s="8" t="s">
        <v>46</v>
      </c>
      <c r="F631" s="9" t="s">
        <v>534</v>
      </c>
      <c r="G631" s="11">
        <v>44581</v>
      </c>
      <c r="H631" t="s">
        <v>540</v>
      </c>
      <c r="I631">
        <v>2022</v>
      </c>
    </row>
    <row r="632" spans="1:9" hidden="1" x14ac:dyDescent="0.25">
      <c r="A632" t="s">
        <v>243</v>
      </c>
      <c r="B632" t="s">
        <v>293</v>
      </c>
      <c r="C632" s="12">
        <v>1000</v>
      </c>
      <c r="D632" s="12">
        <v>1000</v>
      </c>
      <c r="E632" s="8" t="s">
        <v>46</v>
      </c>
      <c r="F632" s="9" t="s">
        <v>534</v>
      </c>
      <c r="G632" s="11">
        <v>44581</v>
      </c>
      <c r="H632" t="s">
        <v>540</v>
      </c>
      <c r="I632">
        <v>2022</v>
      </c>
    </row>
    <row r="633" spans="1:9" hidden="1" x14ac:dyDescent="0.25">
      <c r="A633" t="s">
        <v>202</v>
      </c>
      <c r="B633" t="s">
        <v>294</v>
      </c>
      <c r="C633" s="12">
        <v>7200</v>
      </c>
      <c r="D633" s="12">
        <v>7200</v>
      </c>
      <c r="E633" s="8" t="s">
        <v>46</v>
      </c>
      <c r="F633" s="9" t="s">
        <v>534</v>
      </c>
      <c r="G633" s="11">
        <v>44582</v>
      </c>
      <c r="H633" t="s">
        <v>540</v>
      </c>
      <c r="I633">
        <v>2022</v>
      </c>
    </row>
    <row r="634" spans="1:9" hidden="1" x14ac:dyDescent="0.25">
      <c r="A634" t="s">
        <v>450</v>
      </c>
      <c r="B634" t="s">
        <v>293</v>
      </c>
      <c r="C634" s="12">
        <v>1500</v>
      </c>
      <c r="D634" s="12">
        <v>1500</v>
      </c>
      <c r="E634" s="8" t="s">
        <v>46</v>
      </c>
      <c r="F634" s="9" t="s">
        <v>534</v>
      </c>
      <c r="G634" s="11">
        <v>44582</v>
      </c>
      <c r="H634" t="s">
        <v>540</v>
      </c>
      <c r="I634">
        <v>2022</v>
      </c>
    </row>
    <row r="635" spans="1:9" hidden="1" x14ac:dyDescent="0.25">
      <c r="A635" t="s">
        <v>437</v>
      </c>
      <c r="B635" t="s">
        <v>293</v>
      </c>
      <c r="C635" s="12">
        <v>500</v>
      </c>
      <c r="D635" s="12">
        <v>500</v>
      </c>
      <c r="E635" s="8" t="s">
        <v>46</v>
      </c>
      <c r="F635" s="9" t="s">
        <v>534</v>
      </c>
      <c r="G635" s="11">
        <v>44582</v>
      </c>
      <c r="H635" t="s">
        <v>540</v>
      </c>
      <c r="I635">
        <v>2022</v>
      </c>
    </row>
    <row r="636" spans="1:9" hidden="1" x14ac:dyDescent="0.25">
      <c r="A636" t="s">
        <v>202</v>
      </c>
      <c r="B636" t="s">
        <v>294</v>
      </c>
      <c r="C636" s="12">
        <v>4800</v>
      </c>
      <c r="D636" s="12">
        <v>4800</v>
      </c>
      <c r="E636" s="8" t="s">
        <v>46</v>
      </c>
      <c r="F636" s="9" t="s">
        <v>534</v>
      </c>
      <c r="G636" s="11">
        <v>44583</v>
      </c>
      <c r="H636" t="s">
        <v>540</v>
      </c>
      <c r="I636">
        <v>2022</v>
      </c>
    </row>
    <row r="637" spans="1:9" hidden="1" x14ac:dyDescent="0.25">
      <c r="A637" t="s">
        <v>202</v>
      </c>
      <c r="B637" t="s">
        <v>294</v>
      </c>
      <c r="C637" s="12">
        <v>4800</v>
      </c>
      <c r="D637" s="12">
        <v>4800</v>
      </c>
      <c r="E637" s="8" t="s">
        <v>46</v>
      </c>
      <c r="F637" s="9" t="s">
        <v>534</v>
      </c>
      <c r="G637" s="11">
        <v>44585</v>
      </c>
      <c r="H637" t="s">
        <v>540</v>
      </c>
      <c r="I637">
        <v>2022</v>
      </c>
    </row>
    <row r="638" spans="1:9" hidden="1" x14ac:dyDescent="0.25">
      <c r="A638" t="s">
        <v>375</v>
      </c>
      <c r="B638" t="s">
        <v>293</v>
      </c>
      <c r="C638" s="12">
        <v>2000</v>
      </c>
      <c r="D638" s="12">
        <v>2000</v>
      </c>
      <c r="E638" s="8" t="s">
        <v>46</v>
      </c>
      <c r="F638" s="9" t="s">
        <v>534</v>
      </c>
      <c r="G638" s="11">
        <v>44585</v>
      </c>
      <c r="H638" t="s">
        <v>540</v>
      </c>
      <c r="I638">
        <v>2022</v>
      </c>
    </row>
    <row r="639" spans="1:9" hidden="1" x14ac:dyDescent="0.25">
      <c r="A639" t="s">
        <v>202</v>
      </c>
      <c r="B639" t="s">
        <v>294</v>
      </c>
      <c r="C639" s="12">
        <v>4800</v>
      </c>
      <c r="D639" s="12">
        <v>4800</v>
      </c>
      <c r="E639" s="8" t="s">
        <v>46</v>
      </c>
      <c r="F639" s="9" t="s">
        <v>534</v>
      </c>
      <c r="G639" s="11">
        <v>44586</v>
      </c>
      <c r="H639" t="s">
        <v>540</v>
      </c>
      <c r="I639">
        <v>2022</v>
      </c>
    </row>
    <row r="640" spans="1:9" hidden="1" x14ac:dyDescent="0.25">
      <c r="A640" t="s">
        <v>159</v>
      </c>
      <c r="B640" t="s">
        <v>299</v>
      </c>
      <c r="C640" s="12">
        <v>89800</v>
      </c>
      <c r="D640" s="12">
        <v>89800</v>
      </c>
      <c r="E640" s="8" t="s">
        <v>46</v>
      </c>
      <c r="F640" s="9" t="s">
        <v>534</v>
      </c>
      <c r="G640" s="11">
        <v>44586</v>
      </c>
      <c r="H640" t="s">
        <v>540</v>
      </c>
      <c r="I640">
        <v>2022</v>
      </c>
    </row>
    <row r="641" spans="1:9" hidden="1" x14ac:dyDescent="0.25">
      <c r="A641" t="s">
        <v>185</v>
      </c>
      <c r="B641" t="s">
        <v>299</v>
      </c>
      <c r="C641" s="12">
        <v>39900</v>
      </c>
      <c r="D641" s="12">
        <v>39900</v>
      </c>
      <c r="E641" s="8" t="s">
        <v>46</v>
      </c>
      <c r="F641" s="9" t="s">
        <v>534</v>
      </c>
      <c r="G641" s="11">
        <v>44586</v>
      </c>
      <c r="H641" t="s">
        <v>540</v>
      </c>
      <c r="I641">
        <v>2022</v>
      </c>
    </row>
    <row r="642" spans="1:9" hidden="1" x14ac:dyDescent="0.25">
      <c r="A642" t="s">
        <v>202</v>
      </c>
      <c r="B642" t="s">
        <v>294</v>
      </c>
      <c r="C642" s="12">
        <v>4800</v>
      </c>
      <c r="D642" s="12">
        <v>4800</v>
      </c>
      <c r="E642" s="8" t="s">
        <v>46</v>
      </c>
      <c r="F642" s="9" t="s">
        <v>534</v>
      </c>
      <c r="G642" s="11">
        <v>44587</v>
      </c>
      <c r="H642" t="s">
        <v>540</v>
      </c>
      <c r="I642">
        <v>2022</v>
      </c>
    </row>
    <row r="643" spans="1:9" hidden="1" x14ac:dyDescent="0.25">
      <c r="A643" t="s">
        <v>452</v>
      </c>
      <c r="B643" t="s">
        <v>298</v>
      </c>
      <c r="C643" s="12">
        <v>6800</v>
      </c>
      <c r="D643" s="12">
        <v>6800</v>
      </c>
      <c r="E643" s="8" t="s">
        <v>46</v>
      </c>
      <c r="F643" s="9" t="s">
        <v>534</v>
      </c>
      <c r="G643" s="11">
        <v>44587</v>
      </c>
      <c r="H643" t="s">
        <v>540</v>
      </c>
      <c r="I643">
        <v>2022</v>
      </c>
    </row>
    <row r="644" spans="1:9" hidden="1" x14ac:dyDescent="0.25">
      <c r="A644" t="s">
        <v>453</v>
      </c>
      <c r="B644" t="s">
        <v>298</v>
      </c>
      <c r="C644" s="12">
        <v>4200</v>
      </c>
      <c r="D644" s="12">
        <v>4200</v>
      </c>
      <c r="E644" s="8" t="s">
        <v>46</v>
      </c>
      <c r="F644" s="9" t="s">
        <v>534</v>
      </c>
      <c r="G644" s="11">
        <v>44587</v>
      </c>
      <c r="H644" t="s">
        <v>540</v>
      </c>
      <c r="I644">
        <v>2022</v>
      </c>
    </row>
    <row r="645" spans="1:9" hidden="1" x14ac:dyDescent="0.25">
      <c r="A645" t="s">
        <v>202</v>
      </c>
      <c r="B645" t="s">
        <v>294</v>
      </c>
      <c r="C645" s="12">
        <v>4800</v>
      </c>
      <c r="D645" s="12">
        <v>4800</v>
      </c>
      <c r="E645" s="8" t="s">
        <v>46</v>
      </c>
      <c r="F645" s="9" t="s">
        <v>534</v>
      </c>
      <c r="G645" s="11">
        <v>44588</v>
      </c>
      <c r="H645" t="s">
        <v>540</v>
      </c>
      <c r="I645">
        <v>2022</v>
      </c>
    </row>
    <row r="646" spans="1:9" hidden="1" x14ac:dyDescent="0.25">
      <c r="A646" t="s">
        <v>311</v>
      </c>
      <c r="B646" t="s">
        <v>298</v>
      </c>
      <c r="C646" s="12">
        <v>6000</v>
      </c>
      <c r="D646" s="12">
        <v>6000</v>
      </c>
      <c r="E646" s="8" t="s">
        <v>46</v>
      </c>
      <c r="F646" s="9" t="s">
        <v>534</v>
      </c>
      <c r="G646" s="11">
        <v>44588</v>
      </c>
      <c r="H646" t="s">
        <v>540</v>
      </c>
      <c r="I646">
        <v>2022</v>
      </c>
    </row>
    <row r="647" spans="1:9" hidden="1" x14ac:dyDescent="0.25">
      <c r="A647" t="s">
        <v>197</v>
      </c>
      <c r="B647" t="s">
        <v>299</v>
      </c>
      <c r="C647" s="12">
        <v>66000</v>
      </c>
      <c r="D647" s="12">
        <v>66000</v>
      </c>
      <c r="E647" s="8" t="s">
        <v>46</v>
      </c>
      <c r="F647" s="9" t="s">
        <v>534</v>
      </c>
      <c r="G647" s="11">
        <v>44589</v>
      </c>
      <c r="H647" t="s">
        <v>540</v>
      </c>
      <c r="I647">
        <v>2022</v>
      </c>
    </row>
    <row r="648" spans="1:9" hidden="1" x14ac:dyDescent="0.25">
      <c r="A648" t="s">
        <v>364</v>
      </c>
      <c r="B648" t="s">
        <v>299</v>
      </c>
      <c r="C648" s="12">
        <v>57650</v>
      </c>
      <c r="D648" s="12">
        <v>57650</v>
      </c>
      <c r="E648" s="8" t="s">
        <v>46</v>
      </c>
      <c r="F648" s="9" t="s">
        <v>534</v>
      </c>
      <c r="G648" s="11">
        <v>44589</v>
      </c>
      <c r="H648" t="s">
        <v>540</v>
      </c>
      <c r="I648">
        <v>2022</v>
      </c>
    </row>
    <row r="649" spans="1:9" hidden="1" x14ac:dyDescent="0.25">
      <c r="A649" t="s">
        <v>432</v>
      </c>
      <c r="B649" t="s">
        <v>299</v>
      </c>
      <c r="C649" s="12">
        <v>114850</v>
      </c>
      <c r="D649" s="12">
        <v>114850</v>
      </c>
      <c r="E649" s="8" t="s">
        <v>46</v>
      </c>
      <c r="F649" s="9" t="s">
        <v>534</v>
      </c>
      <c r="G649" s="11">
        <v>44589</v>
      </c>
      <c r="H649" t="s">
        <v>540</v>
      </c>
      <c r="I649">
        <v>2022</v>
      </c>
    </row>
    <row r="650" spans="1:9" hidden="1" x14ac:dyDescent="0.25">
      <c r="A650" t="s">
        <v>363</v>
      </c>
      <c r="B650" t="s">
        <v>299</v>
      </c>
      <c r="C650" s="12">
        <v>51300</v>
      </c>
      <c r="D650" s="12">
        <v>51300</v>
      </c>
      <c r="E650" s="8" t="s">
        <v>46</v>
      </c>
      <c r="F650" s="9" t="s">
        <v>534</v>
      </c>
      <c r="G650" s="11">
        <v>44589</v>
      </c>
      <c r="H650" t="s">
        <v>540</v>
      </c>
      <c r="I650">
        <v>2022</v>
      </c>
    </row>
    <row r="651" spans="1:9" hidden="1" x14ac:dyDescent="0.25">
      <c r="A651" t="s">
        <v>415</v>
      </c>
      <c r="B651" t="s">
        <v>299</v>
      </c>
      <c r="C651" s="12">
        <v>100000</v>
      </c>
      <c r="D651" s="12">
        <v>100000</v>
      </c>
      <c r="E651" s="8" t="s">
        <v>46</v>
      </c>
      <c r="F651" s="9" t="s">
        <v>534</v>
      </c>
      <c r="G651" s="11">
        <v>44589</v>
      </c>
      <c r="H651" t="s">
        <v>540</v>
      </c>
      <c r="I651">
        <v>2022</v>
      </c>
    </row>
    <row r="652" spans="1:9" hidden="1" x14ac:dyDescent="0.25">
      <c r="A652" t="s">
        <v>451</v>
      </c>
      <c r="B652" t="s">
        <v>295</v>
      </c>
      <c r="C652" s="12">
        <v>3000</v>
      </c>
      <c r="D652" s="12">
        <v>3000</v>
      </c>
      <c r="E652" s="8" t="s">
        <v>46</v>
      </c>
      <c r="F652" s="9" t="s">
        <v>534</v>
      </c>
      <c r="G652" s="11">
        <v>44589</v>
      </c>
      <c r="H652" t="s">
        <v>540</v>
      </c>
      <c r="I652">
        <v>2022</v>
      </c>
    </row>
    <row r="653" spans="1:9" hidden="1" x14ac:dyDescent="0.25">
      <c r="A653" t="s">
        <v>386</v>
      </c>
      <c r="B653" t="s">
        <v>298</v>
      </c>
      <c r="C653" s="12">
        <v>30450</v>
      </c>
      <c r="D653" s="12">
        <v>30450</v>
      </c>
      <c r="E653" s="8" t="s">
        <v>46</v>
      </c>
      <c r="F653" s="9" t="s">
        <v>534</v>
      </c>
      <c r="G653" s="11">
        <v>44590</v>
      </c>
      <c r="H653" t="s">
        <v>540</v>
      </c>
      <c r="I653">
        <v>2022</v>
      </c>
    </row>
    <row r="654" spans="1:9" hidden="1" x14ac:dyDescent="0.25">
      <c r="A654" t="s">
        <v>454</v>
      </c>
      <c r="B654" t="s">
        <v>297</v>
      </c>
      <c r="C654" s="12">
        <v>10000</v>
      </c>
      <c r="D654" s="12">
        <v>10000</v>
      </c>
      <c r="E654" s="8" t="s">
        <v>46</v>
      </c>
      <c r="F654" s="9" t="s">
        <v>534</v>
      </c>
      <c r="G654" s="11">
        <v>44590</v>
      </c>
      <c r="H654" t="s">
        <v>540</v>
      </c>
      <c r="I654">
        <v>2022</v>
      </c>
    </row>
    <row r="655" spans="1:9" hidden="1" x14ac:dyDescent="0.25">
      <c r="A655" t="s">
        <v>178</v>
      </c>
      <c r="B655" t="s">
        <v>294</v>
      </c>
      <c r="C655" s="12">
        <v>15000</v>
      </c>
      <c r="D655" s="12">
        <v>15000</v>
      </c>
      <c r="E655" s="8" t="s">
        <v>46</v>
      </c>
      <c r="F655" s="9" t="s">
        <v>534</v>
      </c>
      <c r="G655" s="11">
        <v>44590</v>
      </c>
      <c r="H655" t="s">
        <v>540</v>
      </c>
      <c r="I655">
        <v>2022</v>
      </c>
    </row>
    <row r="656" spans="1:9" hidden="1" x14ac:dyDescent="0.25">
      <c r="A656" t="s">
        <v>255</v>
      </c>
      <c r="B656" t="s">
        <v>294</v>
      </c>
      <c r="C656" s="12">
        <v>1000</v>
      </c>
      <c r="D656" s="12">
        <v>1000</v>
      </c>
      <c r="E656" s="8" t="s">
        <v>46</v>
      </c>
      <c r="F656" s="9" t="s">
        <v>534</v>
      </c>
      <c r="G656" s="11">
        <v>44591</v>
      </c>
      <c r="H656" t="s">
        <v>540</v>
      </c>
      <c r="I656">
        <v>2022</v>
      </c>
    </row>
    <row r="657" spans="1:9" hidden="1" x14ac:dyDescent="0.25">
      <c r="A657" t="s">
        <v>464</v>
      </c>
      <c r="B657" t="s">
        <v>293</v>
      </c>
      <c r="C657" s="12">
        <v>3500</v>
      </c>
      <c r="D657" s="12">
        <v>3500</v>
      </c>
      <c r="E657" s="8" t="s">
        <v>46</v>
      </c>
      <c r="F657" s="9" t="s">
        <v>534</v>
      </c>
      <c r="G657" s="11">
        <v>44591</v>
      </c>
      <c r="H657" t="s">
        <v>540</v>
      </c>
      <c r="I657">
        <v>2022</v>
      </c>
    </row>
    <row r="658" spans="1:9" hidden="1" x14ac:dyDescent="0.25">
      <c r="A658" t="s">
        <v>455</v>
      </c>
      <c r="B658" t="s">
        <v>293</v>
      </c>
      <c r="C658" s="12">
        <v>2000</v>
      </c>
      <c r="D658" s="12">
        <v>2000</v>
      </c>
      <c r="E658" s="8" t="s">
        <v>46</v>
      </c>
      <c r="F658" s="9" t="s">
        <v>534</v>
      </c>
      <c r="G658" s="11">
        <v>44591</v>
      </c>
      <c r="H658" t="s">
        <v>540</v>
      </c>
      <c r="I658">
        <v>2022</v>
      </c>
    </row>
    <row r="659" spans="1:9" hidden="1" x14ac:dyDescent="0.25">
      <c r="A659" t="s">
        <v>456</v>
      </c>
      <c r="B659" t="s">
        <v>293</v>
      </c>
      <c r="C659" s="12">
        <v>15800</v>
      </c>
      <c r="D659" s="12">
        <v>15800</v>
      </c>
      <c r="E659" s="8" t="s">
        <v>46</v>
      </c>
      <c r="F659" s="9" t="s">
        <v>534</v>
      </c>
      <c r="G659" s="11">
        <v>44591</v>
      </c>
      <c r="H659" t="s">
        <v>540</v>
      </c>
      <c r="I659">
        <v>2022</v>
      </c>
    </row>
    <row r="660" spans="1:9" hidden="1" x14ac:dyDescent="0.25">
      <c r="A660" t="s">
        <v>457</v>
      </c>
      <c r="B660" t="s">
        <v>293</v>
      </c>
      <c r="C660" s="12">
        <v>3300</v>
      </c>
      <c r="D660" s="12">
        <v>3300</v>
      </c>
      <c r="E660" s="8" t="s">
        <v>46</v>
      </c>
      <c r="F660" s="9" t="s">
        <v>534</v>
      </c>
      <c r="G660" s="11">
        <v>44591</v>
      </c>
      <c r="H660" t="s">
        <v>540</v>
      </c>
      <c r="I660">
        <v>2022</v>
      </c>
    </row>
    <row r="661" spans="1:9" hidden="1" x14ac:dyDescent="0.25">
      <c r="A661" t="s">
        <v>458</v>
      </c>
      <c r="B661" t="s">
        <v>293</v>
      </c>
      <c r="C661" s="12">
        <v>3700</v>
      </c>
      <c r="D661" s="12">
        <v>3700</v>
      </c>
      <c r="E661" s="8" t="s">
        <v>46</v>
      </c>
      <c r="F661" s="9" t="s">
        <v>534</v>
      </c>
      <c r="G661" s="11">
        <v>44591</v>
      </c>
      <c r="H661" t="s">
        <v>540</v>
      </c>
      <c r="I661">
        <v>2022</v>
      </c>
    </row>
    <row r="662" spans="1:9" hidden="1" x14ac:dyDescent="0.25">
      <c r="A662" t="s">
        <v>459</v>
      </c>
      <c r="B662" t="s">
        <v>293</v>
      </c>
      <c r="C662" s="12">
        <v>4500</v>
      </c>
      <c r="D662" s="12">
        <v>4500</v>
      </c>
      <c r="E662" s="8" t="s">
        <v>46</v>
      </c>
      <c r="F662" s="9" t="s">
        <v>534</v>
      </c>
      <c r="G662" s="11">
        <v>44591</v>
      </c>
      <c r="H662" t="s">
        <v>540</v>
      </c>
      <c r="I662">
        <v>2022</v>
      </c>
    </row>
    <row r="663" spans="1:9" hidden="1" x14ac:dyDescent="0.25">
      <c r="A663" t="s">
        <v>460</v>
      </c>
      <c r="B663" t="s">
        <v>293</v>
      </c>
      <c r="C663" s="12">
        <v>17000</v>
      </c>
      <c r="D663" s="12">
        <v>17000</v>
      </c>
      <c r="E663" s="8" t="s">
        <v>46</v>
      </c>
      <c r="F663" s="9" t="s">
        <v>534</v>
      </c>
      <c r="G663" s="11">
        <v>44591</v>
      </c>
      <c r="H663" t="s">
        <v>540</v>
      </c>
      <c r="I663">
        <v>2022</v>
      </c>
    </row>
    <row r="664" spans="1:9" hidden="1" x14ac:dyDescent="0.25">
      <c r="A664" t="s">
        <v>461</v>
      </c>
      <c r="B664" t="s">
        <v>293</v>
      </c>
      <c r="C664" s="12">
        <v>3200</v>
      </c>
      <c r="D664" s="12">
        <v>3200</v>
      </c>
      <c r="E664" s="8" t="s">
        <v>46</v>
      </c>
      <c r="F664" s="9" t="s">
        <v>534</v>
      </c>
      <c r="G664" s="11">
        <v>44591</v>
      </c>
      <c r="H664" t="s">
        <v>540</v>
      </c>
      <c r="I664">
        <v>2022</v>
      </c>
    </row>
    <row r="665" spans="1:9" hidden="1" x14ac:dyDescent="0.25">
      <c r="A665" t="s">
        <v>462</v>
      </c>
      <c r="B665" t="s">
        <v>293</v>
      </c>
      <c r="C665" s="12">
        <v>3400</v>
      </c>
      <c r="D665" s="12">
        <v>3400</v>
      </c>
      <c r="E665" s="8" t="s">
        <v>46</v>
      </c>
      <c r="F665" s="9" t="s">
        <v>534</v>
      </c>
      <c r="G665" s="11">
        <v>44591</v>
      </c>
      <c r="H665" t="s">
        <v>540</v>
      </c>
      <c r="I665">
        <v>2022</v>
      </c>
    </row>
    <row r="666" spans="1:9" hidden="1" x14ac:dyDescent="0.25">
      <c r="A666" t="s">
        <v>463</v>
      </c>
      <c r="B666" t="s">
        <v>293</v>
      </c>
      <c r="C666" s="12">
        <v>1200</v>
      </c>
      <c r="D666" s="12">
        <v>1200</v>
      </c>
      <c r="E666" s="8" t="s">
        <v>46</v>
      </c>
      <c r="F666" s="9" t="s">
        <v>534</v>
      </c>
      <c r="G666" s="11">
        <v>44591</v>
      </c>
      <c r="H666" t="s">
        <v>540</v>
      </c>
      <c r="I666">
        <v>2022</v>
      </c>
    </row>
    <row r="667" spans="1:9" hidden="1" x14ac:dyDescent="0.25">
      <c r="A667" t="s">
        <v>202</v>
      </c>
      <c r="B667" t="s">
        <v>294</v>
      </c>
      <c r="C667" s="12">
        <v>4800</v>
      </c>
      <c r="D667" s="12">
        <v>4800</v>
      </c>
      <c r="E667" s="8" t="s">
        <v>46</v>
      </c>
      <c r="F667" s="9" t="s">
        <v>534</v>
      </c>
      <c r="G667" s="11">
        <v>44592</v>
      </c>
      <c r="H667" t="s">
        <v>540</v>
      </c>
      <c r="I667">
        <v>2022</v>
      </c>
    </row>
    <row r="668" spans="1:9" hidden="1" x14ac:dyDescent="0.25">
      <c r="A668" t="s">
        <v>437</v>
      </c>
      <c r="B668" t="s">
        <v>293</v>
      </c>
      <c r="C668" s="12">
        <v>2000</v>
      </c>
      <c r="D668" s="12">
        <v>2000</v>
      </c>
      <c r="E668" s="8" t="s">
        <v>46</v>
      </c>
      <c r="F668" s="9" t="s">
        <v>534</v>
      </c>
      <c r="G668" s="11">
        <v>44592</v>
      </c>
      <c r="H668" t="s">
        <v>540</v>
      </c>
      <c r="I668">
        <v>2022</v>
      </c>
    </row>
    <row r="669" spans="1:9" hidden="1" x14ac:dyDescent="0.25">
      <c r="A669" t="s">
        <v>202</v>
      </c>
      <c r="B669" t="s">
        <v>294</v>
      </c>
      <c r="C669" s="12">
        <v>4800</v>
      </c>
      <c r="D669" s="12">
        <v>4800</v>
      </c>
      <c r="E669" s="8" t="s">
        <v>46</v>
      </c>
      <c r="F669" s="9" t="s">
        <v>534</v>
      </c>
      <c r="G669" s="11">
        <v>44593</v>
      </c>
      <c r="H669" t="s">
        <v>541</v>
      </c>
      <c r="I669">
        <v>2022</v>
      </c>
    </row>
    <row r="670" spans="1:9" hidden="1" x14ac:dyDescent="0.25">
      <c r="A670" t="s">
        <v>439</v>
      </c>
      <c r="B670" t="s">
        <v>293</v>
      </c>
      <c r="C670" s="12">
        <v>1000</v>
      </c>
      <c r="D670" s="12">
        <v>1000</v>
      </c>
      <c r="E670" s="8" t="s">
        <v>46</v>
      </c>
      <c r="F670" s="9" t="s">
        <v>534</v>
      </c>
      <c r="G670" s="11">
        <v>44593</v>
      </c>
      <c r="H670" t="s">
        <v>541</v>
      </c>
      <c r="I670">
        <v>2022</v>
      </c>
    </row>
    <row r="671" spans="1:9" hidden="1" x14ac:dyDescent="0.25">
      <c r="A671" t="s">
        <v>243</v>
      </c>
      <c r="B671" t="s">
        <v>293</v>
      </c>
      <c r="C671" s="12">
        <v>1000</v>
      </c>
      <c r="D671" s="12">
        <v>1000</v>
      </c>
      <c r="E671" s="8" t="s">
        <v>46</v>
      </c>
      <c r="F671" s="9" t="s">
        <v>534</v>
      </c>
      <c r="G671" s="11">
        <v>44593</v>
      </c>
      <c r="H671" t="s">
        <v>541</v>
      </c>
      <c r="I671">
        <v>2022</v>
      </c>
    </row>
    <row r="672" spans="1:9" hidden="1" x14ac:dyDescent="0.25">
      <c r="A672" t="s">
        <v>202</v>
      </c>
      <c r="B672" t="s">
        <v>294</v>
      </c>
      <c r="C672" s="12">
        <v>4800</v>
      </c>
      <c r="D672" s="12">
        <v>4800</v>
      </c>
      <c r="E672" s="8" t="s">
        <v>46</v>
      </c>
      <c r="F672" s="9" t="s">
        <v>534</v>
      </c>
      <c r="G672" s="11">
        <v>44594</v>
      </c>
      <c r="H672" t="s">
        <v>541</v>
      </c>
      <c r="I672">
        <v>2022</v>
      </c>
    </row>
    <row r="673" spans="1:9" hidden="1" x14ac:dyDescent="0.25">
      <c r="A673" t="s">
        <v>243</v>
      </c>
      <c r="B673" t="s">
        <v>293</v>
      </c>
      <c r="C673" s="12">
        <v>1000</v>
      </c>
      <c r="D673" s="12">
        <v>1000</v>
      </c>
      <c r="E673" s="8" t="s">
        <v>46</v>
      </c>
      <c r="F673" s="9" t="s">
        <v>534</v>
      </c>
      <c r="G673" s="11">
        <v>44594</v>
      </c>
      <c r="H673" t="s">
        <v>541</v>
      </c>
      <c r="I673">
        <v>2022</v>
      </c>
    </row>
    <row r="674" spans="1:9" hidden="1" x14ac:dyDescent="0.25">
      <c r="A674" t="s">
        <v>324</v>
      </c>
      <c r="B674" t="s">
        <v>325</v>
      </c>
      <c r="C674" s="12">
        <v>65000</v>
      </c>
      <c r="D674" s="12">
        <v>65000</v>
      </c>
      <c r="E674" s="8" t="s">
        <v>46</v>
      </c>
      <c r="F674" s="9" t="s">
        <v>534</v>
      </c>
      <c r="G674" s="11">
        <v>44594</v>
      </c>
      <c r="H674" t="s">
        <v>541</v>
      </c>
      <c r="I674">
        <v>2022</v>
      </c>
    </row>
    <row r="675" spans="1:9" hidden="1" x14ac:dyDescent="0.25">
      <c r="A675" t="s">
        <v>466</v>
      </c>
      <c r="B675" t="s">
        <v>325</v>
      </c>
      <c r="C675" s="12">
        <v>65000</v>
      </c>
      <c r="D675" s="12">
        <v>65000</v>
      </c>
      <c r="E675" s="8" t="s">
        <v>46</v>
      </c>
      <c r="F675" s="9" t="s">
        <v>534</v>
      </c>
      <c r="G675" s="11">
        <v>44594</v>
      </c>
      <c r="H675" t="s">
        <v>541</v>
      </c>
      <c r="I675">
        <v>2022</v>
      </c>
    </row>
    <row r="676" spans="1:9" hidden="1" x14ac:dyDescent="0.25">
      <c r="A676" t="s">
        <v>467</v>
      </c>
      <c r="B676" t="s">
        <v>325</v>
      </c>
      <c r="C676" s="12">
        <v>75000</v>
      </c>
      <c r="D676" s="12">
        <v>75000</v>
      </c>
      <c r="E676" s="8" t="s">
        <v>46</v>
      </c>
      <c r="F676" s="9" t="s">
        <v>534</v>
      </c>
      <c r="G676" s="11">
        <v>44594</v>
      </c>
      <c r="H676" t="s">
        <v>541</v>
      </c>
      <c r="I676">
        <v>2022</v>
      </c>
    </row>
    <row r="677" spans="1:9" hidden="1" x14ac:dyDescent="0.25">
      <c r="A677" t="s">
        <v>468</v>
      </c>
      <c r="B677" t="s">
        <v>293</v>
      </c>
      <c r="C677" s="12">
        <v>14400</v>
      </c>
      <c r="D677" s="12">
        <v>14400</v>
      </c>
      <c r="E677" s="8" t="s">
        <v>46</v>
      </c>
      <c r="F677" s="9" t="s">
        <v>534</v>
      </c>
      <c r="G677" s="11">
        <v>44594</v>
      </c>
      <c r="H677" t="s">
        <v>541</v>
      </c>
      <c r="I677">
        <v>2022</v>
      </c>
    </row>
    <row r="678" spans="1:9" hidden="1" x14ac:dyDescent="0.25">
      <c r="A678" t="s">
        <v>178</v>
      </c>
      <c r="B678" t="s">
        <v>294</v>
      </c>
      <c r="C678" s="12">
        <v>2000</v>
      </c>
      <c r="D678" s="12">
        <v>2000</v>
      </c>
      <c r="E678" s="8" t="s">
        <v>46</v>
      </c>
      <c r="F678" s="9" t="s">
        <v>534</v>
      </c>
      <c r="G678" s="11">
        <v>44594</v>
      </c>
      <c r="H678" t="s">
        <v>541</v>
      </c>
      <c r="I678">
        <v>2022</v>
      </c>
    </row>
    <row r="679" spans="1:9" hidden="1" x14ac:dyDescent="0.25">
      <c r="A679" t="s">
        <v>202</v>
      </c>
      <c r="B679" t="s">
        <v>294</v>
      </c>
      <c r="C679" s="12">
        <v>4800</v>
      </c>
      <c r="D679" s="12">
        <v>4800</v>
      </c>
      <c r="E679" s="8" t="s">
        <v>46</v>
      </c>
      <c r="F679" s="9" t="s">
        <v>534</v>
      </c>
      <c r="G679" s="11">
        <v>44595</v>
      </c>
      <c r="H679" t="s">
        <v>541</v>
      </c>
      <c r="I679">
        <v>2022</v>
      </c>
    </row>
    <row r="680" spans="1:9" hidden="1" x14ac:dyDescent="0.25">
      <c r="A680" t="s">
        <v>467</v>
      </c>
      <c r="B680" t="s">
        <v>325</v>
      </c>
      <c r="C680" s="12">
        <v>70000</v>
      </c>
      <c r="D680" s="12">
        <v>70000</v>
      </c>
      <c r="E680" s="8" t="s">
        <v>46</v>
      </c>
      <c r="F680" s="9" t="s">
        <v>534</v>
      </c>
      <c r="G680" s="11">
        <v>44595</v>
      </c>
      <c r="H680" t="s">
        <v>541</v>
      </c>
      <c r="I680">
        <v>2022</v>
      </c>
    </row>
    <row r="681" spans="1:9" hidden="1" x14ac:dyDescent="0.25">
      <c r="A681" t="s">
        <v>440</v>
      </c>
      <c r="B681" t="s">
        <v>293</v>
      </c>
      <c r="C681" s="12">
        <v>26900</v>
      </c>
      <c r="D681" s="12">
        <v>26900</v>
      </c>
      <c r="E681" s="8" t="s">
        <v>46</v>
      </c>
      <c r="F681" s="9" t="s">
        <v>534</v>
      </c>
      <c r="G681" s="11">
        <v>44595</v>
      </c>
      <c r="H681" t="s">
        <v>541</v>
      </c>
      <c r="I681">
        <v>2022</v>
      </c>
    </row>
    <row r="682" spans="1:9" hidden="1" x14ac:dyDescent="0.25">
      <c r="A682" t="s">
        <v>429</v>
      </c>
      <c r="B682" t="s">
        <v>296</v>
      </c>
      <c r="C682" s="12">
        <v>100000</v>
      </c>
      <c r="D682" s="12">
        <v>100000</v>
      </c>
      <c r="E682" s="8" t="s">
        <v>46</v>
      </c>
      <c r="F682" s="9" t="s">
        <v>534</v>
      </c>
      <c r="G682" s="11">
        <v>44595</v>
      </c>
      <c r="H682" t="s">
        <v>541</v>
      </c>
      <c r="I682">
        <v>2022</v>
      </c>
    </row>
    <row r="683" spans="1:9" hidden="1" x14ac:dyDescent="0.25">
      <c r="A683" t="s">
        <v>202</v>
      </c>
      <c r="B683" t="s">
        <v>294</v>
      </c>
      <c r="C683" s="12">
        <v>4800</v>
      </c>
      <c r="D683" s="12">
        <v>4800</v>
      </c>
      <c r="E683" s="8" t="s">
        <v>46</v>
      </c>
      <c r="F683" s="9" t="s">
        <v>534</v>
      </c>
      <c r="G683" s="11">
        <v>44596</v>
      </c>
      <c r="H683" t="s">
        <v>541</v>
      </c>
      <c r="I683">
        <v>2022</v>
      </c>
    </row>
    <row r="684" spans="1:9" hidden="1" x14ac:dyDescent="0.25">
      <c r="A684" t="s">
        <v>469</v>
      </c>
      <c r="B684" t="s">
        <v>297</v>
      </c>
      <c r="C684" s="12">
        <v>50000</v>
      </c>
      <c r="D684" s="12">
        <v>50000</v>
      </c>
      <c r="E684" s="8" t="s">
        <v>46</v>
      </c>
      <c r="F684" s="9" t="s">
        <v>534</v>
      </c>
      <c r="G684" s="11">
        <v>44596</v>
      </c>
      <c r="H684" t="s">
        <v>541</v>
      </c>
      <c r="I684">
        <v>2022</v>
      </c>
    </row>
    <row r="685" spans="1:9" hidden="1" x14ac:dyDescent="0.25">
      <c r="A685" t="s">
        <v>470</v>
      </c>
      <c r="B685" t="s">
        <v>297</v>
      </c>
      <c r="C685" s="12">
        <v>5000</v>
      </c>
      <c r="D685" s="12">
        <v>5000</v>
      </c>
      <c r="E685" s="8" t="s">
        <v>46</v>
      </c>
      <c r="F685" s="9" t="s">
        <v>534</v>
      </c>
      <c r="G685" s="11">
        <v>44596</v>
      </c>
      <c r="H685" t="s">
        <v>541</v>
      </c>
      <c r="I685">
        <v>2022</v>
      </c>
    </row>
    <row r="686" spans="1:9" hidden="1" x14ac:dyDescent="0.25">
      <c r="A686" t="s">
        <v>300</v>
      </c>
      <c r="B686" t="s">
        <v>294</v>
      </c>
      <c r="C686" s="12">
        <v>2000</v>
      </c>
      <c r="D686" s="12">
        <v>2000</v>
      </c>
      <c r="E686" s="8" t="s">
        <v>46</v>
      </c>
      <c r="F686" s="9" t="s">
        <v>534</v>
      </c>
      <c r="G686" s="11">
        <v>44597</v>
      </c>
      <c r="H686" t="s">
        <v>541</v>
      </c>
      <c r="I686">
        <v>2022</v>
      </c>
    </row>
    <row r="687" spans="1:9" hidden="1" x14ac:dyDescent="0.25">
      <c r="A687" t="s">
        <v>255</v>
      </c>
      <c r="B687" t="s">
        <v>294</v>
      </c>
      <c r="C687" s="12">
        <v>4000</v>
      </c>
      <c r="D687" s="12">
        <v>4000</v>
      </c>
      <c r="E687" s="8" t="s">
        <v>46</v>
      </c>
      <c r="F687" s="9" t="s">
        <v>534</v>
      </c>
      <c r="G687" s="11">
        <v>44597</v>
      </c>
      <c r="H687" t="s">
        <v>541</v>
      </c>
      <c r="I687">
        <v>2022</v>
      </c>
    </row>
    <row r="688" spans="1:9" hidden="1" x14ac:dyDescent="0.25">
      <c r="A688" t="s">
        <v>188</v>
      </c>
      <c r="B688" t="s">
        <v>293</v>
      </c>
      <c r="C688" s="12">
        <v>6000</v>
      </c>
      <c r="D688" s="12">
        <v>6000</v>
      </c>
      <c r="E688" s="8" t="s">
        <v>46</v>
      </c>
      <c r="F688" s="9" t="s">
        <v>534</v>
      </c>
      <c r="G688" s="11">
        <v>44597</v>
      </c>
      <c r="H688" t="s">
        <v>541</v>
      </c>
      <c r="I688">
        <v>2022</v>
      </c>
    </row>
    <row r="689" spans="1:9" hidden="1" x14ac:dyDescent="0.25">
      <c r="A689" t="s">
        <v>160</v>
      </c>
      <c r="B689" t="s">
        <v>325</v>
      </c>
      <c r="C689" s="12">
        <v>24000</v>
      </c>
      <c r="D689" s="12">
        <v>24000</v>
      </c>
      <c r="E689" s="8" t="s">
        <v>46</v>
      </c>
      <c r="F689" s="9" t="s">
        <v>534</v>
      </c>
      <c r="G689" s="11">
        <v>44597</v>
      </c>
      <c r="H689" t="s">
        <v>541</v>
      </c>
      <c r="I689">
        <v>2022</v>
      </c>
    </row>
    <row r="690" spans="1:9" hidden="1" x14ac:dyDescent="0.25">
      <c r="A690" t="s">
        <v>416</v>
      </c>
      <c r="B690" t="s">
        <v>295</v>
      </c>
      <c r="C690" s="12">
        <v>18600</v>
      </c>
      <c r="D690" s="12">
        <v>18600</v>
      </c>
      <c r="E690" s="8" t="s">
        <v>46</v>
      </c>
      <c r="F690" s="9" t="s">
        <v>534</v>
      </c>
      <c r="G690" s="11">
        <v>44597</v>
      </c>
      <c r="H690" t="s">
        <v>541</v>
      </c>
      <c r="I690">
        <v>2022</v>
      </c>
    </row>
    <row r="691" spans="1:9" hidden="1" x14ac:dyDescent="0.25">
      <c r="A691" t="s">
        <v>300</v>
      </c>
      <c r="B691" t="s">
        <v>294</v>
      </c>
      <c r="C691" s="12">
        <v>3000</v>
      </c>
      <c r="D691" s="12">
        <v>3000</v>
      </c>
      <c r="E691" s="8" t="s">
        <v>46</v>
      </c>
      <c r="F691" s="9" t="s">
        <v>534</v>
      </c>
      <c r="G691" s="11">
        <v>44597</v>
      </c>
      <c r="H691" t="s">
        <v>541</v>
      </c>
      <c r="I691">
        <v>2022</v>
      </c>
    </row>
    <row r="692" spans="1:9" hidden="1" x14ac:dyDescent="0.25">
      <c r="A692" t="s">
        <v>471</v>
      </c>
      <c r="B692" t="s">
        <v>298</v>
      </c>
      <c r="C692" s="12">
        <v>2000</v>
      </c>
      <c r="D692" s="12">
        <v>2000</v>
      </c>
      <c r="E692" s="8" t="s">
        <v>46</v>
      </c>
      <c r="F692" s="9" t="s">
        <v>534</v>
      </c>
      <c r="G692" s="11">
        <v>44597</v>
      </c>
      <c r="H692" t="s">
        <v>541</v>
      </c>
      <c r="I692">
        <v>2022</v>
      </c>
    </row>
    <row r="693" spans="1:9" hidden="1" x14ac:dyDescent="0.25">
      <c r="A693" t="s">
        <v>473</v>
      </c>
      <c r="B693" t="s">
        <v>325</v>
      </c>
      <c r="C693" s="12">
        <v>20000</v>
      </c>
      <c r="D693" s="12">
        <v>20000</v>
      </c>
      <c r="E693" s="8" t="s">
        <v>46</v>
      </c>
      <c r="F693" s="9" t="s">
        <v>534</v>
      </c>
      <c r="G693" s="11">
        <v>44598</v>
      </c>
      <c r="H693" t="s">
        <v>541</v>
      </c>
      <c r="I693">
        <v>2022</v>
      </c>
    </row>
    <row r="694" spans="1:9" hidden="1" x14ac:dyDescent="0.25">
      <c r="A694" t="s">
        <v>474</v>
      </c>
      <c r="B694" t="s">
        <v>298</v>
      </c>
      <c r="C694" s="12">
        <v>14000</v>
      </c>
      <c r="D694" s="12">
        <v>14000</v>
      </c>
      <c r="E694" s="8" t="s">
        <v>46</v>
      </c>
      <c r="F694" s="9" t="s">
        <v>534</v>
      </c>
      <c r="G694" s="11">
        <v>44598</v>
      </c>
      <c r="H694" t="s">
        <v>541</v>
      </c>
      <c r="I694">
        <v>2022</v>
      </c>
    </row>
    <row r="695" spans="1:9" hidden="1" x14ac:dyDescent="0.25">
      <c r="A695" t="s">
        <v>472</v>
      </c>
      <c r="B695" t="s">
        <v>298</v>
      </c>
      <c r="C695" s="12">
        <v>4000</v>
      </c>
      <c r="D695" s="12">
        <v>4000</v>
      </c>
      <c r="E695" s="8" t="s">
        <v>46</v>
      </c>
      <c r="F695" s="9" t="s">
        <v>534</v>
      </c>
      <c r="G695" s="11">
        <v>44598</v>
      </c>
      <c r="H695" t="s">
        <v>541</v>
      </c>
      <c r="I695">
        <v>2022</v>
      </c>
    </row>
    <row r="696" spans="1:9" hidden="1" x14ac:dyDescent="0.25">
      <c r="A696" t="s">
        <v>255</v>
      </c>
      <c r="B696" t="s">
        <v>294</v>
      </c>
      <c r="C696" s="12">
        <v>6000</v>
      </c>
      <c r="D696" s="12">
        <v>6000</v>
      </c>
      <c r="E696" s="8" t="s">
        <v>46</v>
      </c>
      <c r="F696" s="9" t="s">
        <v>534</v>
      </c>
      <c r="G696" s="11">
        <v>44598</v>
      </c>
      <c r="H696" t="s">
        <v>541</v>
      </c>
      <c r="I696">
        <v>2022</v>
      </c>
    </row>
    <row r="697" spans="1:9" hidden="1" x14ac:dyDescent="0.25">
      <c r="A697" t="s">
        <v>177</v>
      </c>
      <c r="B697" t="s">
        <v>293</v>
      </c>
      <c r="C697" s="12">
        <v>81000</v>
      </c>
      <c r="D697" s="12">
        <v>81000</v>
      </c>
      <c r="E697" s="8" t="s">
        <v>46</v>
      </c>
      <c r="F697" s="9" t="s">
        <v>534</v>
      </c>
      <c r="G697" s="11">
        <v>44598</v>
      </c>
      <c r="H697" t="s">
        <v>541</v>
      </c>
      <c r="I697">
        <v>2022</v>
      </c>
    </row>
    <row r="698" spans="1:9" hidden="1" x14ac:dyDescent="0.25">
      <c r="A698" t="s">
        <v>202</v>
      </c>
      <c r="B698" t="s">
        <v>294</v>
      </c>
      <c r="C698" s="12">
        <v>4800</v>
      </c>
      <c r="D698" s="12">
        <v>4800</v>
      </c>
      <c r="E698" s="8" t="s">
        <v>46</v>
      </c>
      <c r="F698" s="9" t="s">
        <v>534</v>
      </c>
      <c r="G698" s="11">
        <v>44599</v>
      </c>
      <c r="H698" t="s">
        <v>541</v>
      </c>
      <c r="I698">
        <v>2022</v>
      </c>
    </row>
    <row r="699" spans="1:9" hidden="1" x14ac:dyDescent="0.25">
      <c r="A699" t="s">
        <v>243</v>
      </c>
      <c r="B699" t="s">
        <v>293</v>
      </c>
      <c r="C699" s="12">
        <v>1000</v>
      </c>
      <c r="D699" s="12">
        <v>1000</v>
      </c>
      <c r="E699" s="8" t="s">
        <v>46</v>
      </c>
      <c r="F699" s="9" t="s">
        <v>534</v>
      </c>
      <c r="G699" s="11">
        <v>44599</v>
      </c>
      <c r="H699" t="s">
        <v>541</v>
      </c>
      <c r="I699">
        <v>2022</v>
      </c>
    </row>
    <row r="700" spans="1:9" hidden="1" x14ac:dyDescent="0.25">
      <c r="A700" t="s">
        <v>202</v>
      </c>
      <c r="B700" t="s">
        <v>294</v>
      </c>
      <c r="C700" s="12">
        <v>4800</v>
      </c>
      <c r="D700" s="12">
        <v>4800</v>
      </c>
      <c r="E700" s="8" t="s">
        <v>46</v>
      </c>
      <c r="F700" s="9" t="s">
        <v>534</v>
      </c>
      <c r="G700" s="11">
        <v>44600</v>
      </c>
      <c r="H700" t="s">
        <v>541</v>
      </c>
      <c r="I700">
        <v>2022</v>
      </c>
    </row>
    <row r="701" spans="1:9" hidden="1" x14ac:dyDescent="0.25">
      <c r="A701" t="s">
        <v>243</v>
      </c>
      <c r="B701" t="s">
        <v>293</v>
      </c>
      <c r="C701" s="12">
        <v>1000</v>
      </c>
      <c r="D701" s="12">
        <v>1000</v>
      </c>
      <c r="E701" s="8" t="s">
        <v>46</v>
      </c>
      <c r="F701" s="9" t="s">
        <v>534</v>
      </c>
      <c r="G701" s="11">
        <v>44600</v>
      </c>
      <c r="H701" t="s">
        <v>541</v>
      </c>
      <c r="I701">
        <v>2022</v>
      </c>
    </row>
    <row r="702" spans="1:9" hidden="1" x14ac:dyDescent="0.25">
      <c r="A702" t="s">
        <v>202</v>
      </c>
      <c r="B702" t="s">
        <v>294</v>
      </c>
      <c r="C702" s="12">
        <v>4800</v>
      </c>
      <c r="D702" s="12">
        <v>4800</v>
      </c>
      <c r="E702" s="8" t="s">
        <v>46</v>
      </c>
      <c r="F702" s="9" t="s">
        <v>534</v>
      </c>
      <c r="G702" s="11">
        <v>44601</v>
      </c>
      <c r="H702" t="s">
        <v>541</v>
      </c>
      <c r="I702">
        <v>2022</v>
      </c>
    </row>
    <row r="703" spans="1:9" hidden="1" x14ac:dyDescent="0.25">
      <c r="A703" t="s">
        <v>243</v>
      </c>
      <c r="B703" t="s">
        <v>293</v>
      </c>
      <c r="C703" s="12">
        <v>1000</v>
      </c>
      <c r="D703" s="12">
        <v>1000</v>
      </c>
      <c r="E703" s="8" t="s">
        <v>46</v>
      </c>
      <c r="F703" s="9" t="s">
        <v>534</v>
      </c>
      <c r="G703" s="11">
        <v>44601</v>
      </c>
      <c r="H703" t="s">
        <v>541</v>
      </c>
      <c r="I703">
        <v>2022</v>
      </c>
    </row>
    <row r="704" spans="1:9" hidden="1" x14ac:dyDescent="0.25">
      <c r="A704" t="s">
        <v>476</v>
      </c>
      <c r="B704" t="s">
        <v>293</v>
      </c>
      <c r="C704" s="12">
        <v>9000</v>
      </c>
      <c r="D704" s="12">
        <v>9000</v>
      </c>
      <c r="E704" s="8" t="s">
        <v>46</v>
      </c>
      <c r="F704" s="9" t="s">
        <v>534</v>
      </c>
      <c r="G704" s="11">
        <v>44601</v>
      </c>
      <c r="H704" t="s">
        <v>541</v>
      </c>
      <c r="I704">
        <v>2022</v>
      </c>
    </row>
    <row r="705" spans="1:9" hidden="1" x14ac:dyDescent="0.25">
      <c r="A705" t="s">
        <v>275</v>
      </c>
      <c r="B705" t="s">
        <v>298</v>
      </c>
      <c r="C705" s="12">
        <v>10000</v>
      </c>
      <c r="D705" s="12">
        <v>10000</v>
      </c>
      <c r="E705" s="8" t="s">
        <v>46</v>
      </c>
      <c r="F705" s="9" t="s">
        <v>534</v>
      </c>
      <c r="G705" s="11">
        <v>44601</v>
      </c>
      <c r="H705" t="s">
        <v>541</v>
      </c>
      <c r="I705">
        <v>2022</v>
      </c>
    </row>
    <row r="706" spans="1:9" hidden="1" x14ac:dyDescent="0.25">
      <c r="A706" t="s">
        <v>202</v>
      </c>
      <c r="B706" t="s">
        <v>294</v>
      </c>
      <c r="C706" s="12">
        <v>4800</v>
      </c>
      <c r="D706" s="12">
        <v>4800</v>
      </c>
      <c r="E706" s="8" t="s">
        <v>46</v>
      </c>
      <c r="F706" s="9" t="s">
        <v>534</v>
      </c>
      <c r="G706" s="11">
        <v>44602</v>
      </c>
      <c r="H706" t="s">
        <v>541</v>
      </c>
      <c r="I706">
        <v>2022</v>
      </c>
    </row>
    <row r="707" spans="1:9" hidden="1" x14ac:dyDescent="0.25">
      <c r="A707" t="s">
        <v>275</v>
      </c>
      <c r="B707" t="s">
        <v>297</v>
      </c>
      <c r="C707" s="12">
        <v>14000</v>
      </c>
      <c r="D707" s="12">
        <v>14000</v>
      </c>
      <c r="E707" s="8" t="s">
        <v>46</v>
      </c>
      <c r="F707" s="9" t="s">
        <v>534</v>
      </c>
      <c r="G707" s="11">
        <v>44602</v>
      </c>
      <c r="H707" t="s">
        <v>541</v>
      </c>
      <c r="I707">
        <v>2022</v>
      </c>
    </row>
    <row r="708" spans="1:9" hidden="1" x14ac:dyDescent="0.25">
      <c r="A708" t="s">
        <v>159</v>
      </c>
      <c r="B708" t="s">
        <v>299</v>
      </c>
      <c r="C708" s="12">
        <v>68900</v>
      </c>
      <c r="D708" s="12">
        <v>68900</v>
      </c>
      <c r="E708" s="8" t="s">
        <v>46</v>
      </c>
      <c r="F708" s="9" t="s">
        <v>534</v>
      </c>
      <c r="G708" s="11">
        <v>44602</v>
      </c>
      <c r="H708" t="s">
        <v>541</v>
      </c>
      <c r="I708">
        <v>2022</v>
      </c>
    </row>
    <row r="709" spans="1:9" hidden="1" x14ac:dyDescent="0.25">
      <c r="A709" t="s">
        <v>202</v>
      </c>
      <c r="B709" t="s">
        <v>294</v>
      </c>
      <c r="C709" s="12">
        <v>2400</v>
      </c>
      <c r="D709" s="12">
        <v>2400</v>
      </c>
      <c r="E709" s="8" t="s">
        <v>46</v>
      </c>
      <c r="F709" s="9" t="s">
        <v>534</v>
      </c>
      <c r="G709" s="11">
        <v>44603</v>
      </c>
      <c r="H709" t="s">
        <v>541</v>
      </c>
      <c r="I709">
        <v>2022</v>
      </c>
    </row>
    <row r="710" spans="1:9" hidden="1" x14ac:dyDescent="0.25">
      <c r="A710" t="s">
        <v>178</v>
      </c>
      <c r="B710" t="s">
        <v>294</v>
      </c>
      <c r="C710" s="12">
        <v>47000</v>
      </c>
      <c r="D710" s="12">
        <v>47000</v>
      </c>
      <c r="E710" s="8" t="s">
        <v>46</v>
      </c>
      <c r="F710" s="9" t="s">
        <v>534</v>
      </c>
      <c r="G710" s="11">
        <v>44603</v>
      </c>
      <c r="H710" t="s">
        <v>541</v>
      </c>
      <c r="I710">
        <v>2022</v>
      </c>
    </row>
    <row r="711" spans="1:9" hidden="1" x14ac:dyDescent="0.25">
      <c r="A711" t="s">
        <v>477</v>
      </c>
      <c r="B711" t="s">
        <v>293</v>
      </c>
      <c r="C711" s="12">
        <v>29700</v>
      </c>
      <c r="D711" s="12">
        <v>29700</v>
      </c>
      <c r="E711" s="8" t="s">
        <v>46</v>
      </c>
      <c r="F711" s="9" t="s">
        <v>534</v>
      </c>
      <c r="G711" s="11">
        <v>44603</v>
      </c>
      <c r="H711" t="s">
        <v>541</v>
      </c>
      <c r="I711">
        <v>2022</v>
      </c>
    </row>
    <row r="712" spans="1:9" hidden="1" x14ac:dyDescent="0.25">
      <c r="A712" t="s">
        <v>423</v>
      </c>
      <c r="B712" t="s">
        <v>295</v>
      </c>
      <c r="C712" s="12">
        <v>47000</v>
      </c>
      <c r="D712" s="12">
        <v>47000</v>
      </c>
      <c r="E712" s="8" t="s">
        <v>46</v>
      </c>
      <c r="F712" s="9" t="s">
        <v>534</v>
      </c>
      <c r="G712" s="11">
        <v>44603</v>
      </c>
      <c r="H712" t="s">
        <v>541</v>
      </c>
      <c r="I712">
        <v>2022</v>
      </c>
    </row>
    <row r="713" spans="1:9" hidden="1" x14ac:dyDescent="0.25">
      <c r="A713" t="s">
        <v>416</v>
      </c>
      <c r="B713" t="s">
        <v>295</v>
      </c>
      <c r="C713" s="12">
        <v>29700</v>
      </c>
      <c r="D713" s="12">
        <v>29700</v>
      </c>
      <c r="E713" s="8" t="s">
        <v>46</v>
      </c>
      <c r="F713" s="9" t="s">
        <v>534</v>
      </c>
      <c r="G713" s="11">
        <v>44603</v>
      </c>
      <c r="H713" t="s">
        <v>541</v>
      </c>
      <c r="I713">
        <v>2022</v>
      </c>
    </row>
    <row r="714" spans="1:9" hidden="1" x14ac:dyDescent="0.25">
      <c r="A714" t="s">
        <v>480</v>
      </c>
      <c r="B714" t="s">
        <v>293</v>
      </c>
      <c r="C714" s="12">
        <v>21600</v>
      </c>
      <c r="D714" s="12">
        <v>21600</v>
      </c>
      <c r="E714" s="8" t="s">
        <v>46</v>
      </c>
      <c r="F714" s="9" t="s">
        <v>534</v>
      </c>
      <c r="G714" s="11">
        <v>44605</v>
      </c>
      <c r="H714" t="s">
        <v>541</v>
      </c>
      <c r="I714">
        <v>2022</v>
      </c>
    </row>
    <row r="715" spans="1:9" hidden="1" x14ac:dyDescent="0.25">
      <c r="A715" t="s">
        <v>172</v>
      </c>
      <c r="B715" t="s">
        <v>294</v>
      </c>
      <c r="C715" s="12">
        <v>5000</v>
      </c>
      <c r="D715" s="12">
        <v>5000</v>
      </c>
      <c r="E715" s="8" t="s">
        <v>46</v>
      </c>
      <c r="F715" s="9" t="s">
        <v>534</v>
      </c>
      <c r="G715" s="11">
        <v>44605</v>
      </c>
      <c r="H715" t="s">
        <v>541</v>
      </c>
      <c r="I715">
        <v>2022</v>
      </c>
    </row>
    <row r="716" spans="1:9" hidden="1" x14ac:dyDescent="0.25">
      <c r="A716" t="s">
        <v>338</v>
      </c>
      <c r="B716" t="s">
        <v>294</v>
      </c>
      <c r="C716" s="12">
        <v>12000</v>
      </c>
      <c r="D716" s="12">
        <v>12000</v>
      </c>
      <c r="E716" s="8" t="s">
        <v>46</v>
      </c>
      <c r="F716" s="9" t="s">
        <v>534</v>
      </c>
      <c r="G716" s="11">
        <v>44605</v>
      </c>
      <c r="H716" t="s">
        <v>541</v>
      </c>
      <c r="I716">
        <v>2022</v>
      </c>
    </row>
    <row r="717" spans="1:9" hidden="1" x14ac:dyDescent="0.25">
      <c r="A717" t="s">
        <v>481</v>
      </c>
      <c r="B717" t="s">
        <v>293</v>
      </c>
      <c r="C717" s="12">
        <v>8000</v>
      </c>
      <c r="D717" s="12">
        <v>8000</v>
      </c>
      <c r="E717" s="8" t="s">
        <v>46</v>
      </c>
      <c r="F717" s="9" t="s">
        <v>534</v>
      </c>
      <c r="G717" s="11">
        <v>44605</v>
      </c>
      <c r="H717" t="s">
        <v>541</v>
      </c>
      <c r="I717">
        <v>2022</v>
      </c>
    </row>
    <row r="718" spans="1:9" hidden="1" x14ac:dyDescent="0.25">
      <c r="A718" t="s">
        <v>482</v>
      </c>
      <c r="B718" t="s">
        <v>293</v>
      </c>
      <c r="C718" s="12">
        <v>15100</v>
      </c>
      <c r="D718" s="12">
        <v>15100</v>
      </c>
      <c r="E718" s="8" t="s">
        <v>46</v>
      </c>
      <c r="F718" s="9" t="s">
        <v>534</v>
      </c>
      <c r="G718" s="11">
        <v>44605</v>
      </c>
      <c r="H718" t="s">
        <v>541</v>
      </c>
      <c r="I718">
        <v>2022</v>
      </c>
    </row>
    <row r="719" spans="1:9" hidden="1" x14ac:dyDescent="0.25">
      <c r="A719" t="s">
        <v>490</v>
      </c>
      <c r="B719" t="s">
        <v>298</v>
      </c>
      <c r="C719" s="12">
        <v>20000</v>
      </c>
      <c r="D719" s="12">
        <v>20000</v>
      </c>
      <c r="E719" s="8" t="s">
        <v>46</v>
      </c>
      <c r="F719" s="9" t="s">
        <v>534</v>
      </c>
      <c r="G719" s="11">
        <v>44606</v>
      </c>
      <c r="H719" t="s">
        <v>541</v>
      </c>
      <c r="I719">
        <v>2022</v>
      </c>
    </row>
    <row r="720" spans="1:9" hidden="1" x14ac:dyDescent="0.25">
      <c r="A720" t="s">
        <v>202</v>
      </c>
      <c r="B720" t="s">
        <v>294</v>
      </c>
      <c r="C720" s="12">
        <v>4800</v>
      </c>
      <c r="D720" s="12">
        <v>4800</v>
      </c>
      <c r="E720" s="8" t="s">
        <v>46</v>
      </c>
      <c r="F720" s="9" t="s">
        <v>534</v>
      </c>
      <c r="G720" s="11">
        <v>44606</v>
      </c>
      <c r="H720" t="s">
        <v>541</v>
      </c>
      <c r="I720">
        <v>2022</v>
      </c>
    </row>
    <row r="721" spans="1:9" hidden="1" x14ac:dyDescent="0.25">
      <c r="A721" t="s">
        <v>483</v>
      </c>
      <c r="B721" t="s">
        <v>298</v>
      </c>
      <c r="C721" s="12">
        <v>15000</v>
      </c>
      <c r="D721" s="12">
        <v>15000</v>
      </c>
      <c r="E721" s="8" t="s">
        <v>46</v>
      </c>
      <c r="F721" s="9" t="s">
        <v>534</v>
      </c>
      <c r="G721" s="11">
        <v>44606</v>
      </c>
      <c r="H721" t="s">
        <v>541</v>
      </c>
      <c r="I721">
        <v>2022</v>
      </c>
    </row>
    <row r="722" spans="1:9" hidden="1" x14ac:dyDescent="0.25">
      <c r="A722" t="s">
        <v>255</v>
      </c>
      <c r="B722" t="s">
        <v>294</v>
      </c>
      <c r="C722" s="12">
        <v>3500</v>
      </c>
      <c r="D722" s="12">
        <v>3500</v>
      </c>
      <c r="E722" s="8" t="s">
        <v>46</v>
      </c>
      <c r="F722" s="9" t="s">
        <v>534</v>
      </c>
      <c r="G722" s="11">
        <v>44606</v>
      </c>
      <c r="H722" t="s">
        <v>541</v>
      </c>
      <c r="I722">
        <v>2022</v>
      </c>
    </row>
    <row r="723" spans="1:9" hidden="1" x14ac:dyDescent="0.25">
      <c r="A723" t="s">
        <v>340</v>
      </c>
      <c r="B723" t="s">
        <v>298</v>
      </c>
      <c r="C723" s="12">
        <v>2000</v>
      </c>
      <c r="D723" s="12">
        <v>2000</v>
      </c>
      <c r="E723" s="8" t="s">
        <v>46</v>
      </c>
      <c r="F723" s="9" t="s">
        <v>534</v>
      </c>
      <c r="G723" s="11">
        <v>44606</v>
      </c>
      <c r="H723" t="s">
        <v>541</v>
      </c>
      <c r="I723">
        <v>2022</v>
      </c>
    </row>
    <row r="724" spans="1:9" hidden="1" x14ac:dyDescent="0.25">
      <c r="A724" t="s">
        <v>245</v>
      </c>
      <c r="B724" t="s">
        <v>298</v>
      </c>
      <c r="C724" s="12">
        <v>5000</v>
      </c>
      <c r="D724" s="12">
        <v>5000</v>
      </c>
      <c r="E724" s="8" t="s">
        <v>46</v>
      </c>
      <c r="F724" s="9" t="s">
        <v>534</v>
      </c>
      <c r="G724" s="11">
        <v>44606</v>
      </c>
      <c r="H724" t="s">
        <v>541</v>
      </c>
      <c r="I724">
        <v>2022</v>
      </c>
    </row>
    <row r="725" spans="1:9" hidden="1" x14ac:dyDescent="0.25">
      <c r="A725" t="s">
        <v>202</v>
      </c>
      <c r="B725" t="s">
        <v>294</v>
      </c>
      <c r="C725" s="12">
        <v>9600</v>
      </c>
      <c r="D725" s="12">
        <v>9600</v>
      </c>
      <c r="E725" s="8" t="s">
        <v>46</v>
      </c>
      <c r="F725" s="9" t="s">
        <v>534</v>
      </c>
      <c r="G725" s="11">
        <v>44607</v>
      </c>
      <c r="H725" t="s">
        <v>541</v>
      </c>
      <c r="I725">
        <v>2022</v>
      </c>
    </row>
    <row r="726" spans="1:9" hidden="1" x14ac:dyDescent="0.25">
      <c r="A726" t="s">
        <v>484</v>
      </c>
      <c r="B726" t="s">
        <v>293</v>
      </c>
      <c r="C726" s="12">
        <v>4200</v>
      </c>
      <c r="D726" s="12">
        <v>4200</v>
      </c>
      <c r="E726" s="8" t="s">
        <v>46</v>
      </c>
      <c r="F726" s="9" t="s">
        <v>534</v>
      </c>
      <c r="G726" s="11">
        <v>44607</v>
      </c>
      <c r="H726" t="s">
        <v>541</v>
      </c>
      <c r="I726">
        <v>2022</v>
      </c>
    </row>
    <row r="727" spans="1:9" hidden="1" x14ac:dyDescent="0.25">
      <c r="A727" t="s">
        <v>243</v>
      </c>
      <c r="B727" t="s">
        <v>293</v>
      </c>
      <c r="C727" s="12">
        <v>1000</v>
      </c>
      <c r="D727" s="12">
        <v>1000</v>
      </c>
      <c r="E727" s="8" t="s">
        <v>46</v>
      </c>
      <c r="F727" s="9" t="s">
        <v>534</v>
      </c>
      <c r="G727" s="11">
        <v>44607</v>
      </c>
      <c r="H727" t="s">
        <v>541</v>
      </c>
      <c r="I727">
        <v>2022</v>
      </c>
    </row>
    <row r="728" spans="1:9" hidden="1" x14ac:dyDescent="0.25">
      <c r="A728" t="s">
        <v>202</v>
      </c>
      <c r="B728" t="s">
        <v>294</v>
      </c>
      <c r="C728" s="12">
        <v>4800</v>
      </c>
      <c r="D728" s="12">
        <v>4800</v>
      </c>
      <c r="E728" s="8" t="s">
        <v>46</v>
      </c>
      <c r="F728" s="9" t="s">
        <v>534</v>
      </c>
      <c r="G728" s="11">
        <v>44608</v>
      </c>
      <c r="H728" t="s">
        <v>541</v>
      </c>
      <c r="I728">
        <v>2022</v>
      </c>
    </row>
    <row r="729" spans="1:9" hidden="1" x14ac:dyDescent="0.25">
      <c r="A729" t="s">
        <v>281</v>
      </c>
      <c r="B729" t="s">
        <v>293</v>
      </c>
      <c r="C729" s="12">
        <v>7000</v>
      </c>
      <c r="D729" s="12">
        <v>7000</v>
      </c>
      <c r="E729" s="8" t="s">
        <v>46</v>
      </c>
      <c r="F729" s="9" t="s">
        <v>534</v>
      </c>
      <c r="G729" s="11">
        <v>44608</v>
      </c>
      <c r="H729" t="s">
        <v>541</v>
      </c>
      <c r="I729">
        <v>2022</v>
      </c>
    </row>
    <row r="730" spans="1:9" hidden="1" x14ac:dyDescent="0.25">
      <c r="A730" t="s">
        <v>322</v>
      </c>
      <c r="B730" t="s">
        <v>554</v>
      </c>
      <c r="C730" s="12">
        <v>20000</v>
      </c>
      <c r="D730" s="12">
        <v>20000</v>
      </c>
      <c r="E730" s="8" t="s">
        <v>46</v>
      </c>
      <c r="F730" s="9" t="s">
        <v>534</v>
      </c>
      <c r="G730" s="11">
        <v>44608</v>
      </c>
      <c r="H730" t="s">
        <v>541</v>
      </c>
      <c r="I730">
        <v>2022</v>
      </c>
    </row>
    <row r="731" spans="1:9" hidden="1" x14ac:dyDescent="0.25">
      <c r="A731" t="s">
        <v>176</v>
      </c>
      <c r="B731" t="s">
        <v>293</v>
      </c>
      <c r="C731" s="12">
        <v>4000</v>
      </c>
      <c r="D731" s="12">
        <v>4000</v>
      </c>
      <c r="E731" s="8" t="s">
        <v>46</v>
      </c>
      <c r="F731" s="9" t="s">
        <v>534</v>
      </c>
      <c r="G731" s="11">
        <v>44608</v>
      </c>
      <c r="H731" t="s">
        <v>541</v>
      </c>
      <c r="I731">
        <v>2022</v>
      </c>
    </row>
    <row r="732" spans="1:9" hidden="1" x14ac:dyDescent="0.25">
      <c r="A732" t="s">
        <v>486</v>
      </c>
      <c r="B732" t="s">
        <v>295</v>
      </c>
      <c r="C732" s="12">
        <v>16000</v>
      </c>
      <c r="D732" s="12">
        <v>16000</v>
      </c>
      <c r="E732" s="8" t="s">
        <v>46</v>
      </c>
      <c r="F732" s="9" t="s">
        <v>534</v>
      </c>
      <c r="G732" s="11">
        <v>44608</v>
      </c>
      <c r="H732" t="s">
        <v>541</v>
      </c>
      <c r="I732">
        <v>2022</v>
      </c>
    </row>
    <row r="733" spans="1:9" hidden="1" x14ac:dyDescent="0.25">
      <c r="A733" t="s">
        <v>439</v>
      </c>
      <c r="B733" t="s">
        <v>293</v>
      </c>
      <c r="C733" s="12">
        <v>2400</v>
      </c>
      <c r="D733" s="12">
        <v>2400</v>
      </c>
      <c r="E733" s="8" t="s">
        <v>46</v>
      </c>
      <c r="F733" s="9" t="s">
        <v>534</v>
      </c>
      <c r="G733" s="11">
        <v>44609</v>
      </c>
      <c r="H733" t="s">
        <v>541</v>
      </c>
      <c r="I733">
        <v>2022</v>
      </c>
    </row>
    <row r="734" spans="1:9" hidden="1" x14ac:dyDescent="0.25">
      <c r="A734" t="s">
        <v>202</v>
      </c>
      <c r="B734" t="s">
        <v>294</v>
      </c>
      <c r="C734" s="12">
        <v>4400</v>
      </c>
      <c r="D734" s="12">
        <v>4400</v>
      </c>
      <c r="E734" s="8" t="s">
        <v>46</v>
      </c>
      <c r="F734" s="9" t="s">
        <v>534</v>
      </c>
      <c r="G734" s="11">
        <v>44609</v>
      </c>
      <c r="H734" t="s">
        <v>541</v>
      </c>
      <c r="I734">
        <v>2022</v>
      </c>
    </row>
    <row r="735" spans="1:9" hidden="1" x14ac:dyDescent="0.25">
      <c r="A735" t="s">
        <v>375</v>
      </c>
      <c r="B735" t="s">
        <v>293</v>
      </c>
      <c r="C735" s="12">
        <v>10000</v>
      </c>
      <c r="D735" s="12">
        <v>10000</v>
      </c>
      <c r="E735" s="8" t="s">
        <v>46</v>
      </c>
      <c r="F735" s="9" t="s">
        <v>534</v>
      </c>
      <c r="G735" s="11">
        <v>44609</v>
      </c>
      <c r="H735" t="s">
        <v>541</v>
      </c>
      <c r="I735">
        <v>2022</v>
      </c>
    </row>
    <row r="736" spans="1:9" hidden="1" x14ac:dyDescent="0.25">
      <c r="A736" t="s">
        <v>485</v>
      </c>
      <c r="B736" t="s">
        <v>295</v>
      </c>
      <c r="C736" s="12">
        <v>4000</v>
      </c>
      <c r="D736" s="12">
        <v>4000</v>
      </c>
      <c r="E736" s="8" t="s">
        <v>46</v>
      </c>
      <c r="F736" s="9" t="s">
        <v>534</v>
      </c>
      <c r="G736" s="11">
        <v>44609</v>
      </c>
      <c r="H736" t="s">
        <v>541</v>
      </c>
      <c r="I736">
        <v>2022</v>
      </c>
    </row>
    <row r="737" spans="1:9" hidden="1" x14ac:dyDescent="0.25">
      <c r="A737" t="s">
        <v>268</v>
      </c>
      <c r="B737" t="s">
        <v>293</v>
      </c>
      <c r="C737" s="12">
        <v>20000</v>
      </c>
      <c r="D737" s="12">
        <v>20000</v>
      </c>
      <c r="E737" s="8" t="s">
        <v>46</v>
      </c>
      <c r="F737" s="9" t="s">
        <v>534</v>
      </c>
      <c r="G737" s="11">
        <v>44609</v>
      </c>
      <c r="H737" t="s">
        <v>541</v>
      </c>
      <c r="I737">
        <v>2022</v>
      </c>
    </row>
    <row r="738" spans="1:9" hidden="1" x14ac:dyDescent="0.25">
      <c r="A738" t="s">
        <v>202</v>
      </c>
      <c r="B738" t="s">
        <v>294</v>
      </c>
      <c r="C738" s="12">
        <v>4800</v>
      </c>
      <c r="D738" s="12">
        <v>4800</v>
      </c>
      <c r="E738" s="8" t="s">
        <v>46</v>
      </c>
      <c r="F738" s="9" t="s">
        <v>534</v>
      </c>
      <c r="G738" s="11">
        <v>44610</v>
      </c>
      <c r="H738" t="s">
        <v>541</v>
      </c>
      <c r="I738">
        <v>2022</v>
      </c>
    </row>
    <row r="739" spans="1:9" hidden="1" x14ac:dyDescent="0.25">
      <c r="A739" t="s">
        <v>255</v>
      </c>
      <c r="B739" t="s">
        <v>294</v>
      </c>
      <c r="C739" s="12">
        <v>6000</v>
      </c>
      <c r="D739" s="12">
        <v>6000</v>
      </c>
      <c r="E739" s="8" t="s">
        <v>46</v>
      </c>
      <c r="F739" s="9" t="s">
        <v>534</v>
      </c>
      <c r="G739" s="11">
        <v>44610</v>
      </c>
      <c r="H739" t="s">
        <v>541</v>
      </c>
      <c r="I739">
        <v>2022</v>
      </c>
    </row>
    <row r="740" spans="1:9" hidden="1" x14ac:dyDescent="0.25">
      <c r="A740" t="s">
        <v>313</v>
      </c>
      <c r="B740" t="s">
        <v>294</v>
      </c>
      <c r="C740" s="12">
        <v>20000</v>
      </c>
      <c r="D740" s="12">
        <v>20000</v>
      </c>
      <c r="E740" s="8" t="s">
        <v>46</v>
      </c>
      <c r="F740" s="9" t="s">
        <v>534</v>
      </c>
      <c r="G740" s="11">
        <v>44610</v>
      </c>
      <c r="H740" t="s">
        <v>541</v>
      </c>
      <c r="I740">
        <v>2022</v>
      </c>
    </row>
    <row r="741" spans="1:9" hidden="1" x14ac:dyDescent="0.25">
      <c r="A741" t="s">
        <v>487</v>
      </c>
      <c r="B741" t="s">
        <v>293</v>
      </c>
      <c r="C741" s="12">
        <v>22000</v>
      </c>
      <c r="D741" s="12">
        <v>22000</v>
      </c>
      <c r="E741" s="8" t="s">
        <v>46</v>
      </c>
      <c r="F741" s="9" t="s">
        <v>534</v>
      </c>
      <c r="G741" s="11">
        <v>44610</v>
      </c>
      <c r="H741" t="s">
        <v>541</v>
      </c>
      <c r="I741">
        <v>2022</v>
      </c>
    </row>
    <row r="742" spans="1:9" hidden="1" x14ac:dyDescent="0.25">
      <c r="A742" t="s">
        <v>488</v>
      </c>
      <c r="B742" t="s">
        <v>297</v>
      </c>
      <c r="C742" s="12">
        <v>35000</v>
      </c>
      <c r="D742" s="12">
        <v>35000</v>
      </c>
      <c r="E742" s="8" t="s">
        <v>46</v>
      </c>
      <c r="F742" s="9" t="s">
        <v>534</v>
      </c>
      <c r="G742" s="11">
        <v>44610</v>
      </c>
      <c r="H742" t="s">
        <v>541</v>
      </c>
      <c r="I742">
        <v>2022</v>
      </c>
    </row>
    <row r="743" spans="1:9" hidden="1" x14ac:dyDescent="0.25">
      <c r="A743" t="s">
        <v>489</v>
      </c>
      <c r="B743" t="s">
        <v>295</v>
      </c>
      <c r="C743" s="12">
        <v>27000</v>
      </c>
      <c r="D743" s="12">
        <v>27000</v>
      </c>
      <c r="E743" s="8" t="s">
        <v>46</v>
      </c>
      <c r="F743" s="9" t="s">
        <v>534</v>
      </c>
      <c r="G743" s="11">
        <v>44610</v>
      </c>
      <c r="H743" t="s">
        <v>541</v>
      </c>
      <c r="I743">
        <v>2022</v>
      </c>
    </row>
    <row r="744" spans="1:9" hidden="1" x14ac:dyDescent="0.25">
      <c r="A744" t="s">
        <v>231</v>
      </c>
      <c r="B744" t="s">
        <v>293</v>
      </c>
      <c r="C744" s="12">
        <v>5800</v>
      </c>
      <c r="D744" s="12">
        <v>5800</v>
      </c>
      <c r="E744" s="8" t="s">
        <v>46</v>
      </c>
      <c r="F744" s="9" t="s">
        <v>534</v>
      </c>
      <c r="G744" s="11">
        <v>44610</v>
      </c>
      <c r="H744" t="s">
        <v>541</v>
      </c>
      <c r="I744">
        <v>2022</v>
      </c>
    </row>
    <row r="745" spans="1:9" hidden="1" x14ac:dyDescent="0.25">
      <c r="A745" t="s">
        <v>146</v>
      </c>
      <c r="B745" t="s">
        <v>299</v>
      </c>
      <c r="C745" s="12">
        <v>27000</v>
      </c>
      <c r="D745" s="12">
        <v>27000</v>
      </c>
      <c r="E745" s="8" t="s">
        <v>46</v>
      </c>
      <c r="F745" s="9" t="s">
        <v>534</v>
      </c>
      <c r="G745" s="11">
        <v>44610</v>
      </c>
      <c r="H745" t="s">
        <v>541</v>
      </c>
      <c r="I745">
        <v>2022</v>
      </c>
    </row>
    <row r="746" spans="1:9" hidden="1" x14ac:dyDescent="0.25">
      <c r="A746" t="s">
        <v>275</v>
      </c>
      <c r="B746" t="s">
        <v>297</v>
      </c>
      <c r="C746" s="12">
        <v>10000</v>
      </c>
      <c r="D746" s="12">
        <v>10000</v>
      </c>
      <c r="E746" s="8" t="s">
        <v>46</v>
      </c>
      <c r="F746" s="9" t="s">
        <v>534</v>
      </c>
      <c r="G746" s="11">
        <v>44611</v>
      </c>
      <c r="H746" t="s">
        <v>541</v>
      </c>
      <c r="I746">
        <v>2022</v>
      </c>
    </row>
    <row r="747" spans="1:9" hidden="1" x14ac:dyDescent="0.25">
      <c r="A747" t="s">
        <v>171</v>
      </c>
      <c r="B747" t="s">
        <v>294</v>
      </c>
      <c r="C747" s="12">
        <v>5000</v>
      </c>
      <c r="D747" s="12">
        <v>5000</v>
      </c>
      <c r="E747" s="8" t="s">
        <v>46</v>
      </c>
      <c r="F747" s="9" t="s">
        <v>534</v>
      </c>
      <c r="G747" s="11">
        <v>44611</v>
      </c>
      <c r="H747" t="s">
        <v>541</v>
      </c>
      <c r="I747">
        <v>2022</v>
      </c>
    </row>
    <row r="748" spans="1:9" hidden="1" x14ac:dyDescent="0.25">
      <c r="A748" t="s">
        <v>491</v>
      </c>
      <c r="B748" t="s">
        <v>293</v>
      </c>
      <c r="C748" s="12">
        <v>10000</v>
      </c>
      <c r="D748" s="12">
        <v>10000</v>
      </c>
      <c r="E748" s="8" t="s">
        <v>46</v>
      </c>
      <c r="F748" s="9" t="s">
        <v>534</v>
      </c>
      <c r="G748" s="11">
        <v>44611</v>
      </c>
      <c r="H748" t="s">
        <v>541</v>
      </c>
      <c r="I748">
        <v>2022</v>
      </c>
    </row>
    <row r="749" spans="1:9" hidden="1" x14ac:dyDescent="0.25">
      <c r="A749" t="s">
        <v>255</v>
      </c>
      <c r="B749" t="s">
        <v>294</v>
      </c>
      <c r="C749" s="12">
        <v>5000</v>
      </c>
      <c r="D749" s="12">
        <v>5000</v>
      </c>
      <c r="E749" s="8" t="s">
        <v>46</v>
      </c>
      <c r="F749" s="9" t="s">
        <v>534</v>
      </c>
      <c r="G749" s="11">
        <v>44612</v>
      </c>
      <c r="H749" t="s">
        <v>541</v>
      </c>
      <c r="I749">
        <v>2022</v>
      </c>
    </row>
    <row r="750" spans="1:9" hidden="1" x14ac:dyDescent="0.25">
      <c r="A750" t="s">
        <v>260</v>
      </c>
      <c r="B750" t="s">
        <v>293</v>
      </c>
      <c r="C750" s="12">
        <v>4500</v>
      </c>
      <c r="D750" s="12">
        <v>4500</v>
      </c>
      <c r="E750" s="8" t="s">
        <v>46</v>
      </c>
      <c r="F750" s="9" t="s">
        <v>534</v>
      </c>
      <c r="G750" s="11">
        <v>44613</v>
      </c>
      <c r="H750" t="s">
        <v>541</v>
      </c>
      <c r="I750">
        <v>2022</v>
      </c>
    </row>
    <row r="751" spans="1:9" hidden="1" x14ac:dyDescent="0.25">
      <c r="A751" t="s">
        <v>202</v>
      </c>
      <c r="B751" t="s">
        <v>294</v>
      </c>
      <c r="C751" s="12">
        <v>4800</v>
      </c>
      <c r="D751" s="12">
        <v>4800</v>
      </c>
      <c r="E751" s="8" t="s">
        <v>46</v>
      </c>
      <c r="F751" s="9" t="s">
        <v>534</v>
      </c>
      <c r="G751" s="11">
        <v>44613</v>
      </c>
      <c r="H751" t="s">
        <v>541</v>
      </c>
      <c r="I751">
        <v>2022</v>
      </c>
    </row>
    <row r="752" spans="1:9" hidden="1" x14ac:dyDescent="0.25">
      <c r="A752" t="s">
        <v>465</v>
      </c>
      <c r="B752" t="s">
        <v>298</v>
      </c>
      <c r="C752" s="12">
        <v>22800</v>
      </c>
      <c r="D752" s="12">
        <v>22800</v>
      </c>
      <c r="E752" s="8" t="s">
        <v>46</v>
      </c>
      <c r="F752" s="9" t="s">
        <v>534</v>
      </c>
      <c r="G752" s="11">
        <v>44613</v>
      </c>
      <c r="H752" t="s">
        <v>541</v>
      </c>
      <c r="I752">
        <v>2022</v>
      </c>
    </row>
    <row r="753" spans="1:9" hidden="1" x14ac:dyDescent="0.25">
      <c r="A753" t="s">
        <v>442</v>
      </c>
      <c r="B753" t="s">
        <v>296</v>
      </c>
      <c r="C753" s="12">
        <v>87450</v>
      </c>
      <c r="D753" s="12">
        <v>87450</v>
      </c>
      <c r="E753" s="8" t="s">
        <v>46</v>
      </c>
      <c r="F753" s="9" t="s">
        <v>534</v>
      </c>
      <c r="G753" s="11">
        <v>44613</v>
      </c>
      <c r="H753" t="s">
        <v>541</v>
      </c>
      <c r="I753">
        <v>2022</v>
      </c>
    </row>
    <row r="754" spans="1:9" hidden="1" x14ac:dyDescent="0.25">
      <c r="A754" t="s">
        <v>185</v>
      </c>
      <c r="B754" t="s">
        <v>299</v>
      </c>
      <c r="C754" s="12">
        <v>39900</v>
      </c>
      <c r="D754" s="12">
        <v>39900</v>
      </c>
      <c r="E754" s="8" t="s">
        <v>46</v>
      </c>
      <c r="F754" s="9" t="s">
        <v>534</v>
      </c>
      <c r="G754" s="11">
        <v>44613</v>
      </c>
      <c r="H754" t="s">
        <v>541</v>
      </c>
      <c r="I754">
        <v>2022</v>
      </c>
    </row>
    <row r="755" spans="1:9" hidden="1" x14ac:dyDescent="0.25">
      <c r="A755" t="s">
        <v>255</v>
      </c>
      <c r="B755" t="s">
        <v>294</v>
      </c>
      <c r="C755" s="12">
        <v>10000</v>
      </c>
      <c r="D755" s="12">
        <v>10000</v>
      </c>
      <c r="E755" s="8" t="s">
        <v>46</v>
      </c>
      <c r="F755" s="9" t="s">
        <v>534</v>
      </c>
      <c r="G755" s="11">
        <v>44615</v>
      </c>
      <c r="H755" t="s">
        <v>541</v>
      </c>
      <c r="I755">
        <v>2022</v>
      </c>
    </row>
    <row r="756" spans="1:9" hidden="1" x14ac:dyDescent="0.25">
      <c r="A756" t="s">
        <v>336</v>
      </c>
      <c r="B756" t="s">
        <v>293</v>
      </c>
      <c r="C756" s="12">
        <v>6000</v>
      </c>
      <c r="D756" s="12">
        <v>6000</v>
      </c>
      <c r="E756" s="8" t="s">
        <v>46</v>
      </c>
      <c r="F756" s="9" t="s">
        <v>534</v>
      </c>
      <c r="G756" s="11">
        <v>44615</v>
      </c>
      <c r="H756" t="s">
        <v>541</v>
      </c>
      <c r="I756">
        <v>2022</v>
      </c>
    </row>
    <row r="757" spans="1:9" hidden="1" x14ac:dyDescent="0.25">
      <c r="A757" t="s">
        <v>492</v>
      </c>
      <c r="B757" t="s">
        <v>293</v>
      </c>
      <c r="C757" s="12">
        <v>3000</v>
      </c>
      <c r="D757" s="12">
        <v>3000</v>
      </c>
      <c r="E757" s="8" t="s">
        <v>46</v>
      </c>
      <c r="F757" s="9" t="s">
        <v>534</v>
      </c>
      <c r="G757" s="11">
        <v>44617</v>
      </c>
      <c r="H757" t="s">
        <v>541</v>
      </c>
      <c r="I757">
        <v>2022</v>
      </c>
    </row>
    <row r="758" spans="1:9" hidden="1" x14ac:dyDescent="0.25">
      <c r="A758" t="s">
        <v>202</v>
      </c>
      <c r="B758" t="s">
        <v>294</v>
      </c>
      <c r="C758" s="12">
        <v>2500</v>
      </c>
      <c r="D758" s="12">
        <v>2500</v>
      </c>
      <c r="E758" s="8" t="s">
        <v>46</v>
      </c>
      <c r="F758" s="9" t="s">
        <v>534</v>
      </c>
      <c r="G758" s="11">
        <v>44617</v>
      </c>
      <c r="H758" t="s">
        <v>541</v>
      </c>
      <c r="I758">
        <v>2022</v>
      </c>
    </row>
    <row r="759" spans="1:9" hidden="1" x14ac:dyDescent="0.25">
      <c r="A759" t="s">
        <v>255</v>
      </c>
      <c r="B759" t="s">
        <v>294</v>
      </c>
      <c r="C759" s="12">
        <v>3000</v>
      </c>
      <c r="D759" s="12">
        <v>3000</v>
      </c>
      <c r="E759" s="8" t="s">
        <v>46</v>
      </c>
      <c r="F759" s="9" t="s">
        <v>534</v>
      </c>
      <c r="G759" s="11">
        <v>44617</v>
      </c>
      <c r="H759" t="s">
        <v>541</v>
      </c>
      <c r="I759">
        <v>2022</v>
      </c>
    </row>
    <row r="760" spans="1:9" hidden="1" x14ac:dyDescent="0.25">
      <c r="A760" t="s">
        <v>493</v>
      </c>
      <c r="B760" t="s">
        <v>293</v>
      </c>
      <c r="C760" s="12">
        <v>3800</v>
      </c>
      <c r="D760" s="12">
        <v>3800</v>
      </c>
      <c r="E760" s="8" t="s">
        <v>46</v>
      </c>
      <c r="F760" s="9" t="s">
        <v>534</v>
      </c>
      <c r="G760" s="11">
        <v>44617</v>
      </c>
      <c r="H760" t="s">
        <v>541</v>
      </c>
      <c r="I760">
        <v>2022</v>
      </c>
    </row>
    <row r="761" spans="1:9" hidden="1" x14ac:dyDescent="0.25">
      <c r="A761" t="s">
        <v>311</v>
      </c>
      <c r="B761" t="s">
        <v>298</v>
      </c>
      <c r="C761" s="12">
        <v>5000</v>
      </c>
      <c r="D761" s="12">
        <v>5000</v>
      </c>
      <c r="E761" s="8" t="s">
        <v>46</v>
      </c>
      <c r="F761" s="9" t="s">
        <v>534</v>
      </c>
      <c r="G761" s="11">
        <v>44617</v>
      </c>
      <c r="H761" t="s">
        <v>541</v>
      </c>
      <c r="I761">
        <v>2022</v>
      </c>
    </row>
    <row r="762" spans="1:9" hidden="1" x14ac:dyDescent="0.25">
      <c r="A762" t="s">
        <v>275</v>
      </c>
      <c r="B762" t="s">
        <v>297</v>
      </c>
      <c r="C762" s="12">
        <v>16000</v>
      </c>
      <c r="D762" s="12">
        <v>16000</v>
      </c>
      <c r="E762" s="8" t="s">
        <v>46</v>
      </c>
      <c r="F762" s="9" t="s">
        <v>534</v>
      </c>
      <c r="G762" s="11">
        <v>44618</v>
      </c>
      <c r="H762" t="s">
        <v>541</v>
      </c>
      <c r="I762">
        <v>2022</v>
      </c>
    </row>
    <row r="763" spans="1:9" hidden="1" x14ac:dyDescent="0.25">
      <c r="A763" t="s">
        <v>494</v>
      </c>
      <c r="B763" t="s">
        <v>297</v>
      </c>
      <c r="C763" s="12">
        <v>10000</v>
      </c>
      <c r="D763" s="12">
        <v>10000</v>
      </c>
      <c r="E763" s="8" t="s">
        <v>46</v>
      </c>
      <c r="F763" s="9" t="s">
        <v>534</v>
      </c>
      <c r="G763" s="11">
        <v>44618</v>
      </c>
      <c r="H763" t="s">
        <v>541</v>
      </c>
      <c r="I763">
        <v>2022</v>
      </c>
    </row>
    <row r="764" spans="1:9" hidden="1" x14ac:dyDescent="0.25">
      <c r="A764" t="s">
        <v>255</v>
      </c>
      <c r="B764" t="s">
        <v>294</v>
      </c>
      <c r="C764" s="12">
        <v>7600</v>
      </c>
      <c r="D764" s="12">
        <v>7600</v>
      </c>
      <c r="E764" s="8" t="s">
        <v>46</v>
      </c>
      <c r="F764" s="9" t="s">
        <v>534</v>
      </c>
      <c r="G764" s="11">
        <v>44618</v>
      </c>
      <c r="H764" t="s">
        <v>541</v>
      </c>
      <c r="I764">
        <v>2022</v>
      </c>
    </row>
    <row r="765" spans="1:9" hidden="1" x14ac:dyDescent="0.25">
      <c r="A765" t="s">
        <v>479</v>
      </c>
      <c r="B765" t="s">
        <v>298</v>
      </c>
      <c r="C765" s="12">
        <v>50000</v>
      </c>
      <c r="D765" s="12">
        <v>50000</v>
      </c>
      <c r="E765" s="8" t="s">
        <v>46</v>
      </c>
      <c r="F765" s="9" t="s">
        <v>534</v>
      </c>
      <c r="G765" s="11">
        <v>44618</v>
      </c>
      <c r="H765" t="s">
        <v>541</v>
      </c>
      <c r="I765">
        <v>2022</v>
      </c>
    </row>
    <row r="766" spans="1:9" hidden="1" x14ac:dyDescent="0.25">
      <c r="A766" t="s">
        <v>499</v>
      </c>
      <c r="B766" t="s">
        <v>293</v>
      </c>
      <c r="C766" s="12">
        <v>32000</v>
      </c>
      <c r="D766" s="12">
        <v>32000</v>
      </c>
      <c r="E766" s="8" t="s">
        <v>46</v>
      </c>
      <c r="F766" s="9" t="s">
        <v>534</v>
      </c>
      <c r="G766" s="11">
        <v>44618</v>
      </c>
      <c r="H766" t="s">
        <v>541</v>
      </c>
      <c r="I766">
        <v>2022</v>
      </c>
    </row>
    <row r="767" spans="1:9" hidden="1" x14ac:dyDescent="0.25">
      <c r="A767" t="s">
        <v>495</v>
      </c>
      <c r="B767" t="s">
        <v>298</v>
      </c>
      <c r="C767" s="12">
        <v>15000</v>
      </c>
      <c r="D767" s="12">
        <v>15000</v>
      </c>
      <c r="E767" s="8" t="s">
        <v>46</v>
      </c>
      <c r="F767" s="9" t="s">
        <v>534</v>
      </c>
      <c r="G767" s="11">
        <v>44619</v>
      </c>
      <c r="H767" t="s">
        <v>541</v>
      </c>
      <c r="I767">
        <v>2022</v>
      </c>
    </row>
    <row r="768" spans="1:9" hidden="1" x14ac:dyDescent="0.25">
      <c r="A768" t="s">
        <v>177</v>
      </c>
      <c r="B768" t="s">
        <v>293</v>
      </c>
      <c r="C768" s="12">
        <v>10000</v>
      </c>
      <c r="D768" s="12">
        <v>10000</v>
      </c>
      <c r="E768" s="8" t="s">
        <v>46</v>
      </c>
      <c r="F768" s="9" t="s">
        <v>534</v>
      </c>
      <c r="G768" s="11">
        <v>44619</v>
      </c>
      <c r="H768" t="s">
        <v>541</v>
      </c>
      <c r="I768">
        <v>2022</v>
      </c>
    </row>
    <row r="769" spans="1:9" hidden="1" x14ac:dyDescent="0.25">
      <c r="A769" t="s">
        <v>496</v>
      </c>
      <c r="B769" t="s">
        <v>294</v>
      </c>
      <c r="C769" s="12">
        <v>8000</v>
      </c>
      <c r="D769" s="12">
        <v>8000</v>
      </c>
      <c r="E769" s="8" t="s">
        <v>46</v>
      </c>
      <c r="F769" s="9" t="s">
        <v>534</v>
      </c>
      <c r="G769" s="11">
        <v>44619</v>
      </c>
      <c r="H769" t="s">
        <v>541</v>
      </c>
      <c r="I769">
        <v>2022</v>
      </c>
    </row>
    <row r="770" spans="1:9" hidden="1" x14ac:dyDescent="0.25">
      <c r="A770" t="s">
        <v>497</v>
      </c>
      <c r="B770" t="s">
        <v>293</v>
      </c>
      <c r="C770" s="12">
        <v>2000</v>
      </c>
      <c r="D770" s="12">
        <v>2000</v>
      </c>
      <c r="E770" s="8" t="s">
        <v>46</v>
      </c>
      <c r="F770" s="9" t="s">
        <v>534</v>
      </c>
      <c r="G770" s="11">
        <v>44619</v>
      </c>
      <c r="H770" t="s">
        <v>541</v>
      </c>
      <c r="I770">
        <v>2022</v>
      </c>
    </row>
    <row r="771" spans="1:9" hidden="1" x14ac:dyDescent="0.25">
      <c r="A771" t="s">
        <v>415</v>
      </c>
      <c r="B771" t="s">
        <v>299</v>
      </c>
      <c r="C771" s="12">
        <v>100000</v>
      </c>
      <c r="D771" s="12">
        <v>100000</v>
      </c>
      <c r="E771" s="8" t="s">
        <v>46</v>
      </c>
      <c r="F771" s="9" t="s">
        <v>534</v>
      </c>
      <c r="G771" s="11">
        <v>44619</v>
      </c>
      <c r="H771" t="s">
        <v>541</v>
      </c>
      <c r="I771">
        <v>2022</v>
      </c>
    </row>
    <row r="772" spans="1:9" hidden="1" x14ac:dyDescent="0.25">
      <c r="A772" t="s">
        <v>202</v>
      </c>
      <c r="B772" t="s">
        <v>294</v>
      </c>
      <c r="C772" s="12">
        <v>4800</v>
      </c>
      <c r="D772" s="12">
        <v>4800</v>
      </c>
      <c r="E772" s="8" t="s">
        <v>46</v>
      </c>
      <c r="F772" s="9" t="s">
        <v>534</v>
      </c>
      <c r="G772" s="11">
        <v>44622</v>
      </c>
      <c r="H772" t="s">
        <v>542</v>
      </c>
      <c r="I772">
        <v>2022</v>
      </c>
    </row>
    <row r="773" spans="1:9" hidden="1" x14ac:dyDescent="0.25">
      <c r="A773" t="s">
        <v>255</v>
      </c>
      <c r="B773" t="s">
        <v>294</v>
      </c>
      <c r="C773" s="12">
        <v>6000</v>
      </c>
      <c r="D773" s="12">
        <v>6000</v>
      </c>
      <c r="E773" s="8" t="s">
        <v>46</v>
      </c>
      <c r="F773" s="9" t="s">
        <v>534</v>
      </c>
      <c r="G773" s="11">
        <v>44622</v>
      </c>
      <c r="H773" t="s">
        <v>542</v>
      </c>
      <c r="I773">
        <v>2022</v>
      </c>
    </row>
    <row r="774" spans="1:9" hidden="1" x14ac:dyDescent="0.25">
      <c r="A774" t="s">
        <v>338</v>
      </c>
      <c r="B774" t="s">
        <v>294</v>
      </c>
      <c r="C774" s="12">
        <v>10000</v>
      </c>
      <c r="D774" s="12">
        <v>10000</v>
      </c>
      <c r="E774" s="8" t="s">
        <v>46</v>
      </c>
      <c r="F774" s="9" t="s">
        <v>534</v>
      </c>
      <c r="G774" s="11">
        <v>44622</v>
      </c>
      <c r="H774" t="s">
        <v>542</v>
      </c>
      <c r="I774">
        <v>2022</v>
      </c>
    </row>
    <row r="775" spans="1:9" hidden="1" x14ac:dyDescent="0.25">
      <c r="A775" t="s">
        <v>498</v>
      </c>
      <c r="B775" t="s">
        <v>293</v>
      </c>
      <c r="C775" s="12">
        <v>18600</v>
      </c>
      <c r="D775" s="12">
        <v>18600</v>
      </c>
      <c r="E775" s="8" t="s">
        <v>46</v>
      </c>
      <c r="F775" s="9" t="s">
        <v>534</v>
      </c>
      <c r="G775" s="11">
        <v>44622</v>
      </c>
      <c r="H775" t="s">
        <v>542</v>
      </c>
      <c r="I775">
        <v>2022</v>
      </c>
    </row>
    <row r="776" spans="1:9" hidden="1" x14ac:dyDescent="0.25">
      <c r="A776" t="s">
        <v>202</v>
      </c>
      <c r="B776" t="s">
        <v>294</v>
      </c>
      <c r="C776" s="12">
        <v>4800</v>
      </c>
      <c r="D776" s="12">
        <v>4800</v>
      </c>
      <c r="E776" s="8" t="s">
        <v>46</v>
      </c>
      <c r="F776" s="9" t="s">
        <v>534</v>
      </c>
      <c r="G776" s="11">
        <v>44623</v>
      </c>
      <c r="H776" t="s">
        <v>542</v>
      </c>
      <c r="I776">
        <v>2022</v>
      </c>
    </row>
    <row r="777" spans="1:9" hidden="1" x14ac:dyDescent="0.25">
      <c r="A777" t="s">
        <v>255</v>
      </c>
      <c r="B777" t="s">
        <v>294</v>
      </c>
      <c r="C777" s="12">
        <v>2000</v>
      </c>
      <c r="D777" s="12">
        <v>2000</v>
      </c>
      <c r="E777" s="8" t="s">
        <v>46</v>
      </c>
      <c r="F777" s="9" t="s">
        <v>534</v>
      </c>
      <c r="G777" s="11">
        <v>44623</v>
      </c>
      <c r="H777" t="s">
        <v>542</v>
      </c>
      <c r="I777">
        <v>2022</v>
      </c>
    </row>
    <row r="778" spans="1:9" hidden="1" x14ac:dyDescent="0.25">
      <c r="A778" t="s">
        <v>375</v>
      </c>
      <c r="B778" t="s">
        <v>293</v>
      </c>
      <c r="C778" s="12">
        <v>5000</v>
      </c>
      <c r="D778" s="12">
        <v>5000</v>
      </c>
      <c r="E778" s="8" t="s">
        <v>46</v>
      </c>
      <c r="F778" s="9" t="s">
        <v>534</v>
      </c>
      <c r="G778" s="11">
        <v>44623</v>
      </c>
      <c r="H778" t="s">
        <v>542</v>
      </c>
      <c r="I778">
        <v>2022</v>
      </c>
    </row>
    <row r="779" spans="1:9" hidden="1" x14ac:dyDescent="0.25">
      <c r="A779" t="s">
        <v>280</v>
      </c>
      <c r="B779" t="s">
        <v>293</v>
      </c>
      <c r="C779" s="12">
        <v>36000</v>
      </c>
      <c r="D779" s="12">
        <v>36000</v>
      </c>
      <c r="E779" s="8" t="s">
        <v>46</v>
      </c>
      <c r="F779" s="9" t="s">
        <v>534</v>
      </c>
      <c r="G779" s="11">
        <v>44623</v>
      </c>
      <c r="H779" t="s">
        <v>542</v>
      </c>
      <c r="I779">
        <v>2022</v>
      </c>
    </row>
    <row r="780" spans="1:9" hidden="1" x14ac:dyDescent="0.25">
      <c r="A780" t="s">
        <v>281</v>
      </c>
      <c r="B780" t="s">
        <v>298</v>
      </c>
      <c r="C780" s="12">
        <v>9000</v>
      </c>
      <c r="D780" s="12">
        <v>9000</v>
      </c>
      <c r="E780" s="8" t="s">
        <v>46</v>
      </c>
      <c r="F780" s="9" t="s">
        <v>534</v>
      </c>
      <c r="G780" s="11">
        <v>44623</v>
      </c>
      <c r="H780" t="s">
        <v>542</v>
      </c>
      <c r="I780">
        <v>2022</v>
      </c>
    </row>
    <row r="781" spans="1:9" hidden="1" x14ac:dyDescent="0.25">
      <c r="A781" t="s">
        <v>468</v>
      </c>
      <c r="B781" t="s">
        <v>293</v>
      </c>
      <c r="C781" s="12">
        <v>11000</v>
      </c>
      <c r="D781" s="12">
        <v>11000</v>
      </c>
      <c r="E781" s="8" t="s">
        <v>46</v>
      </c>
      <c r="F781" s="9" t="s">
        <v>534</v>
      </c>
      <c r="G781" s="11">
        <v>44623</v>
      </c>
      <c r="H781" t="s">
        <v>542</v>
      </c>
      <c r="I781">
        <v>2022</v>
      </c>
    </row>
    <row r="782" spans="1:9" hidden="1" x14ac:dyDescent="0.25">
      <c r="A782" t="s">
        <v>364</v>
      </c>
      <c r="B782" t="s">
        <v>299</v>
      </c>
      <c r="C782" s="12">
        <v>57650</v>
      </c>
      <c r="D782" s="12">
        <v>57650</v>
      </c>
      <c r="E782" s="8" t="s">
        <v>46</v>
      </c>
      <c r="F782" s="9" t="s">
        <v>534</v>
      </c>
      <c r="G782" s="11">
        <v>44623</v>
      </c>
      <c r="H782" t="s">
        <v>542</v>
      </c>
      <c r="I782">
        <v>2022</v>
      </c>
    </row>
    <row r="783" spans="1:9" hidden="1" x14ac:dyDescent="0.25">
      <c r="A783" t="s">
        <v>432</v>
      </c>
      <c r="B783" t="s">
        <v>299</v>
      </c>
      <c r="C783" s="12">
        <v>136200</v>
      </c>
      <c r="D783" s="12">
        <v>136200</v>
      </c>
      <c r="E783" s="8" t="s">
        <v>46</v>
      </c>
      <c r="F783" s="9" t="s">
        <v>534</v>
      </c>
      <c r="G783" s="11">
        <v>44623</v>
      </c>
      <c r="H783" t="s">
        <v>542</v>
      </c>
      <c r="I783">
        <v>2022</v>
      </c>
    </row>
    <row r="784" spans="1:9" hidden="1" x14ac:dyDescent="0.25">
      <c r="A784" t="s">
        <v>363</v>
      </c>
      <c r="B784" t="s">
        <v>299</v>
      </c>
      <c r="C784" s="12">
        <v>53800</v>
      </c>
      <c r="D784" s="12">
        <v>53800</v>
      </c>
      <c r="E784" s="8" t="s">
        <v>46</v>
      </c>
      <c r="F784" s="9" t="s">
        <v>534</v>
      </c>
      <c r="G784" s="11">
        <v>44623</v>
      </c>
      <c r="H784" t="s">
        <v>542</v>
      </c>
      <c r="I784">
        <v>2022</v>
      </c>
    </row>
    <row r="785" spans="1:9" hidden="1" x14ac:dyDescent="0.25">
      <c r="A785" t="s">
        <v>202</v>
      </c>
      <c r="B785" t="s">
        <v>294</v>
      </c>
      <c r="C785" s="12">
        <v>4800</v>
      </c>
      <c r="D785" s="12">
        <v>4800</v>
      </c>
      <c r="E785" s="8" t="s">
        <v>46</v>
      </c>
      <c r="F785" s="9" t="s">
        <v>534</v>
      </c>
      <c r="G785" s="11">
        <v>44624</v>
      </c>
      <c r="H785" t="s">
        <v>542</v>
      </c>
      <c r="I785">
        <v>2022</v>
      </c>
    </row>
    <row r="786" spans="1:9" hidden="1" x14ac:dyDescent="0.25">
      <c r="A786" t="s">
        <v>375</v>
      </c>
      <c r="B786" t="s">
        <v>293</v>
      </c>
      <c r="C786" s="12">
        <v>1600</v>
      </c>
      <c r="D786" s="12">
        <v>1600</v>
      </c>
      <c r="E786" s="8" t="s">
        <v>46</v>
      </c>
      <c r="F786" s="9" t="s">
        <v>534</v>
      </c>
      <c r="G786" s="11">
        <v>44624</v>
      </c>
      <c r="H786" t="s">
        <v>542</v>
      </c>
      <c r="I786">
        <v>2022</v>
      </c>
    </row>
    <row r="787" spans="1:9" hidden="1" x14ac:dyDescent="0.25">
      <c r="A787" t="s">
        <v>423</v>
      </c>
      <c r="B787" t="s">
        <v>295</v>
      </c>
      <c r="C787" s="12">
        <v>68500</v>
      </c>
      <c r="D787" s="12">
        <v>68500</v>
      </c>
      <c r="E787" s="8" t="s">
        <v>46</v>
      </c>
      <c r="F787" s="9" t="s">
        <v>534</v>
      </c>
      <c r="G787" s="11">
        <v>44624</v>
      </c>
      <c r="H787" t="s">
        <v>542</v>
      </c>
      <c r="I787">
        <v>2022</v>
      </c>
    </row>
    <row r="788" spans="1:9" hidden="1" x14ac:dyDescent="0.25">
      <c r="A788" t="s">
        <v>416</v>
      </c>
      <c r="B788" t="s">
        <v>295</v>
      </c>
      <c r="C788" s="12">
        <v>35700</v>
      </c>
      <c r="D788" s="12">
        <v>35700</v>
      </c>
      <c r="E788" s="8" t="s">
        <v>46</v>
      </c>
      <c r="F788" s="9" t="s">
        <v>534</v>
      </c>
      <c r="G788" s="11">
        <v>44624</v>
      </c>
      <c r="H788" t="s">
        <v>542</v>
      </c>
      <c r="I788">
        <v>2022</v>
      </c>
    </row>
    <row r="789" spans="1:9" hidden="1" x14ac:dyDescent="0.25">
      <c r="A789" t="s">
        <v>171</v>
      </c>
      <c r="B789" t="s">
        <v>294</v>
      </c>
      <c r="C789" s="12">
        <v>44000</v>
      </c>
      <c r="D789" s="12">
        <v>44000</v>
      </c>
      <c r="E789" s="8" t="s">
        <v>46</v>
      </c>
      <c r="F789" s="9" t="s">
        <v>534</v>
      </c>
      <c r="G789" s="11">
        <v>44624</v>
      </c>
      <c r="H789" t="s">
        <v>542</v>
      </c>
      <c r="I789">
        <v>2022</v>
      </c>
    </row>
    <row r="790" spans="1:9" hidden="1" x14ac:dyDescent="0.25">
      <c r="A790" t="s">
        <v>234</v>
      </c>
      <c r="B790" t="s">
        <v>293</v>
      </c>
      <c r="C790" s="12">
        <v>24500</v>
      </c>
      <c r="D790" s="12">
        <v>24500</v>
      </c>
      <c r="E790" s="8" t="s">
        <v>46</v>
      </c>
      <c r="F790" s="9" t="s">
        <v>534</v>
      </c>
      <c r="G790" s="11">
        <v>44624</v>
      </c>
      <c r="H790" t="s">
        <v>542</v>
      </c>
      <c r="I790">
        <v>2022</v>
      </c>
    </row>
    <row r="791" spans="1:9" hidden="1" x14ac:dyDescent="0.25">
      <c r="A791" t="s">
        <v>500</v>
      </c>
      <c r="B791" t="s">
        <v>293</v>
      </c>
      <c r="C791" s="12">
        <v>1500</v>
      </c>
      <c r="D791" s="12">
        <v>1500</v>
      </c>
      <c r="E791" s="8" t="s">
        <v>46</v>
      </c>
      <c r="F791" s="9" t="s">
        <v>534</v>
      </c>
      <c r="G791" s="11">
        <v>44625</v>
      </c>
      <c r="H791" t="s">
        <v>542</v>
      </c>
      <c r="I791">
        <v>2022</v>
      </c>
    </row>
    <row r="792" spans="1:9" hidden="1" x14ac:dyDescent="0.25">
      <c r="A792" t="s">
        <v>202</v>
      </c>
      <c r="B792" t="s">
        <v>294</v>
      </c>
      <c r="C792" s="12">
        <v>4800</v>
      </c>
      <c r="D792" s="12">
        <v>4800</v>
      </c>
      <c r="E792" s="8" t="s">
        <v>46</v>
      </c>
      <c r="F792" s="9" t="s">
        <v>534</v>
      </c>
      <c r="G792" s="11">
        <v>44625</v>
      </c>
      <c r="H792" t="s">
        <v>542</v>
      </c>
      <c r="I792">
        <v>2022</v>
      </c>
    </row>
    <row r="793" spans="1:9" hidden="1" x14ac:dyDescent="0.25">
      <c r="A793" t="s">
        <v>268</v>
      </c>
      <c r="B793" t="s">
        <v>293</v>
      </c>
      <c r="C793" s="12">
        <v>4000</v>
      </c>
      <c r="D793" s="12">
        <v>4000</v>
      </c>
      <c r="E793" s="8" t="s">
        <v>46</v>
      </c>
      <c r="F793" s="9" t="s">
        <v>534</v>
      </c>
      <c r="G793" s="11">
        <v>44625</v>
      </c>
      <c r="H793" t="s">
        <v>542</v>
      </c>
      <c r="I793">
        <v>2022</v>
      </c>
    </row>
    <row r="794" spans="1:9" hidden="1" x14ac:dyDescent="0.25">
      <c r="A794" t="s">
        <v>375</v>
      </c>
      <c r="B794" t="s">
        <v>293</v>
      </c>
      <c r="C794" s="12">
        <v>2000</v>
      </c>
      <c r="D794" s="12">
        <v>2000</v>
      </c>
      <c r="E794" s="8" t="s">
        <v>46</v>
      </c>
      <c r="F794" s="9" t="s">
        <v>534</v>
      </c>
      <c r="G794" s="11">
        <v>44626</v>
      </c>
      <c r="H794" t="s">
        <v>542</v>
      </c>
      <c r="I794">
        <v>2022</v>
      </c>
    </row>
    <row r="795" spans="1:9" hidden="1" x14ac:dyDescent="0.25">
      <c r="A795" t="s">
        <v>202</v>
      </c>
      <c r="B795" t="s">
        <v>294</v>
      </c>
      <c r="C795" s="12">
        <v>4800</v>
      </c>
      <c r="D795" s="12">
        <v>4800</v>
      </c>
      <c r="E795" s="8" t="s">
        <v>46</v>
      </c>
      <c r="F795" s="9" t="s">
        <v>534</v>
      </c>
      <c r="G795" s="11">
        <v>44626</v>
      </c>
      <c r="H795" t="s">
        <v>542</v>
      </c>
      <c r="I795">
        <v>2022</v>
      </c>
    </row>
    <row r="796" spans="1:9" hidden="1" x14ac:dyDescent="0.25">
      <c r="A796" t="s">
        <v>287</v>
      </c>
      <c r="B796" t="s">
        <v>298</v>
      </c>
      <c r="C796" s="12">
        <v>10000</v>
      </c>
      <c r="D796" s="12">
        <v>10000</v>
      </c>
      <c r="E796" s="8" t="s">
        <v>46</v>
      </c>
      <c r="F796" s="9" t="s">
        <v>534</v>
      </c>
      <c r="G796" s="11">
        <v>44626</v>
      </c>
      <c r="H796" t="s">
        <v>542</v>
      </c>
      <c r="I796">
        <v>2022</v>
      </c>
    </row>
    <row r="797" spans="1:9" hidden="1" x14ac:dyDescent="0.25">
      <c r="A797" t="s">
        <v>338</v>
      </c>
      <c r="B797" t="s">
        <v>294</v>
      </c>
      <c r="C797" s="12">
        <v>8000</v>
      </c>
      <c r="D797" s="12">
        <v>8000</v>
      </c>
      <c r="E797" s="8" t="s">
        <v>46</v>
      </c>
      <c r="F797" s="9" t="s">
        <v>534</v>
      </c>
      <c r="G797" s="11">
        <v>44626</v>
      </c>
      <c r="H797" t="s">
        <v>542</v>
      </c>
      <c r="I797">
        <v>2022</v>
      </c>
    </row>
    <row r="798" spans="1:9" hidden="1" x14ac:dyDescent="0.25">
      <c r="A798" t="s">
        <v>171</v>
      </c>
      <c r="B798" t="s">
        <v>294</v>
      </c>
      <c r="C798" s="12">
        <v>10000</v>
      </c>
      <c r="D798" s="12">
        <v>10000</v>
      </c>
      <c r="E798" s="8" t="s">
        <v>46</v>
      </c>
      <c r="F798" s="9" t="s">
        <v>534</v>
      </c>
      <c r="G798" s="11">
        <v>44626</v>
      </c>
      <c r="H798" t="s">
        <v>542</v>
      </c>
      <c r="I798">
        <v>2022</v>
      </c>
    </row>
    <row r="799" spans="1:9" hidden="1" x14ac:dyDescent="0.25">
      <c r="A799" t="s">
        <v>201</v>
      </c>
      <c r="B799" t="s">
        <v>293</v>
      </c>
      <c r="C799" s="12">
        <v>15800</v>
      </c>
      <c r="D799" s="12">
        <v>15800</v>
      </c>
      <c r="E799" s="8" t="s">
        <v>46</v>
      </c>
      <c r="F799" s="9" t="s">
        <v>534</v>
      </c>
      <c r="G799" s="11">
        <v>44626</v>
      </c>
      <c r="H799" t="s">
        <v>542</v>
      </c>
      <c r="I799">
        <v>2022</v>
      </c>
    </row>
    <row r="800" spans="1:9" hidden="1" x14ac:dyDescent="0.25">
      <c r="A800" t="s">
        <v>502</v>
      </c>
      <c r="B800" t="s">
        <v>293</v>
      </c>
      <c r="C800" s="12">
        <v>16400</v>
      </c>
      <c r="D800" s="12">
        <v>16400</v>
      </c>
      <c r="E800" s="8" t="s">
        <v>46</v>
      </c>
      <c r="F800" s="9" t="s">
        <v>534</v>
      </c>
      <c r="G800" s="11">
        <v>44626</v>
      </c>
      <c r="H800" t="s">
        <v>542</v>
      </c>
      <c r="I800">
        <v>2022</v>
      </c>
    </row>
    <row r="801" spans="1:9" hidden="1" x14ac:dyDescent="0.25">
      <c r="A801" t="s">
        <v>423</v>
      </c>
      <c r="B801" t="s">
        <v>295</v>
      </c>
      <c r="C801" s="12">
        <v>38000</v>
      </c>
      <c r="D801" s="12">
        <v>38000</v>
      </c>
      <c r="E801" s="8" t="s">
        <v>46</v>
      </c>
      <c r="F801" s="9" t="s">
        <v>534</v>
      </c>
      <c r="G801" s="11">
        <v>44626</v>
      </c>
      <c r="H801" t="s">
        <v>542</v>
      </c>
      <c r="I801">
        <v>2022</v>
      </c>
    </row>
    <row r="802" spans="1:9" hidden="1" x14ac:dyDescent="0.25">
      <c r="A802" t="s">
        <v>202</v>
      </c>
      <c r="B802" t="s">
        <v>294</v>
      </c>
      <c r="C802" s="12">
        <v>4800</v>
      </c>
      <c r="D802" s="12">
        <v>4800</v>
      </c>
      <c r="E802" s="8" t="s">
        <v>46</v>
      </c>
      <c r="F802" s="9" t="s">
        <v>534</v>
      </c>
      <c r="G802" s="11">
        <v>44627</v>
      </c>
      <c r="H802" t="s">
        <v>542</v>
      </c>
      <c r="I802">
        <v>2022</v>
      </c>
    </row>
    <row r="803" spans="1:9" hidden="1" x14ac:dyDescent="0.25">
      <c r="A803" t="s">
        <v>375</v>
      </c>
      <c r="B803" t="s">
        <v>293</v>
      </c>
      <c r="C803" s="12">
        <v>7000</v>
      </c>
      <c r="D803" s="12">
        <v>7000</v>
      </c>
      <c r="E803" s="8" t="s">
        <v>46</v>
      </c>
      <c r="F803" s="9" t="s">
        <v>534</v>
      </c>
      <c r="G803" s="11">
        <v>44627</v>
      </c>
      <c r="H803" t="s">
        <v>542</v>
      </c>
      <c r="I803">
        <v>2022</v>
      </c>
    </row>
    <row r="804" spans="1:9" hidden="1" x14ac:dyDescent="0.25">
      <c r="A804" t="s">
        <v>504</v>
      </c>
      <c r="B804" t="s">
        <v>293</v>
      </c>
      <c r="C804" s="12">
        <v>1000</v>
      </c>
      <c r="D804" s="12">
        <v>1000</v>
      </c>
      <c r="E804" s="8" t="s">
        <v>46</v>
      </c>
      <c r="F804" s="9" t="s">
        <v>534</v>
      </c>
      <c r="G804" s="11">
        <v>44628</v>
      </c>
      <c r="H804" t="s">
        <v>542</v>
      </c>
      <c r="I804">
        <v>2022</v>
      </c>
    </row>
    <row r="805" spans="1:9" hidden="1" x14ac:dyDescent="0.25">
      <c r="A805" t="s">
        <v>202</v>
      </c>
      <c r="B805" t="s">
        <v>294</v>
      </c>
      <c r="C805" s="12">
        <v>4800</v>
      </c>
      <c r="D805" s="12">
        <v>4800</v>
      </c>
      <c r="E805" s="8" t="s">
        <v>46</v>
      </c>
      <c r="F805" s="9" t="s">
        <v>534</v>
      </c>
      <c r="G805" s="11">
        <v>44628</v>
      </c>
      <c r="H805" t="s">
        <v>542</v>
      </c>
      <c r="I805">
        <v>2022</v>
      </c>
    </row>
    <row r="806" spans="1:9" hidden="1" x14ac:dyDescent="0.25">
      <c r="A806" t="s">
        <v>308</v>
      </c>
      <c r="B806" t="s">
        <v>293</v>
      </c>
      <c r="C806" s="12">
        <v>7000</v>
      </c>
      <c r="D806" s="12">
        <v>7000</v>
      </c>
      <c r="E806" s="8" t="s">
        <v>46</v>
      </c>
      <c r="F806" s="9" t="s">
        <v>534</v>
      </c>
      <c r="G806" s="11">
        <v>44628</v>
      </c>
      <c r="H806" t="s">
        <v>542</v>
      </c>
      <c r="I806">
        <v>2022</v>
      </c>
    </row>
    <row r="807" spans="1:9" hidden="1" x14ac:dyDescent="0.25">
      <c r="A807" t="s">
        <v>321</v>
      </c>
      <c r="B807" t="s">
        <v>293</v>
      </c>
      <c r="C807" s="12">
        <v>3000</v>
      </c>
      <c r="D807" s="12">
        <v>3000</v>
      </c>
      <c r="E807" s="8" t="s">
        <v>46</v>
      </c>
      <c r="F807" s="9" t="s">
        <v>534</v>
      </c>
      <c r="G807" s="11">
        <v>44628</v>
      </c>
      <c r="H807" t="s">
        <v>542</v>
      </c>
      <c r="I807">
        <v>2022</v>
      </c>
    </row>
    <row r="808" spans="1:9" hidden="1" x14ac:dyDescent="0.25">
      <c r="A808" t="s">
        <v>506</v>
      </c>
      <c r="B808" t="s">
        <v>298</v>
      </c>
      <c r="C808" s="12">
        <v>4000</v>
      </c>
      <c r="D808" s="12">
        <v>4000</v>
      </c>
      <c r="E808" s="8" t="s">
        <v>46</v>
      </c>
      <c r="F808" s="9" t="s">
        <v>534</v>
      </c>
      <c r="G808" s="11">
        <v>44628</v>
      </c>
      <c r="H808" t="s">
        <v>542</v>
      </c>
      <c r="I808">
        <v>2022</v>
      </c>
    </row>
    <row r="809" spans="1:9" hidden="1" x14ac:dyDescent="0.25">
      <c r="A809" t="s">
        <v>281</v>
      </c>
      <c r="B809" t="s">
        <v>298</v>
      </c>
      <c r="C809" s="12">
        <v>4500</v>
      </c>
      <c r="D809" s="12">
        <v>4500</v>
      </c>
      <c r="E809" s="8" t="s">
        <v>46</v>
      </c>
      <c r="F809" s="9" t="s">
        <v>534</v>
      </c>
      <c r="G809" s="11">
        <v>44628</v>
      </c>
      <c r="H809" t="s">
        <v>542</v>
      </c>
      <c r="I809">
        <v>2022</v>
      </c>
    </row>
    <row r="810" spans="1:9" hidden="1" x14ac:dyDescent="0.25">
      <c r="A810" t="s">
        <v>255</v>
      </c>
      <c r="B810" t="s">
        <v>298</v>
      </c>
      <c r="C810" s="12">
        <v>2000</v>
      </c>
      <c r="D810" s="12">
        <v>2000</v>
      </c>
      <c r="E810" s="8" t="s">
        <v>46</v>
      </c>
      <c r="F810" s="9" t="s">
        <v>534</v>
      </c>
      <c r="G810" s="11">
        <v>44628</v>
      </c>
      <c r="H810" t="s">
        <v>542</v>
      </c>
      <c r="I810">
        <v>2022</v>
      </c>
    </row>
    <row r="811" spans="1:9" hidden="1" x14ac:dyDescent="0.25">
      <c r="A811" t="s">
        <v>202</v>
      </c>
      <c r="B811" t="s">
        <v>294</v>
      </c>
      <c r="C811" s="12">
        <v>4800</v>
      </c>
      <c r="D811" s="12">
        <v>4800</v>
      </c>
      <c r="E811" s="8" t="s">
        <v>46</v>
      </c>
      <c r="F811" s="9" t="s">
        <v>534</v>
      </c>
      <c r="G811" s="11">
        <v>44629</v>
      </c>
      <c r="H811" t="s">
        <v>542</v>
      </c>
      <c r="I811">
        <v>2022</v>
      </c>
    </row>
    <row r="812" spans="1:9" hidden="1" x14ac:dyDescent="0.25">
      <c r="A812" t="s">
        <v>375</v>
      </c>
      <c r="B812" t="s">
        <v>293</v>
      </c>
      <c r="C812" s="12">
        <v>4000</v>
      </c>
      <c r="D812" s="12">
        <v>4000</v>
      </c>
      <c r="E812" s="8" t="s">
        <v>46</v>
      </c>
      <c r="F812" s="9" t="s">
        <v>534</v>
      </c>
      <c r="G812" s="11">
        <v>44629</v>
      </c>
      <c r="H812" t="s">
        <v>542</v>
      </c>
      <c r="I812">
        <v>2022</v>
      </c>
    </row>
    <row r="813" spans="1:9" hidden="1" x14ac:dyDescent="0.25">
      <c r="A813" t="s">
        <v>202</v>
      </c>
      <c r="B813" t="s">
        <v>294</v>
      </c>
      <c r="C813" s="12">
        <v>4800</v>
      </c>
      <c r="D813" s="12">
        <v>4800</v>
      </c>
      <c r="E813" s="8" t="s">
        <v>46</v>
      </c>
      <c r="F813" s="9" t="s">
        <v>534</v>
      </c>
      <c r="G813" s="11">
        <v>44630</v>
      </c>
      <c r="H813" t="s">
        <v>542</v>
      </c>
      <c r="I813">
        <v>2022</v>
      </c>
    </row>
    <row r="814" spans="1:9" hidden="1" x14ac:dyDescent="0.25">
      <c r="A814" t="s">
        <v>375</v>
      </c>
      <c r="B814" t="s">
        <v>293</v>
      </c>
      <c r="C814" s="12">
        <v>2000</v>
      </c>
      <c r="D814" s="12">
        <v>2000</v>
      </c>
      <c r="E814" s="8" t="s">
        <v>46</v>
      </c>
      <c r="F814" s="9" t="s">
        <v>534</v>
      </c>
      <c r="G814" s="11">
        <v>44630</v>
      </c>
      <c r="H814" t="s">
        <v>542</v>
      </c>
      <c r="I814">
        <v>2022</v>
      </c>
    </row>
    <row r="815" spans="1:9" hidden="1" x14ac:dyDescent="0.25">
      <c r="A815" t="s">
        <v>507</v>
      </c>
      <c r="B815" t="s">
        <v>298</v>
      </c>
      <c r="C815" s="12">
        <v>2000</v>
      </c>
      <c r="D815" s="12">
        <v>2000</v>
      </c>
      <c r="E815" s="8" t="s">
        <v>46</v>
      </c>
      <c r="F815" s="9" t="s">
        <v>534</v>
      </c>
      <c r="G815" s="11">
        <v>44631</v>
      </c>
      <c r="H815" t="s">
        <v>542</v>
      </c>
      <c r="I815">
        <v>2022</v>
      </c>
    </row>
    <row r="816" spans="1:9" hidden="1" x14ac:dyDescent="0.25">
      <c r="A816" t="s">
        <v>453</v>
      </c>
      <c r="B816" t="s">
        <v>298</v>
      </c>
      <c r="C816" s="12">
        <v>8400</v>
      </c>
      <c r="D816" s="12">
        <v>8400</v>
      </c>
      <c r="E816" s="8" t="s">
        <v>46</v>
      </c>
      <c r="F816" s="9" t="s">
        <v>534</v>
      </c>
      <c r="G816" s="11">
        <v>44631</v>
      </c>
      <c r="H816" t="s">
        <v>542</v>
      </c>
      <c r="I816">
        <v>2022</v>
      </c>
    </row>
    <row r="817" spans="1:9" hidden="1" x14ac:dyDescent="0.25">
      <c r="A817" t="s">
        <v>423</v>
      </c>
      <c r="B817" t="s">
        <v>295</v>
      </c>
      <c r="C817" s="12">
        <v>47000</v>
      </c>
      <c r="D817" s="12">
        <v>47000</v>
      </c>
      <c r="E817" s="8" t="s">
        <v>46</v>
      </c>
      <c r="F817" s="9" t="s">
        <v>534</v>
      </c>
      <c r="G817" s="11">
        <v>44631</v>
      </c>
      <c r="H817" t="s">
        <v>542</v>
      </c>
      <c r="I817">
        <v>2022</v>
      </c>
    </row>
    <row r="818" spans="1:9" hidden="1" x14ac:dyDescent="0.25">
      <c r="A818" t="s">
        <v>178</v>
      </c>
      <c r="B818" t="s">
        <v>294</v>
      </c>
      <c r="C818" s="12">
        <v>21000</v>
      </c>
      <c r="D818" s="12">
        <v>21000</v>
      </c>
      <c r="E818" s="8" t="s">
        <v>46</v>
      </c>
      <c r="F818" s="9" t="s">
        <v>534</v>
      </c>
      <c r="G818" s="11">
        <v>44631</v>
      </c>
      <c r="H818" t="s">
        <v>542</v>
      </c>
      <c r="I818">
        <v>2022</v>
      </c>
    </row>
    <row r="819" spans="1:9" hidden="1" x14ac:dyDescent="0.25">
      <c r="A819" t="s">
        <v>416</v>
      </c>
      <c r="B819" t="s">
        <v>295</v>
      </c>
      <c r="C819" s="12">
        <v>12000</v>
      </c>
      <c r="D819" s="12">
        <v>12000</v>
      </c>
      <c r="E819" s="8" t="s">
        <v>46</v>
      </c>
      <c r="F819" s="9" t="s">
        <v>534</v>
      </c>
      <c r="G819" s="11">
        <v>44631</v>
      </c>
      <c r="H819" t="s">
        <v>542</v>
      </c>
      <c r="I819">
        <v>2022</v>
      </c>
    </row>
    <row r="820" spans="1:9" hidden="1" x14ac:dyDescent="0.25">
      <c r="A820" t="s">
        <v>202</v>
      </c>
      <c r="B820" t="s">
        <v>294</v>
      </c>
      <c r="C820" s="12">
        <v>4800</v>
      </c>
      <c r="D820" s="12">
        <v>4800</v>
      </c>
      <c r="E820" s="8" t="s">
        <v>46</v>
      </c>
      <c r="F820" s="9" t="s">
        <v>534</v>
      </c>
      <c r="G820" s="11">
        <v>44632</v>
      </c>
      <c r="H820" t="s">
        <v>542</v>
      </c>
      <c r="I820">
        <v>2022</v>
      </c>
    </row>
    <row r="821" spans="1:9" hidden="1" x14ac:dyDescent="0.25">
      <c r="A821" t="s">
        <v>508</v>
      </c>
      <c r="B821" t="s">
        <v>293</v>
      </c>
      <c r="C821" s="12">
        <v>29300</v>
      </c>
      <c r="D821" s="12">
        <v>29300</v>
      </c>
      <c r="E821" s="8" t="s">
        <v>46</v>
      </c>
      <c r="F821" s="9" t="s">
        <v>534</v>
      </c>
      <c r="G821" s="11">
        <v>44632</v>
      </c>
      <c r="H821" t="s">
        <v>542</v>
      </c>
      <c r="I821">
        <v>2022</v>
      </c>
    </row>
    <row r="822" spans="1:9" hidden="1" x14ac:dyDescent="0.25">
      <c r="A822" t="s">
        <v>509</v>
      </c>
      <c r="B822" t="s">
        <v>298</v>
      </c>
      <c r="C822" s="12">
        <v>8900</v>
      </c>
      <c r="D822" s="12">
        <v>8900</v>
      </c>
      <c r="E822" s="8" t="s">
        <v>46</v>
      </c>
      <c r="F822" s="9" t="s">
        <v>534</v>
      </c>
      <c r="G822" s="11">
        <v>44632</v>
      </c>
      <c r="H822" t="s">
        <v>542</v>
      </c>
      <c r="I822">
        <v>2022</v>
      </c>
    </row>
    <row r="823" spans="1:9" hidden="1" x14ac:dyDescent="0.25">
      <c r="A823" t="s">
        <v>510</v>
      </c>
      <c r="B823" t="s">
        <v>325</v>
      </c>
      <c r="C823" s="12">
        <v>159800</v>
      </c>
      <c r="D823" s="12">
        <v>159800</v>
      </c>
      <c r="E823" s="8" t="s">
        <v>46</v>
      </c>
      <c r="F823" s="9" t="s">
        <v>534</v>
      </c>
      <c r="G823" s="11">
        <v>44632</v>
      </c>
      <c r="H823" t="s">
        <v>542</v>
      </c>
      <c r="I823">
        <v>2022</v>
      </c>
    </row>
    <row r="824" spans="1:9" hidden="1" x14ac:dyDescent="0.25">
      <c r="A824" t="s">
        <v>511</v>
      </c>
      <c r="B824" t="s">
        <v>298</v>
      </c>
      <c r="C824" s="12">
        <v>30000</v>
      </c>
      <c r="D824" s="12">
        <v>30000</v>
      </c>
      <c r="E824" s="8" t="s">
        <v>46</v>
      </c>
      <c r="F824" s="9" t="s">
        <v>534</v>
      </c>
      <c r="G824" s="11">
        <v>44632</v>
      </c>
      <c r="H824" t="s">
        <v>542</v>
      </c>
      <c r="I824">
        <v>2022</v>
      </c>
    </row>
    <row r="825" spans="1:9" hidden="1" x14ac:dyDescent="0.25">
      <c r="A825" t="s">
        <v>255</v>
      </c>
      <c r="B825" t="s">
        <v>294</v>
      </c>
      <c r="C825" s="12">
        <v>6000</v>
      </c>
      <c r="D825" s="12">
        <v>6000</v>
      </c>
      <c r="E825" s="8" t="s">
        <v>46</v>
      </c>
      <c r="F825" s="9" t="s">
        <v>534</v>
      </c>
      <c r="G825" s="11">
        <v>44632</v>
      </c>
      <c r="H825" t="s">
        <v>542</v>
      </c>
      <c r="I825">
        <v>2022</v>
      </c>
    </row>
    <row r="826" spans="1:9" hidden="1" x14ac:dyDescent="0.25">
      <c r="A826" t="s">
        <v>255</v>
      </c>
      <c r="B826" t="s">
        <v>298</v>
      </c>
      <c r="C826" s="12">
        <v>3000</v>
      </c>
      <c r="D826" s="12">
        <v>3000</v>
      </c>
      <c r="E826" s="8" t="s">
        <v>46</v>
      </c>
      <c r="F826" s="9" t="s">
        <v>534</v>
      </c>
      <c r="G826" s="11">
        <v>44632</v>
      </c>
      <c r="H826" t="s">
        <v>542</v>
      </c>
      <c r="I826">
        <v>2022</v>
      </c>
    </row>
    <row r="827" spans="1:9" hidden="1" x14ac:dyDescent="0.25">
      <c r="A827" t="s">
        <v>378</v>
      </c>
      <c r="B827" t="s">
        <v>298</v>
      </c>
      <c r="C827" s="12">
        <v>3200</v>
      </c>
      <c r="D827" s="12">
        <v>3200</v>
      </c>
      <c r="E827" s="8" t="s">
        <v>46</v>
      </c>
      <c r="F827" s="9" t="s">
        <v>534</v>
      </c>
      <c r="G827" s="11">
        <v>44632</v>
      </c>
      <c r="H827" t="s">
        <v>542</v>
      </c>
      <c r="I827">
        <v>2022</v>
      </c>
    </row>
    <row r="828" spans="1:9" hidden="1" x14ac:dyDescent="0.25">
      <c r="A828" t="s">
        <v>233</v>
      </c>
      <c r="B828" t="s">
        <v>298</v>
      </c>
      <c r="C828" s="12">
        <v>6800</v>
      </c>
      <c r="D828" s="12">
        <v>6800</v>
      </c>
      <c r="E828" s="8" t="s">
        <v>46</v>
      </c>
      <c r="F828" s="9" t="s">
        <v>534</v>
      </c>
      <c r="G828" s="11">
        <v>44632</v>
      </c>
      <c r="H828" t="s">
        <v>542</v>
      </c>
      <c r="I828">
        <v>2022</v>
      </c>
    </row>
    <row r="829" spans="1:9" hidden="1" x14ac:dyDescent="0.25">
      <c r="A829" t="s">
        <v>159</v>
      </c>
      <c r="B829" t="s">
        <v>299</v>
      </c>
      <c r="C829" s="12">
        <v>69900</v>
      </c>
      <c r="D829" s="12">
        <v>69900</v>
      </c>
      <c r="E829" s="8" t="s">
        <v>46</v>
      </c>
      <c r="F829" s="9" t="s">
        <v>534</v>
      </c>
      <c r="G829" s="11">
        <v>44632</v>
      </c>
      <c r="H829" t="s">
        <v>542</v>
      </c>
      <c r="I829">
        <v>2022</v>
      </c>
    </row>
    <row r="830" spans="1:9" hidden="1" x14ac:dyDescent="0.25">
      <c r="A830" t="s">
        <v>512</v>
      </c>
      <c r="B830" t="s">
        <v>554</v>
      </c>
      <c r="C830" s="12">
        <v>60000</v>
      </c>
      <c r="D830" s="12">
        <v>60000</v>
      </c>
      <c r="E830" s="8" t="s">
        <v>46</v>
      </c>
      <c r="F830" s="9" t="s">
        <v>534</v>
      </c>
      <c r="G830" s="11">
        <v>44633</v>
      </c>
      <c r="H830" t="s">
        <v>542</v>
      </c>
      <c r="I830">
        <v>2022</v>
      </c>
    </row>
    <row r="831" spans="1:9" hidden="1" x14ac:dyDescent="0.25">
      <c r="A831" t="s">
        <v>255</v>
      </c>
      <c r="B831" t="s">
        <v>294</v>
      </c>
      <c r="C831" s="12">
        <v>3000</v>
      </c>
      <c r="D831" s="12">
        <v>3000</v>
      </c>
      <c r="E831" s="8" t="s">
        <v>46</v>
      </c>
      <c r="F831" s="9" t="s">
        <v>534</v>
      </c>
      <c r="G831" s="11">
        <v>44633</v>
      </c>
      <c r="H831" t="s">
        <v>542</v>
      </c>
      <c r="I831">
        <v>2022</v>
      </c>
    </row>
    <row r="832" spans="1:9" hidden="1" x14ac:dyDescent="0.25">
      <c r="A832" t="s">
        <v>338</v>
      </c>
      <c r="B832" t="s">
        <v>294</v>
      </c>
      <c r="C832" s="12">
        <v>15000</v>
      </c>
      <c r="D832" s="12">
        <v>15000</v>
      </c>
      <c r="E832" s="8" t="s">
        <v>46</v>
      </c>
      <c r="F832" s="9" t="s">
        <v>534</v>
      </c>
      <c r="G832" s="11">
        <v>44633</v>
      </c>
      <c r="H832" t="s">
        <v>542</v>
      </c>
      <c r="I832">
        <v>2022</v>
      </c>
    </row>
    <row r="833" spans="1:9" hidden="1" x14ac:dyDescent="0.25">
      <c r="A833" t="s">
        <v>281</v>
      </c>
      <c r="B833" t="s">
        <v>293</v>
      </c>
      <c r="C833" s="12">
        <v>7000</v>
      </c>
      <c r="D833" s="12">
        <v>7000</v>
      </c>
      <c r="E833" s="8" t="s">
        <v>46</v>
      </c>
      <c r="F833" s="9" t="s">
        <v>534</v>
      </c>
      <c r="G833" s="11">
        <v>44633</v>
      </c>
      <c r="H833" t="s">
        <v>542</v>
      </c>
      <c r="I833">
        <v>2022</v>
      </c>
    </row>
    <row r="834" spans="1:9" hidden="1" x14ac:dyDescent="0.25">
      <c r="A834" t="s">
        <v>321</v>
      </c>
      <c r="B834" t="s">
        <v>293</v>
      </c>
      <c r="C834" s="12">
        <v>5000</v>
      </c>
      <c r="D834" s="12">
        <v>5000</v>
      </c>
      <c r="E834" s="8" t="s">
        <v>46</v>
      </c>
      <c r="F834" s="9" t="s">
        <v>534</v>
      </c>
      <c r="G834" s="11">
        <v>44633</v>
      </c>
      <c r="H834" t="s">
        <v>542</v>
      </c>
      <c r="I834">
        <v>2022</v>
      </c>
    </row>
    <row r="835" spans="1:9" hidden="1" x14ac:dyDescent="0.25">
      <c r="A835" t="s">
        <v>202</v>
      </c>
      <c r="B835" t="s">
        <v>294</v>
      </c>
      <c r="C835" s="12">
        <v>4800</v>
      </c>
      <c r="D835" s="12">
        <v>4800</v>
      </c>
      <c r="E835" s="8" t="s">
        <v>46</v>
      </c>
      <c r="F835" s="9" t="s">
        <v>534</v>
      </c>
      <c r="G835" s="11">
        <v>44634</v>
      </c>
      <c r="H835" t="s">
        <v>542</v>
      </c>
      <c r="I835">
        <v>2022</v>
      </c>
    </row>
    <row r="836" spans="1:9" hidden="1" x14ac:dyDescent="0.25">
      <c r="A836" t="s">
        <v>202</v>
      </c>
      <c r="B836" t="s">
        <v>294</v>
      </c>
      <c r="C836" s="12">
        <v>7200</v>
      </c>
      <c r="D836" s="12">
        <v>7200</v>
      </c>
      <c r="E836" s="8" t="s">
        <v>46</v>
      </c>
      <c r="F836" s="9" t="s">
        <v>534</v>
      </c>
      <c r="G836" s="11">
        <v>44635</v>
      </c>
      <c r="H836" t="s">
        <v>542</v>
      </c>
      <c r="I836">
        <v>2022</v>
      </c>
    </row>
    <row r="837" spans="1:9" hidden="1" x14ac:dyDescent="0.25">
      <c r="A837" t="s">
        <v>254</v>
      </c>
      <c r="B837" t="s">
        <v>293</v>
      </c>
      <c r="C837" s="12">
        <v>600</v>
      </c>
      <c r="D837" s="12">
        <v>600</v>
      </c>
      <c r="E837" s="8" t="s">
        <v>46</v>
      </c>
      <c r="F837" s="9" t="s">
        <v>534</v>
      </c>
      <c r="G837" s="11">
        <v>44635</v>
      </c>
      <c r="H837" t="s">
        <v>542</v>
      </c>
      <c r="I837">
        <v>2022</v>
      </c>
    </row>
    <row r="838" spans="1:9" hidden="1" x14ac:dyDescent="0.25">
      <c r="A838" t="s">
        <v>188</v>
      </c>
      <c r="B838" t="s">
        <v>293</v>
      </c>
      <c r="C838" s="12">
        <v>5000</v>
      </c>
      <c r="D838" s="12">
        <v>5000</v>
      </c>
      <c r="E838" s="8" t="s">
        <v>46</v>
      </c>
      <c r="F838" s="9" t="s">
        <v>534</v>
      </c>
      <c r="G838" s="11">
        <v>44635</v>
      </c>
      <c r="H838" t="s">
        <v>542</v>
      </c>
      <c r="I838">
        <v>2022</v>
      </c>
    </row>
    <row r="839" spans="1:9" hidden="1" x14ac:dyDescent="0.25">
      <c r="A839" t="s">
        <v>255</v>
      </c>
      <c r="B839" t="s">
        <v>298</v>
      </c>
      <c r="C839" s="12">
        <v>2000</v>
      </c>
      <c r="D839" s="12">
        <v>2000</v>
      </c>
      <c r="E839" s="8" t="s">
        <v>46</v>
      </c>
      <c r="F839" s="9" t="s">
        <v>534</v>
      </c>
      <c r="G839" s="11">
        <v>44635</v>
      </c>
      <c r="H839" t="s">
        <v>542</v>
      </c>
      <c r="I839">
        <v>2022</v>
      </c>
    </row>
    <row r="840" spans="1:9" hidden="1" x14ac:dyDescent="0.25">
      <c r="A840" t="s">
        <v>477</v>
      </c>
      <c r="B840" t="s">
        <v>298</v>
      </c>
      <c r="C840" s="12">
        <v>9000</v>
      </c>
      <c r="D840" s="12">
        <v>9000</v>
      </c>
      <c r="E840" s="8" t="s">
        <v>46</v>
      </c>
      <c r="F840" s="9" t="s">
        <v>534</v>
      </c>
      <c r="G840" s="11">
        <v>44635</v>
      </c>
      <c r="H840" t="s">
        <v>542</v>
      </c>
      <c r="I840">
        <v>2022</v>
      </c>
    </row>
    <row r="841" spans="1:9" hidden="1" x14ac:dyDescent="0.25">
      <c r="A841" t="s">
        <v>308</v>
      </c>
      <c r="B841" t="s">
        <v>293</v>
      </c>
      <c r="C841" s="12">
        <v>12000</v>
      </c>
      <c r="D841" s="12">
        <v>12000</v>
      </c>
      <c r="E841" s="8" t="s">
        <v>46</v>
      </c>
      <c r="F841" s="9" t="s">
        <v>534</v>
      </c>
      <c r="G841" s="11">
        <v>44635</v>
      </c>
      <c r="H841" t="s">
        <v>542</v>
      </c>
      <c r="I841">
        <v>2022</v>
      </c>
    </row>
    <row r="842" spans="1:9" hidden="1" x14ac:dyDescent="0.25">
      <c r="A842" t="s">
        <v>513</v>
      </c>
      <c r="B842" t="s">
        <v>293</v>
      </c>
      <c r="C842" s="12">
        <v>6000</v>
      </c>
      <c r="D842" s="12">
        <v>6000</v>
      </c>
      <c r="E842" s="8" t="s">
        <v>46</v>
      </c>
      <c r="F842" s="9" t="s">
        <v>534</v>
      </c>
      <c r="G842" s="11">
        <v>44635</v>
      </c>
      <c r="H842" t="s">
        <v>542</v>
      </c>
      <c r="I842">
        <v>2022</v>
      </c>
    </row>
    <row r="843" spans="1:9" hidden="1" x14ac:dyDescent="0.25">
      <c r="A843" t="s">
        <v>514</v>
      </c>
      <c r="B843" t="s">
        <v>298</v>
      </c>
      <c r="C843" s="12">
        <v>7000</v>
      </c>
      <c r="D843" s="12">
        <v>7000</v>
      </c>
      <c r="E843" s="8" t="s">
        <v>46</v>
      </c>
      <c r="F843" s="9" t="s">
        <v>534</v>
      </c>
      <c r="G843" s="11">
        <v>44635</v>
      </c>
      <c r="H843" t="s">
        <v>542</v>
      </c>
      <c r="I843">
        <v>2022</v>
      </c>
    </row>
    <row r="844" spans="1:9" hidden="1" x14ac:dyDescent="0.25">
      <c r="A844" t="s">
        <v>375</v>
      </c>
      <c r="B844" t="s">
        <v>293</v>
      </c>
      <c r="C844" s="12">
        <v>3600</v>
      </c>
      <c r="D844" s="12">
        <v>3600</v>
      </c>
      <c r="E844" s="8" t="s">
        <v>46</v>
      </c>
      <c r="F844" s="9" t="s">
        <v>534</v>
      </c>
      <c r="G844" s="11">
        <v>44636</v>
      </c>
      <c r="H844" t="s">
        <v>542</v>
      </c>
      <c r="I844">
        <v>2022</v>
      </c>
    </row>
    <row r="845" spans="1:9" hidden="1" x14ac:dyDescent="0.25">
      <c r="A845" t="s">
        <v>202</v>
      </c>
      <c r="B845" t="s">
        <v>294</v>
      </c>
      <c r="C845" s="12">
        <v>4800</v>
      </c>
      <c r="D845" s="12">
        <v>4800</v>
      </c>
      <c r="E845" s="8" t="s">
        <v>46</v>
      </c>
      <c r="F845" s="9" t="s">
        <v>534</v>
      </c>
      <c r="G845" s="11">
        <v>44636</v>
      </c>
      <c r="H845" t="s">
        <v>542</v>
      </c>
      <c r="I845">
        <v>2022</v>
      </c>
    </row>
    <row r="846" spans="1:9" hidden="1" x14ac:dyDescent="0.25">
      <c r="A846" t="s">
        <v>255</v>
      </c>
      <c r="B846" t="s">
        <v>294</v>
      </c>
      <c r="C846" s="12">
        <v>2000</v>
      </c>
      <c r="D846" s="12">
        <v>2000</v>
      </c>
      <c r="E846" s="8" t="s">
        <v>46</v>
      </c>
      <c r="F846" s="9" t="s">
        <v>534</v>
      </c>
      <c r="G846" s="11">
        <v>44636</v>
      </c>
      <c r="H846" t="s">
        <v>542</v>
      </c>
      <c r="I846">
        <v>2022</v>
      </c>
    </row>
    <row r="847" spans="1:9" hidden="1" x14ac:dyDescent="0.25">
      <c r="A847" t="s">
        <v>275</v>
      </c>
      <c r="B847" t="s">
        <v>297</v>
      </c>
      <c r="C847" s="12">
        <v>17400</v>
      </c>
      <c r="D847" s="12">
        <v>17400</v>
      </c>
      <c r="E847" s="8" t="s">
        <v>46</v>
      </c>
      <c r="F847" s="9" t="s">
        <v>534</v>
      </c>
      <c r="G847" s="11">
        <v>44636</v>
      </c>
      <c r="H847" t="s">
        <v>542</v>
      </c>
      <c r="I847">
        <v>2022</v>
      </c>
    </row>
    <row r="848" spans="1:9" hidden="1" x14ac:dyDescent="0.25">
      <c r="A848" t="s">
        <v>501</v>
      </c>
      <c r="B848" t="s">
        <v>296</v>
      </c>
      <c r="C848" s="12">
        <v>130000</v>
      </c>
      <c r="D848" s="12">
        <v>130000</v>
      </c>
      <c r="E848" s="8" t="s">
        <v>46</v>
      </c>
      <c r="F848" s="9" t="s">
        <v>534</v>
      </c>
      <c r="G848" s="11">
        <v>44636</v>
      </c>
      <c r="H848" t="s">
        <v>542</v>
      </c>
      <c r="I848">
        <v>2022</v>
      </c>
    </row>
    <row r="849" spans="1:9" hidden="1" x14ac:dyDescent="0.25">
      <c r="A849" t="s">
        <v>202</v>
      </c>
      <c r="B849" t="s">
        <v>294</v>
      </c>
      <c r="C849" s="12">
        <v>4800</v>
      </c>
      <c r="D849" s="12">
        <v>4800</v>
      </c>
      <c r="E849" s="8" t="s">
        <v>46</v>
      </c>
      <c r="F849" s="9" t="s">
        <v>534</v>
      </c>
      <c r="G849" s="11">
        <v>44637</v>
      </c>
      <c r="H849" t="s">
        <v>542</v>
      </c>
      <c r="I849">
        <v>2022</v>
      </c>
    </row>
    <row r="850" spans="1:9" hidden="1" x14ac:dyDescent="0.25">
      <c r="A850" t="s">
        <v>375</v>
      </c>
      <c r="B850" t="s">
        <v>293</v>
      </c>
      <c r="C850" s="12">
        <v>2000</v>
      </c>
      <c r="D850" s="12">
        <v>2000</v>
      </c>
      <c r="E850" s="8" t="s">
        <v>46</v>
      </c>
      <c r="F850" s="9" t="s">
        <v>534</v>
      </c>
      <c r="G850" s="11">
        <v>44637</v>
      </c>
      <c r="H850" t="s">
        <v>542</v>
      </c>
      <c r="I850">
        <v>2022</v>
      </c>
    </row>
    <row r="851" spans="1:9" hidden="1" x14ac:dyDescent="0.25">
      <c r="A851" t="s">
        <v>416</v>
      </c>
      <c r="B851" t="s">
        <v>295</v>
      </c>
      <c r="C851" s="12">
        <v>25000</v>
      </c>
      <c r="D851" s="12">
        <v>25000</v>
      </c>
      <c r="E851" s="8" t="s">
        <v>46</v>
      </c>
      <c r="F851" s="9" t="s">
        <v>534</v>
      </c>
      <c r="G851" s="11">
        <v>44637</v>
      </c>
      <c r="H851" t="s">
        <v>542</v>
      </c>
      <c r="I851">
        <v>2022</v>
      </c>
    </row>
    <row r="852" spans="1:9" hidden="1" x14ac:dyDescent="0.25">
      <c r="A852" t="s">
        <v>423</v>
      </c>
      <c r="B852" t="s">
        <v>295</v>
      </c>
      <c r="C852" s="12">
        <v>58000</v>
      </c>
      <c r="D852" s="12">
        <v>58000</v>
      </c>
      <c r="E852" s="8" t="s">
        <v>46</v>
      </c>
      <c r="F852" s="9" t="s">
        <v>534</v>
      </c>
      <c r="G852" s="11">
        <v>44637</v>
      </c>
      <c r="H852" t="s">
        <v>542</v>
      </c>
      <c r="I852">
        <v>2022</v>
      </c>
    </row>
    <row r="853" spans="1:9" hidden="1" x14ac:dyDescent="0.25">
      <c r="A853" t="s">
        <v>338</v>
      </c>
      <c r="B853" t="s">
        <v>294</v>
      </c>
      <c r="C853" s="12">
        <v>17000</v>
      </c>
      <c r="D853" s="12">
        <v>17000</v>
      </c>
      <c r="E853" s="8" t="s">
        <v>46</v>
      </c>
      <c r="F853" s="9" t="s">
        <v>534</v>
      </c>
      <c r="G853" s="11">
        <v>44637</v>
      </c>
      <c r="H853" t="s">
        <v>542</v>
      </c>
      <c r="I853">
        <v>2022</v>
      </c>
    </row>
    <row r="854" spans="1:9" hidden="1" x14ac:dyDescent="0.25">
      <c r="A854" t="s">
        <v>171</v>
      </c>
      <c r="B854" t="s">
        <v>294</v>
      </c>
      <c r="C854" s="12">
        <v>30000</v>
      </c>
      <c r="D854" s="12">
        <v>30000</v>
      </c>
      <c r="E854" s="8" t="s">
        <v>46</v>
      </c>
      <c r="F854" s="9" t="s">
        <v>534</v>
      </c>
      <c r="G854" s="11">
        <v>44637</v>
      </c>
      <c r="H854" t="s">
        <v>542</v>
      </c>
      <c r="I854">
        <v>2022</v>
      </c>
    </row>
    <row r="855" spans="1:9" hidden="1" x14ac:dyDescent="0.25">
      <c r="A855" t="s">
        <v>308</v>
      </c>
      <c r="B855" t="s">
        <v>293</v>
      </c>
      <c r="C855" s="12">
        <v>9000</v>
      </c>
      <c r="D855" s="12">
        <v>9000</v>
      </c>
      <c r="E855" s="8" t="s">
        <v>46</v>
      </c>
      <c r="F855" s="9" t="s">
        <v>534</v>
      </c>
      <c r="G855" s="11">
        <v>44637</v>
      </c>
      <c r="H855" t="s">
        <v>542</v>
      </c>
      <c r="I855">
        <v>2022</v>
      </c>
    </row>
    <row r="856" spans="1:9" hidden="1" x14ac:dyDescent="0.25">
      <c r="A856" t="s">
        <v>477</v>
      </c>
      <c r="B856" t="s">
        <v>293</v>
      </c>
      <c r="C856" s="12">
        <v>10000</v>
      </c>
      <c r="D856" s="12">
        <v>10000</v>
      </c>
      <c r="E856" s="8" t="s">
        <v>46</v>
      </c>
      <c r="F856" s="9" t="s">
        <v>534</v>
      </c>
      <c r="G856" s="11">
        <v>44637</v>
      </c>
      <c r="H856" t="s">
        <v>542</v>
      </c>
      <c r="I856">
        <v>2022</v>
      </c>
    </row>
    <row r="857" spans="1:9" hidden="1" x14ac:dyDescent="0.25">
      <c r="A857" t="s">
        <v>321</v>
      </c>
      <c r="B857" t="s">
        <v>293</v>
      </c>
      <c r="C857" s="12">
        <v>6000</v>
      </c>
      <c r="D857" s="12">
        <v>6000</v>
      </c>
      <c r="E857" s="8" t="s">
        <v>46</v>
      </c>
      <c r="F857" s="9" t="s">
        <v>534</v>
      </c>
      <c r="G857" s="11">
        <v>44637</v>
      </c>
      <c r="H857" t="s">
        <v>542</v>
      </c>
      <c r="I857">
        <v>2022</v>
      </c>
    </row>
    <row r="858" spans="1:9" hidden="1" x14ac:dyDescent="0.25">
      <c r="A858" t="s">
        <v>202</v>
      </c>
      <c r="B858" t="s">
        <v>294</v>
      </c>
      <c r="C858" s="12">
        <v>4800</v>
      </c>
      <c r="D858" s="12">
        <v>4800</v>
      </c>
      <c r="E858" s="8" t="s">
        <v>46</v>
      </c>
      <c r="F858" s="9" t="s">
        <v>534</v>
      </c>
      <c r="G858" s="11">
        <v>44638</v>
      </c>
      <c r="H858" t="s">
        <v>542</v>
      </c>
      <c r="I858">
        <v>2022</v>
      </c>
    </row>
    <row r="859" spans="1:9" hidden="1" x14ac:dyDescent="0.25">
      <c r="A859" t="s">
        <v>375</v>
      </c>
      <c r="B859" t="s">
        <v>293</v>
      </c>
      <c r="C859" s="12">
        <v>8000</v>
      </c>
      <c r="D859" s="12">
        <v>8000</v>
      </c>
      <c r="E859" s="8" t="s">
        <v>46</v>
      </c>
      <c r="F859" s="9" t="s">
        <v>534</v>
      </c>
      <c r="G859" s="11">
        <v>44638</v>
      </c>
      <c r="H859" t="s">
        <v>542</v>
      </c>
      <c r="I859">
        <v>2022</v>
      </c>
    </row>
    <row r="860" spans="1:9" hidden="1" x14ac:dyDescent="0.25">
      <c r="A860" t="s">
        <v>515</v>
      </c>
      <c r="B860" t="s">
        <v>298</v>
      </c>
      <c r="C860" s="12">
        <v>1000</v>
      </c>
      <c r="D860" s="12">
        <v>1000</v>
      </c>
      <c r="E860" s="8" t="s">
        <v>46</v>
      </c>
      <c r="F860" s="9" t="s">
        <v>534</v>
      </c>
      <c r="G860" s="11">
        <v>44638</v>
      </c>
      <c r="H860" t="s">
        <v>542</v>
      </c>
      <c r="I860">
        <v>2022</v>
      </c>
    </row>
    <row r="861" spans="1:9" hidden="1" x14ac:dyDescent="0.25">
      <c r="A861" t="s">
        <v>268</v>
      </c>
      <c r="B861" t="s">
        <v>293</v>
      </c>
      <c r="C861" s="12">
        <v>30500</v>
      </c>
      <c r="D861" s="12">
        <v>30500</v>
      </c>
      <c r="E861" s="8" t="s">
        <v>46</v>
      </c>
      <c r="F861" s="9" t="s">
        <v>534</v>
      </c>
      <c r="G861" s="11">
        <v>44638</v>
      </c>
      <c r="H861" t="s">
        <v>542</v>
      </c>
      <c r="I861">
        <v>2022</v>
      </c>
    </row>
    <row r="862" spans="1:9" hidden="1" x14ac:dyDescent="0.25">
      <c r="A862" t="s">
        <v>146</v>
      </c>
      <c r="B862" t="s">
        <v>299</v>
      </c>
      <c r="C862" s="12">
        <v>27000</v>
      </c>
      <c r="D862" s="12">
        <v>27000</v>
      </c>
      <c r="E862" s="8" t="s">
        <v>46</v>
      </c>
      <c r="F862" s="9" t="s">
        <v>534</v>
      </c>
      <c r="G862" s="11">
        <v>44638</v>
      </c>
      <c r="H862" t="s">
        <v>542</v>
      </c>
      <c r="I862">
        <v>2022</v>
      </c>
    </row>
    <row r="863" spans="1:9" hidden="1" x14ac:dyDescent="0.25">
      <c r="A863" t="s">
        <v>255</v>
      </c>
      <c r="B863" t="s">
        <v>298</v>
      </c>
      <c r="C863" s="12">
        <v>2000</v>
      </c>
      <c r="D863" s="12">
        <v>2000</v>
      </c>
      <c r="E863" s="8" t="s">
        <v>46</v>
      </c>
      <c r="F863" s="9" t="s">
        <v>534</v>
      </c>
      <c r="G863" s="11">
        <v>44639</v>
      </c>
      <c r="H863" t="s">
        <v>542</v>
      </c>
      <c r="I863">
        <v>2022</v>
      </c>
    </row>
    <row r="864" spans="1:9" hidden="1" x14ac:dyDescent="0.25">
      <c r="A864" t="s">
        <v>340</v>
      </c>
      <c r="B864" t="s">
        <v>298</v>
      </c>
      <c r="C864" s="12">
        <v>1000</v>
      </c>
      <c r="D864" s="12">
        <v>1000</v>
      </c>
      <c r="E864" s="8" t="s">
        <v>46</v>
      </c>
      <c r="F864" s="9" t="s">
        <v>534</v>
      </c>
      <c r="G864" s="11">
        <v>44639</v>
      </c>
      <c r="H864" t="s">
        <v>542</v>
      </c>
      <c r="I864">
        <v>2022</v>
      </c>
    </row>
    <row r="865" spans="1:9" hidden="1" x14ac:dyDescent="0.25">
      <c r="A865" t="s">
        <v>234</v>
      </c>
      <c r="B865" t="s">
        <v>293</v>
      </c>
      <c r="C865" s="12">
        <v>20000</v>
      </c>
      <c r="D865" s="12">
        <v>20000</v>
      </c>
      <c r="E865" s="8" t="s">
        <v>46</v>
      </c>
      <c r="F865" s="9" t="s">
        <v>534</v>
      </c>
      <c r="G865" s="11">
        <v>44639</v>
      </c>
      <c r="H865" t="s">
        <v>542</v>
      </c>
      <c r="I865">
        <v>2022</v>
      </c>
    </row>
    <row r="866" spans="1:9" hidden="1" x14ac:dyDescent="0.25">
      <c r="A866" t="s">
        <v>516</v>
      </c>
      <c r="B866" t="s">
        <v>298</v>
      </c>
      <c r="C866" s="12">
        <v>10000</v>
      </c>
      <c r="D866" s="12">
        <v>10000</v>
      </c>
      <c r="E866" s="8" t="s">
        <v>46</v>
      </c>
      <c r="F866" s="9" t="s">
        <v>534</v>
      </c>
      <c r="G866" s="11">
        <v>44640</v>
      </c>
      <c r="H866" t="s">
        <v>542</v>
      </c>
      <c r="I866">
        <v>2022</v>
      </c>
    </row>
    <row r="867" spans="1:9" hidden="1" x14ac:dyDescent="0.25">
      <c r="A867" t="s">
        <v>255</v>
      </c>
      <c r="B867" t="s">
        <v>294</v>
      </c>
      <c r="C867" s="12">
        <v>4000</v>
      </c>
      <c r="D867" s="12">
        <v>4000</v>
      </c>
      <c r="E867" s="8" t="s">
        <v>46</v>
      </c>
      <c r="F867" s="9" t="s">
        <v>534</v>
      </c>
      <c r="G867" s="11">
        <v>44640</v>
      </c>
      <c r="H867" t="s">
        <v>542</v>
      </c>
      <c r="I867">
        <v>2022</v>
      </c>
    </row>
    <row r="868" spans="1:9" hidden="1" x14ac:dyDescent="0.25">
      <c r="A868" t="s">
        <v>202</v>
      </c>
      <c r="B868" t="s">
        <v>294</v>
      </c>
      <c r="C868" s="12">
        <v>5000</v>
      </c>
      <c r="D868" s="12">
        <v>5000</v>
      </c>
      <c r="E868" s="8" t="s">
        <v>46</v>
      </c>
      <c r="F868" s="9" t="s">
        <v>534</v>
      </c>
      <c r="G868" s="11">
        <v>44641</v>
      </c>
      <c r="H868" t="s">
        <v>542</v>
      </c>
      <c r="I868">
        <v>2022</v>
      </c>
    </row>
    <row r="869" spans="1:9" hidden="1" x14ac:dyDescent="0.25">
      <c r="A869" t="s">
        <v>281</v>
      </c>
      <c r="B869" t="s">
        <v>293</v>
      </c>
      <c r="C869" s="12">
        <v>28500</v>
      </c>
      <c r="D869" s="12">
        <v>28500</v>
      </c>
      <c r="E869" s="8" t="s">
        <v>46</v>
      </c>
      <c r="F869" s="9" t="s">
        <v>534</v>
      </c>
      <c r="G869" s="11">
        <v>44641</v>
      </c>
      <c r="H869" t="s">
        <v>542</v>
      </c>
      <c r="I869">
        <v>2022</v>
      </c>
    </row>
    <row r="870" spans="1:9" hidden="1" x14ac:dyDescent="0.25">
      <c r="A870" t="s">
        <v>255</v>
      </c>
      <c r="B870" t="s">
        <v>298</v>
      </c>
      <c r="C870" s="12">
        <v>2000</v>
      </c>
      <c r="D870" s="12">
        <v>2000</v>
      </c>
      <c r="E870" s="8" t="s">
        <v>46</v>
      </c>
      <c r="F870" s="9" t="s">
        <v>534</v>
      </c>
      <c r="G870" s="11">
        <v>44641</v>
      </c>
      <c r="H870" t="s">
        <v>542</v>
      </c>
      <c r="I870">
        <v>2022</v>
      </c>
    </row>
    <row r="871" spans="1:9" hidden="1" x14ac:dyDescent="0.25">
      <c r="A871" t="s">
        <v>202</v>
      </c>
      <c r="B871" t="s">
        <v>294</v>
      </c>
      <c r="C871" s="12">
        <v>4800</v>
      </c>
      <c r="D871" s="12">
        <v>4800</v>
      </c>
      <c r="E871" s="8" t="s">
        <v>46</v>
      </c>
      <c r="F871" s="9" t="s">
        <v>534</v>
      </c>
      <c r="G871" s="11">
        <v>44642</v>
      </c>
      <c r="H871" t="s">
        <v>542</v>
      </c>
      <c r="I871">
        <v>2022</v>
      </c>
    </row>
    <row r="872" spans="1:9" hidden="1" x14ac:dyDescent="0.25">
      <c r="A872" t="s">
        <v>375</v>
      </c>
      <c r="B872" t="s">
        <v>293</v>
      </c>
      <c r="C872" s="12">
        <v>2100</v>
      </c>
      <c r="D872" s="12">
        <v>2100</v>
      </c>
      <c r="E872" s="8" t="s">
        <v>46</v>
      </c>
      <c r="F872" s="9" t="s">
        <v>534</v>
      </c>
      <c r="G872" s="11">
        <v>44642</v>
      </c>
      <c r="H872" t="s">
        <v>542</v>
      </c>
      <c r="I872">
        <v>2022</v>
      </c>
    </row>
    <row r="873" spans="1:9" hidden="1" x14ac:dyDescent="0.25">
      <c r="A873" t="s">
        <v>202</v>
      </c>
      <c r="B873" t="s">
        <v>294</v>
      </c>
      <c r="C873" s="12">
        <v>4800</v>
      </c>
      <c r="D873" s="12">
        <v>4800</v>
      </c>
      <c r="E873" s="8" t="s">
        <v>46</v>
      </c>
      <c r="F873" s="9" t="s">
        <v>534</v>
      </c>
      <c r="G873" s="11">
        <v>44643</v>
      </c>
      <c r="H873" t="s">
        <v>542</v>
      </c>
      <c r="I873">
        <v>2022</v>
      </c>
    </row>
    <row r="874" spans="1:9" hidden="1" x14ac:dyDescent="0.25">
      <c r="A874" t="s">
        <v>518</v>
      </c>
      <c r="B874" t="s">
        <v>295</v>
      </c>
      <c r="C874" s="12">
        <v>32500</v>
      </c>
      <c r="D874" s="12">
        <v>32500</v>
      </c>
      <c r="E874" s="8" t="s">
        <v>46</v>
      </c>
      <c r="F874" s="9" t="s">
        <v>534</v>
      </c>
      <c r="G874" s="11">
        <v>44643</v>
      </c>
      <c r="H874" t="s">
        <v>542</v>
      </c>
      <c r="I874">
        <v>2022</v>
      </c>
    </row>
    <row r="875" spans="1:9" hidden="1" x14ac:dyDescent="0.25">
      <c r="A875" t="s">
        <v>415</v>
      </c>
      <c r="B875" t="s">
        <v>299</v>
      </c>
      <c r="C875" s="12">
        <v>100000</v>
      </c>
      <c r="D875" s="12">
        <v>100000</v>
      </c>
      <c r="E875" s="8" t="s">
        <v>46</v>
      </c>
      <c r="F875" s="9" t="s">
        <v>534</v>
      </c>
      <c r="G875" s="11">
        <v>44643</v>
      </c>
      <c r="H875" t="s">
        <v>542</v>
      </c>
      <c r="I875">
        <v>2022</v>
      </c>
    </row>
    <row r="876" spans="1:9" hidden="1" x14ac:dyDescent="0.25">
      <c r="A876" t="s">
        <v>202</v>
      </c>
      <c r="B876" t="s">
        <v>294</v>
      </c>
      <c r="C876" s="12">
        <v>4800</v>
      </c>
      <c r="D876" s="12">
        <v>4800</v>
      </c>
      <c r="E876" s="8" t="s">
        <v>46</v>
      </c>
      <c r="F876" s="9" t="s">
        <v>534</v>
      </c>
      <c r="G876" s="11">
        <v>44644</v>
      </c>
      <c r="H876" t="s">
        <v>542</v>
      </c>
      <c r="I876">
        <v>2022</v>
      </c>
    </row>
    <row r="877" spans="1:9" hidden="1" x14ac:dyDescent="0.25">
      <c r="A877" t="s">
        <v>439</v>
      </c>
      <c r="B877" t="s">
        <v>293</v>
      </c>
      <c r="C877" s="12">
        <v>3300</v>
      </c>
      <c r="D877" s="12">
        <v>3300</v>
      </c>
      <c r="E877" s="8" t="s">
        <v>46</v>
      </c>
      <c r="F877" s="9" t="s">
        <v>534</v>
      </c>
      <c r="G877" s="11">
        <v>44644</v>
      </c>
      <c r="H877" t="s">
        <v>542</v>
      </c>
      <c r="I877">
        <v>2022</v>
      </c>
    </row>
    <row r="878" spans="1:9" hidden="1" x14ac:dyDescent="0.25">
      <c r="A878" t="s">
        <v>254</v>
      </c>
      <c r="B878" t="s">
        <v>293</v>
      </c>
      <c r="C878" s="12">
        <v>1000</v>
      </c>
      <c r="D878" s="12">
        <v>1000</v>
      </c>
      <c r="E878" s="8" t="s">
        <v>46</v>
      </c>
      <c r="F878" s="9" t="s">
        <v>534</v>
      </c>
      <c r="G878" s="11">
        <v>44645</v>
      </c>
      <c r="H878" t="s">
        <v>542</v>
      </c>
      <c r="I878">
        <v>2022</v>
      </c>
    </row>
    <row r="879" spans="1:9" hidden="1" x14ac:dyDescent="0.25">
      <c r="A879" t="s">
        <v>255</v>
      </c>
      <c r="B879" t="s">
        <v>294</v>
      </c>
      <c r="C879" s="12">
        <v>2000</v>
      </c>
      <c r="D879" s="12">
        <v>2000</v>
      </c>
      <c r="E879" s="8" t="s">
        <v>46</v>
      </c>
      <c r="F879" s="9" t="s">
        <v>534</v>
      </c>
      <c r="G879" s="11">
        <v>44645</v>
      </c>
      <c r="H879" t="s">
        <v>542</v>
      </c>
      <c r="I879">
        <v>2022</v>
      </c>
    </row>
    <row r="880" spans="1:9" hidden="1" x14ac:dyDescent="0.25">
      <c r="A880" t="s">
        <v>378</v>
      </c>
      <c r="B880" t="s">
        <v>293</v>
      </c>
      <c r="C880" s="12">
        <v>3000</v>
      </c>
      <c r="D880" s="12">
        <v>3000</v>
      </c>
      <c r="E880" s="8" t="s">
        <v>46</v>
      </c>
      <c r="F880" s="9" t="s">
        <v>534</v>
      </c>
      <c r="G880" s="11">
        <v>44645</v>
      </c>
      <c r="H880" t="s">
        <v>542</v>
      </c>
      <c r="I880">
        <v>2022</v>
      </c>
    </row>
    <row r="881" spans="1:9" hidden="1" x14ac:dyDescent="0.25">
      <c r="A881" t="s">
        <v>202</v>
      </c>
      <c r="B881" t="s">
        <v>294</v>
      </c>
      <c r="C881" s="12">
        <v>4800</v>
      </c>
      <c r="D881" s="12">
        <v>4800</v>
      </c>
      <c r="E881" s="8" t="s">
        <v>46</v>
      </c>
      <c r="F881" s="9" t="s">
        <v>534</v>
      </c>
      <c r="G881" s="11">
        <v>44646</v>
      </c>
      <c r="H881" t="s">
        <v>542</v>
      </c>
      <c r="I881">
        <v>2022</v>
      </c>
    </row>
    <row r="882" spans="1:9" hidden="1" x14ac:dyDescent="0.25">
      <c r="A882" t="s">
        <v>439</v>
      </c>
      <c r="B882" t="s">
        <v>293</v>
      </c>
      <c r="C882" s="12">
        <v>2000</v>
      </c>
      <c r="D882" s="12">
        <v>2000</v>
      </c>
      <c r="E882" s="8" t="s">
        <v>46</v>
      </c>
      <c r="F882" s="9" t="s">
        <v>534</v>
      </c>
      <c r="G882" s="11">
        <v>44646</v>
      </c>
      <c r="H882" t="s">
        <v>542</v>
      </c>
      <c r="I882">
        <v>2022</v>
      </c>
    </row>
    <row r="883" spans="1:9" hidden="1" x14ac:dyDescent="0.25">
      <c r="A883" t="s">
        <v>199</v>
      </c>
      <c r="B883" t="s">
        <v>295</v>
      </c>
      <c r="C883" s="12">
        <v>15000</v>
      </c>
      <c r="D883" s="12">
        <v>15000</v>
      </c>
      <c r="E883" s="8" t="s">
        <v>46</v>
      </c>
      <c r="F883" s="9" t="s">
        <v>534</v>
      </c>
      <c r="G883" s="11">
        <v>44646</v>
      </c>
      <c r="H883" t="s">
        <v>542</v>
      </c>
      <c r="I883">
        <v>2022</v>
      </c>
    </row>
    <row r="884" spans="1:9" hidden="1" x14ac:dyDescent="0.25">
      <c r="A884" t="s">
        <v>172</v>
      </c>
      <c r="B884" t="s">
        <v>294</v>
      </c>
      <c r="C884" s="12">
        <v>2000</v>
      </c>
      <c r="D884" s="12">
        <v>2000</v>
      </c>
      <c r="E884" s="8" t="s">
        <v>46</v>
      </c>
      <c r="F884" s="9" t="s">
        <v>534</v>
      </c>
      <c r="G884" s="11">
        <v>44646</v>
      </c>
      <c r="H884" t="s">
        <v>542</v>
      </c>
      <c r="I884">
        <v>2022</v>
      </c>
    </row>
    <row r="885" spans="1:9" hidden="1" x14ac:dyDescent="0.25">
      <c r="A885" t="s">
        <v>340</v>
      </c>
      <c r="B885" t="s">
        <v>298</v>
      </c>
      <c r="C885" s="12">
        <v>2000</v>
      </c>
      <c r="D885" s="12">
        <v>2000</v>
      </c>
      <c r="E885" s="8" t="s">
        <v>46</v>
      </c>
      <c r="F885" s="9" t="s">
        <v>534</v>
      </c>
      <c r="G885" s="11">
        <v>44646</v>
      </c>
      <c r="H885" t="s">
        <v>542</v>
      </c>
      <c r="I885">
        <v>2022</v>
      </c>
    </row>
    <row r="886" spans="1:9" hidden="1" x14ac:dyDescent="0.25">
      <c r="A886" t="s">
        <v>202</v>
      </c>
      <c r="B886" t="s">
        <v>294</v>
      </c>
      <c r="C886" s="12">
        <v>3000</v>
      </c>
      <c r="D886" s="12">
        <v>3000</v>
      </c>
      <c r="E886" s="8" t="s">
        <v>46</v>
      </c>
      <c r="F886" s="9" t="s">
        <v>534</v>
      </c>
      <c r="G886" s="11">
        <v>44646</v>
      </c>
      <c r="H886" t="s">
        <v>542</v>
      </c>
      <c r="I886">
        <v>2022</v>
      </c>
    </row>
    <row r="887" spans="1:9" hidden="1" x14ac:dyDescent="0.25">
      <c r="A887" t="s">
        <v>167</v>
      </c>
      <c r="B887" t="s">
        <v>297</v>
      </c>
      <c r="C887" s="12">
        <v>3000</v>
      </c>
      <c r="D887" s="12">
        <v>3000</v>
      </c>
      <c r="E887" s="8" t="s">
        <v>46</v>
      </c>
      <c r="F887" s="9" t="s">
        <v>534</v>
      </c>
      <c r="G887" s="11">
        <v>44646</v>
      </c>
      <c r="H887" t="s">
        <v>542</v>
      </c>
      <c r="I887">
        <v>2022</v>
      </c>
    </row>
    <row r="888" spans="1:9" hidden="1" x14ac:dyDescent="0.25">
      <c r="A888" t="s">
        <v>359</v>
      </c>
      <c r="B888" t="s">
        <v>297</v>
      </c>
      <c r="C888" s="12">
        <v>20000</v>
      </c>
      <c r="D888" s="12">
        <v>20000</v>
      </c>
      <c r="E888" s="8" t="s">
        <v>46</v>
      </c>
      <c r="F888" s="9" t="s">
        <v>534</v>
      </c>
      <c r="G888" s="11">
        <v>44646</v>
      </c>
      <c r="H888" t="s">
        <v>542</v>
      </c>
      <c r="I888">
        <v>2022</v>
      </c>
    </row>
    <row r="889" spans="1:9" hidden="1" x14ac:dyDescent="0.25">
      <c r="A889" t="s">
        <v>519</v>
      </c>
      <c r="B889" t="s">
        <v>295</v>
      </c>
      <c r="C889" s="12">
        <v>5000</v>
      </c>
      <c r="D889" s="12">
        <v>5000</v>
      </c>
      <c r="E889" s="8" t="s">
        <v>46</v>
      </c>
      <c r="F889" s="9" t="s">
        <v>534</v>
      </c>
      <c r="G889" s="11">
        <v>44646</v>
      </c>
      <c r="H889" t="s">
        <v>542</v>
      </c>
      <c r="I889">
        <v>2022</v>
      </c>
    </row>
    <row r="890" spans="1:9" hidden="1" x14ac:dyDescent="0.25">
      <c r="A890" t="s">
        <v>260</v>
      </c>
      <c r="B890" t="s">
        <v>293</v>
      </c>
      <c r="C890" s="12">
        <v>18000</v>
      </c>
      <c r="D890" s="12">
        <v>18000</v>
      </c>
      <c r="E890" s="8" t="s">
        <v>46</v>
      </c>
      <c r="F890" s="9" t="s">
        <v>534</v>
      </c>
      <c r="G890" s="11">
        <v>44647</v>
      </c>
      <c r="H890" t="s">
        <v>542</v>
      </c>
      <c r="I890">
        <v>2022</v>
      </c>
    </row>
    <row r="891" spans="1:9" hidden="1" x14ac:dyDescent="0.25">
      <c r="A891" t="s">
        <v>202</v>
      </c>
      <c r="B891" t="s">
        <v>294</v>
      </c>
      <c r="C891" s="12">
        <v>5000</v>
      </c>
      <c r="D891" s="12">
        <v>5000</v>
      </c>
      <c r="E891" s="8" t="s">
        <v>46</v>
      </c>
      <c r="F891" s="9" t="s">
        <v>534</v>
      </c>
      <c r="G891" s="11">
        <v>44647</v>
      </c>
      <c r="H891" t="s">
        <v>542</v>
      </c>
      <c r="I891">
        <v>2022</v>
      </c>
    </row>
    <row r="892" spans="1:9" hidden="1" x14ac:dyDescent="0.25">
      <c r="A892" t="s">
        <v>340</v>
      </c>
      <c r="B892" t="s">
        <v>298</v>
      </c>
      <c r="C892" s="12">
        <v>300</v>
      </c>
      <c r="D892" s="12">
        <v>300</v>
      </c>
      <c r="E892" s="8" t="s">
        <v>46</v>
      </c>
      <c r="F892" s="9" t="s">
        <v>534</v>
      </c>
      <c r="G892" s="11">
        <v>44647</v>
      </c>
      <c r="H892" t="s">
        <v>542</v>
      </c>
      <c r="I892">
        <v>2022</v>
      </c>
    </row>
    <row r="893" spans="1:9" hidden="1" x14ac:dyDescent="0.25">
      <c r="A893" t="s">
        <v>171</v>
      </c>
      <c r="B893" t="s">
        <v>294</v>
      </c>
      <c r="C893" s="12">
        <v>6000</v>
      </c>
      <c r="D893" s="12">
        <v>6000</v>
      </c>
      <c r="E893" s="8" t="s">
        <v>46</v>
      </c>
      <c r="F893" s="9" t="s">
        <v>534</v>
      </c>
      <c r="G893" s="11">
        <v>44647</v>
      </c>
      <c r="H893" t="s">
        <v>542</v>
      </c>
      <c r="I893">
        <v>2022</v>
      </c>
    </row>
    <row r="894" spans="1:9" hidden="1" x14ac:dyDescent="0.25">
      <c r="A894" t="s">
        <v>520</v>
      </c>
      <c r="B894" t="s">
        <v>295</v>
      </c>
      <c r="C894" s="12">
        <v>2000</v>
      </c>
      <c r="D894" s="12">
        <v>2000</v>
      </c>
      <c r="E894" s="8" t="s">
        <v>46</v>
      </c>
      <c r="F894" s="9" t="s">
        <v>534</v>
      </c>
      <c r="G894" s="11">
        <v>44647</v>
      </c>
      <c r="H894" t="s">
        <v>542</v>
      </c>
      <c r="I894">
        <v>2022</v>
      </c>
    </row>
    <row r="895" spans="1:9" hidden="1" x14ac:dyDescent="0.25">
      <c r="A895" t="s">
        <v>521</v>
      </c>
      <c r="B895" t="s">
        <v>297</v>
      </c>
      <c r="C895" s="12">
        <v>3000</v>
      </c>
      <c r="D895" s="12">
        <v>3000</v>
      </c>
      <c r="E895" s="8" t="s">
        <v>46</v>
      </c>
      <c r="F895" s="9" t="s">
        <v>534</v>
      </c>
      <c r="G895" s="11">
        <v>44647</v>
      </c>
      <c r="H895" t="s">
        <v>542</v>
      </c>
      <c r="I895">
        <v>2022</v>
      </c>
    </row>
    <row r="896" spans="1:9" hidden="1" x14ac:dyDescent="0.25">
      <c r="A896" t="s">
        <v>254</v>
      </c>
      <c r="B896" t="s">
        <v>293</v>
      </c>
      <c r="C896" s="12">
        <v>1000</v>
      </c>
      <c r="D896" s="12">
        <v>1000</v>
      </c>
      <c r="E896" s="8" t="s">
        <v>46</v>
      </c>
      <c r="F896" s="9" t="s">
        <v>534</v>
      </c>
      <c r="G896" s="11">
        <v>44647</v>
      </c>
      <c r="H896" t="s">
        <v>542</v>
      </c>
      <c r="I896">
        <v>2022</v>
      </c>
    </row>
    <row r="897" spans="1:9" hidden="1" x14ac:dyDescent="0.25">
      <c r="A897" t="s">
        <v>522</v>
      </c>
      <c r="B897" t="s">
        <v>298</v>
      </c>
      <c r="C897" s="12">
        <v>2000</v>
      </c>
      <c r="D897" s="12">
        <v>2000</v>
      </c>
      <c r="E897" s="8" t="s">
        <v>46</v>
      </c>
      <c r="F897" s="9" t="s">
        <v>534</v>
      </c>
      <c r="G897" s="11">
        <v>44647</v>
      </c>
      <c r="H897" t="s">
        <v>542</v>
      </c>
      <c r="I897">
        <v>2022</v>
      </c>
    </row>
    <row r="898" spans="1:9" hidden="1" x14ac:dyDescent="0.25">
      <c r="A898" t="s">
        <v>281</v>
      </c>
      <c r="B898" t="s">
        <v>293</v>
      </c>
      <c r="C898" s="12">
        <v>8000</v>
      </c>
      <c r="D898" s="12">
        <v>8000</v>
      </c>
      <c r="E898" s="8" t="s">
        <v>46</v>
      </c>
      <c r="F898" s="9" t="s">
        <v>534</v>
      </c>
      <c r="G898" s="11">
        <v>44647</v>
      </c>
      <c r="H898" t="s">
        <v>542</v>
      </c>
      <c r="I898">
        <v>2022</v>
      </c>
    </row>
    <row r="899" spans="1:9" hidden="1" x14ac:dyDescent="0.25">
      <c r="A899" t="s">
        <v>308</v>
      </c>
      <c r="B899" t="s">
        <v>298</v>
      </c>
      <c r="C899" s="12">
        <v>5000</v>
      </c>
      <c r="D899" s="12">
        <v>5000</v>
      </c>
      <c r="E899" s="8" t="s">
        <v>46</v>
      </c>
      <c r="F899" s="9" t="s">
        <v>534</v>
      </c>
      <c r="G899" s="11">
        <v>44647</v>
      </c>
      <c r="H899" t="s">
        <v>542</v>
      </c>
      <c r="I899">
        <v>2022</v>
      </c>
    </row>
    <row r="900" spans="1:9" hidden="1" x14ac:dyDescent="0.25">
      <c r="A900" t="s">
        <v>255</v>
      </c>
      <c r="B900" t="s">
        <v>294</v>
      </c>
      <c r="C900" s="12">
        <v>4000</v>
      </c>
      <c r="D900" s="12">
        <v>4000</v>
      </c>
      <c r="E900" s="8" t="s">
        <v>46</v>
      </c>
      <c r="F900" s="9" t="s">
        <v>534</v>
      </c>
      <c r="G900" s="11">
        <v>44648</v>
      </c>
      <c r="H900" t="s">
        <v>542</v>
      </c>
      <c r="I900">
        <v>2022</v>
      </c>
    </row>
    <row r="901" spans="1:9" hidden="1" x14ac:dyDescent="0.25">
      <c r="A901" t="s">
        <v>275</v>
      </c>
      <c r="B901" t="s">
        <v>297</v>
      </c>
      <c r="C901" s="12">
        <v>12500</v>
      </c>
      <c r="D901" s="12">
        <v>12500</v>
      </c>
      <c r="E901" s="8" t="s">
        <v>46</v>
      </c>
      <c r="F901" s="9" t="s">
        <v>534</v>
      </c>
      <c r="G901" s="11">
        <v>44648</v>
      </c>
      <c r="H901" t="s">
        <v>542</v>
      </c>
      <c r="I901">
        <v>2022</v>
      </c>
    </row>
    <row r="902" spans="1:9" hidden="1" x14ac:dyDescent="0.25">
      <c r="A902" t="s">
        <v>523</v>
      </c>
      <c r="B902" t="s">
        <v>293</v>
      </c>
      <c r="C902" s="12">
        <v>2800</v>
      </c>
      <c r="D902" s="12">
        <v>2800</v>
      </c>
      <c r="E902" s="8" t="s">
        <v>46</v>
      </c>
      <c r="F902" s="9" t="s">
        <v>534</v>
      </c>
      <c r="G902" s="11">
        <v>44648</v>
      </c>
      <c r="H902" t="s">
        <v>542</v>
      </c>
      <c r="I902">
        <v>2022</v>
      </c>
    </row>
    <row r="903" spans="1:9" hidden="1" x14ac:dyDescent="0.25">
      <c r="A903" t="s">
        <v>338</v>
      </c>
      <c r="B903" t="s">
        <v>294</v>
      </c>
      <c r="C903" s="12">
        <v>7000</v>
      </c>
      <c r="D903" s="12">
        <v>7000</v>
      </c>
      <c r="E903" s="8" t="s">
        <v>46</v>
      </c>
      <c r="F903" s="9" t="s">
        <v>534</v>
      </c>
      <c r="G903" s="11">
        <v>44648</v>
      </c>
      <c r="H903" t="s">
        <v>542</v>
      </c>
      <c r="I903">
        <v>2022</v>
      </c>
    </row>
    <row r="904" spans="1:9" hidden="1" x14ac:dyDescent="0.25">
      <c r="A904" t="s">
        <v>321</v>
      </c>
      <c r="B904" t="s">
        <v>293</v>
      </c>
      <c r="C904" s="12">
        <v>5000</v>
      </c>
      <c r="D904" s="12">
        <v>5000</v>
      </c>
      <c r="E904" s="8" t="s">
        <v>46</v>
      </c>
      <c r="F904" s="9" t="s">
        <v>534</v>
      </c>
      <c r="G904" s="11">
        <v>44649</v>
      </c>
      <c r="H904" t="s">
        <v>542</v>
      </c>
      <c r="I904">
        <v>2022</v>
      </c>
    </row>
    <row r="905" spans="1:9" hidden="1" x14ac:dyDescent="0.25">
      <c r="A905" t="s">
        <v>378</v>
      </c>
      <c r="B905" t="s">
        <v>293</v>
      </c>
      <c r="C905" s="12">
        <v>6000</v>
      </c>
      <c r="D905" s="12">
        <v>6000</v>
      </c>
      <c r="E905" s="8" t="s">
        <v>46</v>
      </c>
      <c r="F905" s="9" t="s">
        <v>534</v>
      </c>
      <c r="G905" s="11">
        <v>44649</v>
      </c>
      <c r="H905" t="s">
        <v>542</v>
      </c>
      <c r="I905">
        <v>2022</v>
      </c>
    </row>
    <row r="906" spans="1:9" hidden="1" x14ac:dyDescent="0.25">
      <c r="A906" t="s">
        <v>255</v>
      </c>
      <c r="B906" t="s">
        <v>298</v>
      </c>
      <c r="C906" s="12">
        <v>1000</v>
      </c>
      <c r="D906" s="12">
        <v>1000</v>
      </c>
      <c r="E906" s="8" t="s">
        <v>46</v>
      </c>
      <c r="F906" s="9" t="s">
        <v>534</v>
      </c>
      <c r="G906" s="11">
        <v>44649</v>
      </c>
      <c r="H906" t="s">
        <v>542</v>
      </c>
      <c r="I906">
        <v>2022</v>
      </c>
    </row>
    <row r="907" spans="1:9" hidden="1" x14ac:dyDescent="0.25">
      <c r="A907" t="s">
        <v>202</v>
      </c>
      <c r="B907" t="s">
        <v>294</v>
      </c>
      <c r="C907" s="12">
        <v>2400</v>
      </c>
      <c r="D907" s="12">
        <v>2400</v>
      </c>
      <c r="E907" s="8" t="s">
        <v>46</v>
      </c>
      <c r="F907" s="9" t="s">
        <v>534</v>
      </c>
      <c r="G907" s="11">
        <v>44650</v>
      </c>
      <c r="H907" t="s">
        <v>542</v>
      </c>
      <c r="I907">
        <v>2022</v>
      </c>
    </row>
    <row r="908" spans="1:9" hidden="1" x14ac:dyDescent="0.25">
      <c r="A908" t="s">
        <v>338</v>
      </c>
      <c r="B908" t="s">
        <v>294</v>
      </c>
      <c r="C908" s="12">
        <v>16000</v>
      </c>
      <c r="D908" s="12">
        <v>16000</v>
      </c>
      <c r="E908" s="8" t="s">
        <v>46</v>
      </c>
      <c r="F908" s="9" t="s">
        <v>534</v>
      </c>
      <c r="G908" s="11">
        <v>44650</v>
      </c>
      <c r="H908" t="s">
        <v>542</v>
      </c>
      <c r="I908">
        <v>2022</v>
      </c>
    </row>
    <row r="909" spans="1:9" hidden="1" x14ac:dyDescent="0.25">
      <c r="A909" t="s">
        <v>202</v>
      </c>
      <c r="B909" t="s">
        <v>294</v>
      </c>
      <c r="C909" s="12">
        <v>4800</v>
      </c>
      <c r="D909" s="12">
        <v>4800</v>
      </c>
      <c r="E909" s="8" t="s">
        <v>46</v>
      </c>
      <c r="F909" s="9" t="s">
        <v>534</v>
      </c>
      <c r="G909" s="11">
        <v>44651</v>
      </c>
      <c r="H909" t="s">
        <v>542</v>
      </c>
      <c r="I909">
        <v>2022</v>
      </c>
    </row>
    <row r="910" spans="1:9" hidden="1" x14ac:dyDescent="0.25">
      <c r="A910" t="s">
        <v>537</v>
      </c>
      <c r="B910" t="s">
        <v>299</v>
      </c>
      <c r="C910" s="12">
        <v>9050</v>
      </c>
      <c r="D910" s="12">
        <v>9050</v>
      </c>
      <c r="E910" s="15" t="str">
        <f>IF(Tabla3[[#This Row],[Amount]]-Tabla3[[#This Row],[Credit]]=0,"—",Tabla3[[#This Row],[Amount]]-Tabla3[[#This Row],[Credit]])</f>
        <v>—</v>
      </c>
      <c r="F910" s="9" t="str">
        <f>IF(Tabla3[[#This Row],[Amount]]-Tabla3[[#This Row],[Credit]]=0,"Paid","Unpaid")</f>
        <v>Paid</v>
      </c>
      <c r="G910" s="11">
        <v>44582</v>
      </c>
      <c r="H910" t="s">
        <v>540</v>
      </c>
      <c r="I910">
        <v>2022</v>
      </c>
    </row>
    <row r="911" spans="1:9" hidden="1" x14ac:dyDescent="0.25">
      <c r="A911" t="s">
        <v>536</v>
      </c>
      <c r="B911" t="s">
        <v>299</v>
      </c>
      <c r="C911" s="12">
        <v>18400</v>
      </c>
      <c r="D911" s="12">
        <v>18400</v>
      </c>
      <c r="E911" s="15" t="str">
        <f>IF(Tabla3[[#This Row],[Amount]]-Tabla3[[#This Row],[Credit]]=0,"—",Tabla3[[#This Row],[Amount]]-Tabla3[[#This Row],[Credit]])</f>
        <v>—</v>
      </c>
      <c r="F911" s="9" t="str">
        <f>IF(Tabla3[[#This Row],[Amount]]-Tabla3[[#This Row],[Credit]]=0,"Paid","Unpaid")</f>
        <v>Paid</v>
      </c>
      <c r="G911" s="11">
        <v>44582</v>
      </c>
      <c r="H911" t="s">
        <v>540</v>
      </c>
      <c r="I911">
        <v>2022</v>
      </c>
    </row>
    <row r="912" spans="1:9" hidden="1" x14ac:dyDescent="0.25">
      <c r="A912" t="s">
        <v>537</v>
      </c>
      <c r="B912" t="s">
        <v>299</v>
      </c>
      <c r="C912" s="12">
        <v>9050</v>
      </c>
      <c r="D912" s="12">
        <v>9050</v>
      </c>
      <c r="E912" s="15" t="str">
        <f>IF(Tabla3[[#This Row],[Amount]]-Tabla3[[#This Row],[Credit]]=0,"—",Tabla3[[#This Row],[Amount]]-Tabla3[[#This Row],[Credit]])</f>
        <v>—</v>
      </c>
      <c r="F912" s="9" t="str">
        <f>IF(Tabla3[[#This Row],[Amount]]-Tabla3[[#This Row],[Credit]]=0,"Paid","Unpaid")</f>
        <v>Paid</v>
      </c>
      <c r="G912" s="11">
        <v>44613</v>
      </c>
      <c r="H912" t="s">
        <v>541</v>
      </c>
      <c r="I912">
        <v>2022</v>
      </c>
    </row>
    <row r="913" spans="1:9" hidden="1" x14ac:dyDescent="0.25">
      <c r="A913" t="s">
        <v>536</v>
      </c>
      <c r="B913" t="s">
        <v>299</v>
      </c>
      <c r="C913" s="12">
        <v>18400</v>
      </c>
      <c r="D913" s="12">
        <v>18400</v>
      </c>
      <c r="E913" s="15" t="str">
        <f>IF(Tabla3[[#This Row],[Amount]]-Tabla3[[#This Row],[Credit]]=0,"—",Tabla3[[#This Row],[Amount]]-Tabla3[[#This Row],[Credit]])</f>
        <v>—</v>
      </c>
      <c r="F913" s="9" t="str">
        <f>IF(Tabla3[[#This Row],[Amount]]-Tabla3[[#This Row],[Credit]]=0,"Paid","Unpaid")</f>
        <v>Paid</v>
      </c>
      <c r="G913" s="11">
        <v>44613</v>
      </c>
      <c r="H913" t="s">
        <v>541</v>
      </c>
      <c r="I913">
        <v>2022</v>
      </c>
    </row>
    <row r="914" spans="1:9" hidden="1" x14ac:dyDescent="0.25">
      <c r="A914" t="s">
        <v>537</v>
      </c>
      <c r="B914" t="s">
        <v>299</v>
      </c>
      <c r="C914" s="12">
        <v>9050</v>
      </c>
      <c r="D914" s="12">
        <v>9050</v>
      </c>
      <c r="E914" s="15" t="str">
        <f>IF(Tabla3[[#This Row],[Amount]]-Tabla3[[#This Row],[Credit]]=0,"—",Tabla3[[#This Row],[Amount]]-Tabla3[[#This Row],[Credit]])</f>
        <v>—</v>
      </c>
      <c r="F914" s="9" t="str">
        <f>IF(Tabla3[[#This Row],[Amount]]-Tabla3[[#This Row],[Credit]]=0,"Paid","Unpaid")</f>
        <v>Paid</v>
      </c>
      <c r="G914" s="11">
        <v>44641</v>
      </c>
      <c r="H914" t="s">
        <v>542</v>
      </c>
      <c r="I914">
        <v>2022</v>
      </c>
    </row>
    <row r="915" spans="1:9" hidden="1" x14ac:dyDescent="0.25">
      <c r="A915" t="s">
        <v>536</v>
      </c>
      <c r="B915" t="s">
        <v>299</v>
      </c>
      <c r="C915" s="12">
        <v>18400</v>
      </c>
      <c r="D915" s="12">
        <v>18400</v>
      </c>
      <c r="E915" s="15" t="str">
        <f>IF(Tabla3[[#This Row],[Amount]]-Tabla3[[#This Row],[Credit]]=0,"—",Tabla3[[#This Row],[Amount]]-Tabla3[[#This Row],[Credit]])</f>
        <v>—</v>
      </c>
      <c r="F915" s="9" t="str">
        <f>IF(Tabla3[[#This Row],[Amount]]-Tabla3[[#This Row],[Credit]]=0,"Paid","Unpaid")</f>
        <v>Paid</v>
      </c>
      <c r="G915" s="11">
        <v>44641</v>
      </c>
      <c r="H915" t="s">
        <v>542</v>
      </c>
      <c r="I915">
        <v>2022</v>
      </c>
    </row>
    <row r="916" spans="1:9" hidden="1" x14ac:dyDescent="0.25">
      <c r="A916" t="s">
        <v>202</v>
      </c>
      <c r="B916" t="s">
        <v>294</v>
      </c>
      <c r="C916" s="12">
        <v>4800</v>
      </c>
      <c r="D916" s="12">
        <v>4800</v>
      </c>
      <c r="E916" s="15" t="str">
        <f>IF(Tabla3[[#This Row],[Amount]]-Tabla3[[#This Row],[Credit]]=0,"—",Tabla3[[#This Row],[Amount]]-Tabla3[[#This Row],[Credit]])</f>
        <v>—</v>
      </c>
      <c r="F916" s="9" t="s">
        <v>534</v>
      </c>
      <c r="G916" s="11">
        <v>44652</v>
      </c>
      <c r="H916" t="s">
        <v>543</v>
      </c>
      <c r="I916">
        <v>2022</v>
      </c>
    </row>
    <row r="917" spans="1:9" hidden="1" x14ac:dyDescent="0.25">
      <c r="A917" t="s">
        <v>268</v>
      </c>
      <c r="B917" t="s">
        <v>293</v>
      </c>
      <c r="C917" s="12">
        <v>36800</v>
      </c>
      <c r="D917" s="12">
        <v>36800</v>
      </c>
      <c r="E917" s="15" t="str">
        <f>IF(Tabla3[[#This Row],[Amount]]-Tabla3[[#This Row],[Credit]]=0,"—",Tabla3[[#This Row],[Amount]]-Tabla3[[#This Row],[Credit]])</f>
        <v>—</v>
      </c>
      <c r="F917" s="9" t="s">
        <v>534</v>
      </c>
      <c r="G917" s="11">
        <v>44652</v>
      </c>
      <c r="H917" t="s">
        <v>543</v>
      </c>
      <c r="I917">
        <v>2022</v>
      </c>
    </row>
    <row r="918" spans="1:9" hidden="1" x14ac:dyDescent="0.25">
      <c r="A918" t="s">
        <v>378</v>
      </c>
      <c r="B918" t="s">
        <v>293</v>
      </c>
      <c r="C918" s="12">
        <v>3200</v>
      </c>
      <c r="D918" s="12">
        <v>3200</v>
      </c>
      <c r="E918" s="15" t="str">
        <f>IF(Tabla3[[#This Row],[Amount]]-Tabla3[[#This Row],[Credit]]=0,"—",Tabla3[[#This Row],[Amount]]-Tabla3[[#This Row],[Credit]])</f>
        <v>—</v>
      </c>
      <c r="F918" s="9" t="s">
        <v>534</v>
      </c>
      <c r="G918" s="11">
        <v>44653</v>
      </c>
      <c r="H918" t="s">
        <v>543</v>
      </c>
      <c r="I918">
        <v>2022</v>
      </c>
    </row>
    <row r="919" spans="1:9" hidden="1" x14ac:dyDescent="0.25">
      <c r="A919" t="s">
        <v>202</v>
      </c>
      <c r="B919" t="s">
        <v>294</v>
      </c>
      <c r="C919" s="12">
        <v>2400</v>
      </c>
      <c r="D919" s="12">
        <v>2400</v>
      </c>
      <c r="E919" s="15" t="str">
        <f>IF(Tabla3[[#This Row],[Amount]]-Tabla3[[#This Row],[Credit]]=0,"—",Tabla3[[#This Row],[Amount]]-Tabla3[[#This Row],[Credit]])</f>
        <v>—</v>
      </c>
      <c r="F919" s="9" t="s">
        <v>534</v>
      </c>
      <c r="G919" s="11">
        <v>44653</v>
      </c>
      <c r="H919" t="s">
        <v>543</v>
      </c>
      <c r="I919">
        <v>2022</v>
      </c>
    </row>
    <row r="920" spans="1:9" hidden="1" x14ac:dyDescent="0.25">
      <c r="A920" t="s">
        <v>202</v>
      </c>
      <c r="B920" t="s">
        <v>294</v>
      </c>
      <c r="C920" s="12">
        <v>2500</v>
      </c>
      <c r="D920" s="12">
        <v>2500</v>
      </c>
      <c r="E920" s="15" t="str">
        <f>IF(Tabla3[[#This Row],[Amount]]-Tabla3[[#This Row],[Credit]]=0,"—",Tabla3[[#This Row],[Amount]]-Tabla3[[#This Row],[Credit]])</f>
        <v>—</v>
      </c>
      <c r="F920" s="9" t="s">
        <v>534</v>
      </c>
      <c r="G920" s="11">
        <v>44654</v>
      </c>
      <c r="H920" t="s">
        <v>543</v>
      </c>
      <c r="I920">
        <v>2022</v>
      </c>
    </row>
    <row r="921" spans="1:9" hidden="1" x14ac:dyDescent="0.25">
      <c r="A921" t="s">
        <v>525</v>
      </c>
      <c r="B921" t="s">
        <v>293</v>
      </c>
      <c r="C921" s="12">
        <v>13000</v>
      </c>
      <c r="D921" s="12">
        <v>13000</v>
      </c>
      <c r="E921" s="15" t="str">
        <f>IF(Tabla3[[#This Row],[Amount]]-Tabla3[[#This Row],[Credit]]=0,"—",Tabla3[[#This Row],[Amount]]-Tabla3[[#This Row],[Credit]])</f>
        <v>—</v>
      </c>
      <c r="F921" s="9" t="s">
        <v>534</v>
      </c>
      <c r="G921" s="11">
        <v>44654</v>
      </c>
      <c r="H921" t="s">
        <v>543</v>
      </c>
      <c r="I921">
        <v>2022</v>
      </c>
    </row>
    <row r="922" spans="1:9" hidden="1" x14ac:dyDescent="0.25">
      <c r="A922" t="s">
        <v>526</v>
      </c>
      <c r="B922" t="s">
        <v>294</v>
      </c>
      <c r="C922" s="12">
        <v>2000</v>
      </c>
      <c r="D922" s="12">
        <v>2000</v>
      </c>
      <c r="E922" s="15" t="str">
        <f>IF(Tabla3[[#This Row],[Amount]]-Tabla3[[#This Row],[Credit]]=0,"—",Tabla3[[#This Row],[Amount]]-Tabla3[[#This Row],[Credit]])</f>
        <v>—</v>
      </c>
      <c r="F922" s="9" t="s">
        <v>534</v>
      </c>
      <c r="G922" s="11">
        <v>44654</v>
      </c>
      <c r="H922" t="s">
        <v>543</v>
      </c>
      <c r="I922">
        <v>2022</v>
      </c>
    </row>
    <row r="923" spans="1:9" hidden="1" x14ac:dyDescent="0.25">
      <c r="A923" t="s">
        <v>251</v>
      </c>
      <c r="B923" t="s">
        <v>293</v>
      </c>
      <c r="C923" s="12">
        <v>17500</v>
      </c>
      <c r="D923" s="12">
        <v>17500</v>
      </c>
      <c r="E923" s="15" t="str">
        <f>IF(Tabla3[[#This Row],[Amount]]-Tabla3[[#This Row],[Credit]]=0,"—",Tabla3[[#This Row],[Amount]]-Tabla3[[#This Row],[Credit]])</f>
        <v>—</v>
      </c>
      <c r="F923" s="9" t="s">
        <v>534</v>
      </c>
      <c r="G923" s="11">
        <v>44654</v>
      </c>
      <c r="H923" t="s">
        <v>543</v>
      </c>
      <c r="I923">
        <v>2022</v>
      </c>
    </row>
    <row r="924" spans="1:9" hidden="1" x14ac:dyDescent="0.25">
      <c r="A924" t="s">
        <v>527</v>
      </c>
      <c r="B924" t="s">
        <v>298</v>
      </c>
      <c r="C924" s="12">
        <v>49000</v>
      </c>
      <c r="D924" s="12">
        <v>49000</v>
      </c>
      <c r="E924" s="15" t="str">
        <f>IF(Tabla3[[#This Row],[Amount]]-Tabla3[[#This Row],[Credit]]=0,"—",Tabla3[[#This Row],[Amount]]-Tabla3[[#This Row],[Credit]])</f>
        <v>—</v>
      </c>
      <c r="F924" s="9" t="s">
        <v>534</v>
      </c>
      <c r="G924" s="11">
        <v>44654</v>
      </c>
      <c r="H924" t="s">
        <v>543</v>
      </c>
      <c r="I924">
        <v>2022</v>
      </c>
    </row>
    <row r="925" spans="1:9" hidden="1" x14ac:dyDescent="0.25">
      <c r="A925" t="s">
        <v>202</v>
      </c>
      <c r="B925" t="s">
        <v>294</v>
      </c>
      <c r="C925" s="12">
        <v>4800</v>
      </c>
      <c r="D925" s="12">
        <v>4800</v>
      </c>
      <c r="E925" s="15" t="str">
        <f>IF(Tabla3[[#This Row],[Amount]]-Tabla3[[#This Row],[Credit]]=0,"—",Tabla3[[#This Row],[Amount]]-Tabla3[[#This Row],[Credit]])</f>
        <v>—</v>
      </c>
      <c r="F925" s="9" t="s">
        <v>534</v>
      </c>
      <c r="G925" s="11">
        <v>44655</v>
      </c>
      <c r="H925" t="s">
        <v>543</v>
      </c>
      <c r="I925">
        <v>2022</v>
      </c>
    </row>
    <row r="926" spans="1:9" hidden="1" x14ac:dyDescent="0.25">
      <c r="A926" t="s">
        <v>393</v>
      </c>
      <c r="B926" t="s">
        <v>298</v>
      </c>
      <c r="C926" s="12">
        <v>5000</v>
      </c>
      <c r="D926" s="12">
        <v>5000</v>
      </c>
      <c r="E926" s="15" t="str">
        <f>IF(Tabla3[[#This Row],[Amount]]-Tabla3[[#This Row],[Credit]]=0,"—",Tabla3[[#This Row],[Amount]]-Tabla3[[#This Row],[Credit]])</f>
        <v>—</v>
      </c>
      <c r="F926" s="9" t="s">
        <v>534</v>
      </c>
      <c r="G926" s="11">
        <v>44655</v>
      </c>
      <c r="H926" t="s">
        <v>543</v>
      </c>
      <c r="I926">
        <v>2022</v>
      </c>
    </row>
    <row r="927" spans="1:9" hidden="1" x14ac:dyDescent="0.25">
      <c r="A927" t="s">
        <v>415</v>
      </c>
      <c r="B927" t="s">
        <v>299</v>
      </c>
      <c r="C927" s="12">
        <v>100000</v>
      </c>
      <c r="D927" s="12">
        <v>100000</v>
      </c>
      <c r="E927" s="15" t="str">
        <f>IF(Tabla3[[#This Row],[Amount]]-Tabla3[[#This Row],[Credit]]=0,"—",Tabla3[[#This Row],[Amount]]-Tabla3[[#This Row],[Credit]])</f>
        <v>—</v>
      </c>
      <c r="F927" s="9" t="s">
        <v>534</v>
      </c>
      <c r="G927" s="11">
        <v>44656</v>
      </c>
      <c r="H927" t="s">
        <v>543</v>
      </c>
      <c r="I927">
        <v>2022</v>
      </c>
    </row>
    <row r="928" spans="1:9" hidden="1" x14ac:dyDescent="0.25">
      <c r="A928" t="s">
        <v>528</v>
      </c>
      <c r="B928" t="s">
        <v>293</v>
      </c>
      <c r="C928" s="12">
        <v>9000</v>
      </c>
      <c r="D928" s="12">
        <v>9000</v>
      </c>
      <c r="E928" s="15" t="str">
        <f>IF(Tabla3[[#This Row],[Amount]]-Tabla3[[#This Row],[Credit]]=0,"—",Tabla3[[#This Row],[Amount]]-Tabla3[[#This Row],[Credit]])</f>
        <v>—</v>
      </c>
      <c r="F928" s="9" t="s">
        <v>534</v>
      </c>
      <c r="G928" s="11">
        <v>44656</v>
      </c>
      <c r="H928" t="s">
        <v>543</v>
      </c>
      <c r="I928">
        <v>2022</v>
      </c>
    </row>
    <row r="929" spans="1:9" hidden="1" x14ac:dyDescent="0.25">
      <c r="A929" t="s">
        <v>185</v>
      </c>
      <c r="B929" t="s">
        <v>299</v>
      </c>
      <c r="C929" s="12">
        <v>62400</v>
      </c>
      <c r="D929" s="12">
        <v>62400</v>
      </c>
      <c r="E929" s="15" t="str">
        <f>IF(Tabla3[[#This Row],[Amount]]-Tabla3[[#This Row],[Credit]]=0,"—",Tabla3[[#This Row],[Amount]]-Tabla3[[#This Row],[Credit]])</f>
        <v>—</v>
      </c>
      <c r="F929" s="9" t="s">
        <v>534</v>
      </c>
      <c r="G929" s="11">
        <v>44656</v>
      </c>
      <c r="H929" t="s">
        <v>543</v>
      </c>
      <c r="I929">
        <v>2022</v>
      </c>
    </row>
    <row r="930" spans="1:9" hidden="1" x14ac:dyDescent="0.25">
      <c r="A930" t="s">
        <v>465</v>
      </c>
      <c r="B930" t="s">
        <v>298</v>
      </c>
      <c r="C930" s="12">
        <v>62000</v>
      </c>
      <c r="D930" s="12">
        <v>62000</v>
      </c>
      <c r="E930" s="15" t="str">
        <f>IF(Tabla3[[#This Row],[Amount]]-Tabla3[[#This Row],[Credit]]=0,"—",Tabla3[[#This Row],[Amount]]-Tabla3[[#This Row],[Credit]])</f>
        <v>—</v>
      </c>
      <c r="F930" s="9" t="s">
        <v>534</v>
      </c>
      <c r="G930" s="11">
        <v>44656</v>
      </c>
      <c r="H930" t="s">
        <v>543</v>
      </c>
      <c r="I930">
        <v>2022</v>
      </c>
    </row>
    <row r="931" spans="1:9" hidden="1" x14ac:dyDescent="0.25">
      <c r="A931" t="s">
        <v>432</v>
      </c>
      <c r="B931" t="s">
        <v>299</v>
      </c>
      <c r="C931" s="12">
        <v>138500</v>
      </c>
      <c r="D931" s="12">
        <v>138500</v>
      </c>
      <c r="E931" s="15" t="str">
        <f>IF(Tabla3[[#This Row],[Amount]]-Tabla3[[#This Row],[Credit]]=0,"—",Tabla3[[#This Row],[Amount]]-Tabla3[[#This Row],[Credit]])</f>
        <v>—</v>
      </c>
      <c r="F931" s="9" t="s">
        <v>534</v>
      </c>
      <c r="G931" s="11">
        <v>44656</v>
      </c>
      <c r="H931" t="s">
        <v>543</v>
      </c>
      <c r="I931">
        <v>2022</v>
      </c>
    </row>
    <row r="932" spans="1:9" hidden="1" x14ac:dyDescent="0.25">
      <c r="A932" t="s">
        <v>363</v>
      </c>
      <c r="B932" t="s">
        <v>299</v>
      </c>
      <c r="C932" s="12">
        <v>56500</v>
      </c>
      <c r="D932" s="12">
        <v>56500</v>
      </c>
      <c r="E932" s="15" t="str">
        <f>IF(Tabla3[[#This Row],[Amount]]-Tabla3[[#This Row],[Credit]]=0,"—",Tabla3[[#This Row],[Amount]]-Tabla3[[#This Row],[Credit]])</f>
        <v>—</v>
      </c>
      <c r="F932" s="9" t="s">
        <v>534</v>
      </c>
      <c r="G932" s="11">
        <v>44656</v>
      </c>
      <c r="H932" t="s">
        <v>543</v>
      </c>
      <c r="I932">
        <v>2022</v>
      </c>
    </row>
    <row r="933" spans="1:9" hidden="1" x14ac:dyDescent="0.25">
      <c r="A933" t="s">
        <v>364</v>
      </c>
      <c r="B933" t="s">
        <v>299</v>
      </c>
      <c r="C933" s="12">
        <v>57950</v>
      </c>
      <c r="D933" s="12">
        <v>57950</v>
      </c>
      <c r="E933" s="15" t="str">
        <f>IF(Tabla3[[#This Row],[Amount]]-Tabla3[[#This Row],[Credit]]=0,"—",Tabla3[[#This Row],[Amount]]-Tabla3[[#This Row],[Credit]])</f>
        <v>—</v>
      </c>
      <c r="F933" s="9" t="s">
        <v>534</v>
      </c>
      <c r="G933" s="11">
        <v>44656</v>
      </c>
      <c r="H933" t="s">
        <v>543</v>
      </c>
      <c r="I933">
        <v>2022</v>
      </c>
    </row>
    <row r="934" spans="1:9" hidden="1" x14ac:dyDescent="0.25">
      <c r="A934" t="s">
        <v>338</v>
      </c>
      <c r="B934" t="s">
        <v>294</v>
      </c>
      <c r="C934" s="12">
        <v>34000</v>
      </c>
      <c r="D934" s="12">
        <v>34000</v>
      </c>
      <c r="E934" s="15" t="str">
        <f>IF(Tabla3[[#This Row],[Amount]]-Tabla3[[#This Row],[Credit]]=0,"—",Tabla3[[#This Row],[Amount]]-Tabla3[[#This Row],[Credit]])</f>
        <v>—</v>
      </c>
      <c r="F934" s="9" t="s">
        <v>534</v>
      </c>
      <c r="G934" s="11">
        <v>44657</v>
      </c>
      <c r="H934" t="s">
        <v>543</v>
      </c>
      <c r="I934">
        <v>2022</v>
      </c>
    </row>
    <row r="935" spans="1:9" hidden="1" x14ac:dyDescent="0.25">
      <c r="A935" t="s">
        <v>423</v>
      </c>
      <c r="B935" t="s">
        <v>295</v>
      </c>
      <c r="C935" s="12">
        <v>47000</v>
      </c>
      <c r="D935" s="12">
        <v>47000</v>
      </c>
      <c r="E935" s="15" t="str">
        <f>IF(Tabla3[[#This Row],[Amount]]-Tabla3[[#This Row],[Credit]]=0,"—",Tabla3[[#This Row],[Amount]]-Tabla3[[#This Row],[Credit]])</f>
        <v>—</v>
      </c>
      <c r="F935" s="9" t="s">
        <v>534</v>
      </c>
      <c r="G935" s="11">
        <v>44657</v>
      </c>
      <c r="H935" t="s">
        <v>543</v>
      </c>
      <c r="I935">
        <v>2022</v>
      </c>
    </row>
    <row r="936" spans="1:9" hidden="1" x14ac:dyDescent="0.25">
      <c r="A936" t="s">
        <v>251</v>
      </c>
      <c r="B936" t="s">
        <v>293</v>
      </c>
      <c r="C936" s="12">
        <v>15750</v>
      </c>
      <c r="D936" s="12">
        <v>15750</v>
      </c>
      <c r="E936" s="15" t="str">
        <f>IF(Tabla3[[#This Row],[Amount]]-Tabla3[[#This Row],[Credit]]=0,"—",Tabla3[[#This Row],[Amount]]-Tabla3[[#This Row],[Credit]])</f>
        <v>—</v>
      </c>
      <c r="F936" s="9" t="s">
        <v>534</v>
      </c>
      <c r="G936" s="11">
        <v>44657</v>
      </c>
      <c r="H936" t="s">
        <v>543</v>
      </c>
      <c r="I936">
        <v>2022</v>
      </c>
    </row>
    <row r="937" spans="1:9" hidden="1" x14ac:dyDescent="0.25">
      <c r="A937" t="s">
        <v>529</v>
      </c>
      <c r="B937" t="s">
        <v>293</v>
      </c>
      <c r="C937" s="12">
        <v>6750</v>
      </c>
      <c r="D937" s="12">
        <v>6750</v>
      </c>
      <c r="E937" s="15" t="str">
        <f>IF(Tabla3[[#This Row],[Amount]]-Tabla3[[#This Row],[Credit]]=0,"—",Tabla3[[#This Row],[Amount]]-Tabla3[[#This Row],[Credit]])</f>
        <v>—</v>
      </c>
      <c r="F937" s="9" t="s">
        <v>534</v>
      </c>
      <c r="G937" s="11">
        <v>44657</v>
      </c>
      <c r="H937" t="s">
        <v>543</v>
      </c>
      <c r="I937">
        <v>2022</v>
      </c>
    </row>
    <row r="938" spans="1:9" hidden="1" x14ac:dyDescent="0.25">
      <c r="A938" t="s">
        <v>530</v>
      </c>
      <c r="B938" t="s">
        <v>295</v>
      </c>
      <c r="C938" s="12">
        <v>3000</v>
      </c>
      <c r="D938" s="12">
        <v>3000</v>
      </c>
      <c r="E938" s="15" t="str">
        <f>IF(Tabla3[[#This Row],[Amount]]-Tabla3[[#This Row],[Credit]]=0,"—",Tabla3[[#This Row],[Amount]]-Tabla3[[#This Row],[Credit]])</f>
        <v>—</v>
      </c>
      <c r="F938" s="9" t="s">
        <v>534</v>
      </c>
      <c r="G938" s="11">
        <v>44657</v>
      </c>
      <c r="H938" t="s">
        <v>543</v>
      </c>
      <c r="I938">
        <v>2022</v>
      </c>
    </row>
    <row r="939" spans="1:9" hidden="1" x14ac:dyDescent="0.25">
      <c r="A939" t="s">
        <v>201</v>
      </c>
      <c r="B939" t="s">
        <v>293</v>
      </c>
      <c r="C939" s="12">
        <v>29000</v>
      </c>
      <c r="D939" s="12">
        <v>29000</v>
      </c>
      <c r="E939" s="15" t="str">
        <f>IF(Tabla3[[#This Row],[Amount]]-Tabla3[[#This Row],[Credit]]=0,"—",Tabla3[[#This Row],[Amount]]-Tabla3[[#This Row],[Credit]])</f>
        <v>—</v>
      </c>
      <c r="F939" s="9" t="s">
        <v>534</v>
      </c>
      <c r="G939" s="11">
        <v>44657</v>
      </c>
      <c r="H939" t="s">
        <v>543</v>
      </c>
      <c r="I939">
        <v>2022</v>
      </c>
    </row>
    <row r="940" spans="1:9" hidden="1" x14ac:dyDescent="0.25">
      <c r="A940" t="s">
        <v>466</v>
      </c>
      <c r="B940" t="s">
        <v>325</v>
      </c>
      <c r="C940" s="12">
        <v>39900</v>
      </c>
      <c r="D940" s="12">
        <v>39900</v>
      </c>
      <c r="E940" s="15" t="str">
        <f>IF(Tabla3[[#This Row],[Amount]]-Tabla3[[#This Row],[Credit]]=0,"—",Tabla3[[#This Row],[Amount]]-Tabla3[[#This Row],[Credit]])</f>
        <v>—</v>
      </c>
      <c r="F940" s="9" t="s">
        <v>534</v>
      </c>
      <c r="G940" s="11">
        <v>44657</v>
      </c>
      <c r="H940" t="s">
        <v>543</v>
      </c>
      <c r="I940">
        <v>2022</v>
      </c>
    </row>
    <row r="941" spans="1:9" hidden="1" x14ac:dyDescent="0.25">
      <c r="A941" t="s">
        <v>202</v>
      </c>
      <c r="B941" t="s">
        <v>294</v>
      </c>
      <c r="C941" s="12">
        <v>4800</v>
      </c>
      <c r="D941" s="12">
        <v>4800</v>
      </c>
      <c r="E941" s="15" t="str">
        <f>IF(Tabla3[[#This Row],[Amount]]-Tabla3[[#This Row],[Credit]]=0,"—",Tabla3[[#This Row],[Amount]]-Tabla3[[#This Row],[Credit]])</f>
        <v>—</v>
      </c>
      <c r="F941" s="9" t="s">
        <v>534</v>
      </c>
      <c r="G941" s="11">
        <v>44658</v>
      </c>
      <c r="H941" t="s">
        <v>543</v>
      </c>
      <c r="I941">
        <v>2022</v>
      </c>
    </row>
    <row r="942" spans="1:9" hidden="1" x14ac:dyDescent="0.25">
      <c r="A942" t="s">
        <v>172</v>
      </c>
      <c r="B942" t="s">
        <v>294</v>
      </c>
      <c r="C942" s="12">
        <v>10000</v>
      </c>
      <c r="D942" s="12">
        <v>10000</v>
      </c>
      <c r="E942" s="15" t="str">
        <f>IF(Tabla3[[#This Row],[Amount]]-Tabla3[[#This Row],[Credit]]=0,"—",Tabla3[[#This Row],[Amount]]-Tabla3[[#This Row],[Credit]])</f>
        <v>—</v>
      </c>
      <c r="F942" s="9" t="s">
        <v>534</v>
      </c>
      <c r="G942" s="11">
        <v>44658</v>
      </c>
      <c r="H942" t="s">
        <v>543</v>
      </c>
      <c r="I942">
        <v>2022</v>
      </c>
    </row>
    <row r="943" spans="1:9" hidden="1" x14ac:dyDescent="0.25">
      <c r="A943" t="s">
        <v>272</v>
      </c>
      <c r="B943" t="s">
        <v>293</v>
      </c>
      <c r="C943" s="12">
        <v>17600</v>
      </c>
      <c r="D943" s="12">
        <v>17600</v>
      </c>
      <c r="E943" s="15" t="str">
        <f>IF(Tabla3[[#This Row],[Amount]]-Tabla3[[#This Row],[Credit]]=0,"—",Tabla3[[#This Row],[Amount]]-Tabla3[[#This Row],[Credit]])</f>
        <v>—</v>
      </c>
      <c r="F943" s="9" t="s">
        <v>534</v>
      </c>
      <c r="G943" s="11">
        <v>44658</v>
      </c>
      <c r="H943" t="s">
        <v>543</v>
      </c>
      <c r="I943">
        <v>2022</v>
      </c>
    </row>
    <row r="944" spans="1:9" hidden="1" x14ac:dyDescent="0.25">
      <c r="A944" t="s">
        <v>255</v>
      </c>
      <c r="B944" t="s">
        <v>294</v>
      </c>
      <c r="C944" s="12">
        <v>2000</v>
      </c>
      <c r="D944" s="12">
        <v>2000</v>
      </c>
      <c r="E944" s="15" t="str">
        <f>IF(Tabla3[[#This Row],[Amount]]-Tabla3[[#This Row],[Credit]]=0,"—",Tabla3[[#This Row],[Amount]]-Tabla3[[#This Row],[Credit]])</f>
        <v>—</v>
      </c>
      <c r="F944" s="9" t="s">
        <v>534</v>
      </c>
      <c r="G944" s="11">
        <v>44658</v>
      </c>
      <c r="H944" t="s">
        <v>543</v>
      </c>
      <c r="I944">
        <v>2022</v>
      </c>
    </row>
    <row r="945" spans="1:9" hidden="1" x14ac:dyDescent="0.25">
      <c r="A945" t="s">
        <v>439</v>
      </c>
      <c r="B945" t="s">
        <v>293</v>
      </c>
      <c r="C945" s="12">
        <v>3300</v>
      </c>
      <c r="D945" s="12">
        <v>3300</v>
      </c>
      <c r="E945" s="15" t="str">
        <f>IF(Tabla3[[#This Row],[Amount]]-Tabla3[[#This Row],[Credit]]=0,"—",Tabla3[[#This Row],[Amount]]-Tabla3[[#This Row],[Credit]])</f>
        <v>—</v>
      </c>
      <c r="F945" s="9" t="s">
        <v>534</v>
      </c>
      <c r="G945" s="11">
        <v>44660</v>
      </c>
      <c r="H945" t="s">
        <v>543</v>
      </c>
      <c r="I945">
        <v>2022</v>
      </c>
    </row>
    <row r="946" spans="1:9" hidden="1" x14ac:dyDescent="0.25">
      <c r="A946" t="s">
        <v>531</v>
      </c>
      <c r="B946" t="s">
        <v>554</v>
      </c>
      <c r="C946" s="12">
        <v>20000</v>
      </c>
      <c r="D946" s="12">
        <v>20000</v>
      </c>
      <c r="E946" s="15" t="str">
        <f>IF(Tabla3[[#This Row],[Amount]]-Tabla3[[#This Row],[Credit]]=0,"—",Tabla3[[#This Row],[Amount]]-Tabla3[[#This Row],[Credit]])</f>
        <v>—</v>
      </c>
      <c r="F946" s="9" t="s">
        <v>534</v>
      </c>
      <c r="G946" s="11">
        <v>44662</v>
      </c>
      <c r="H946" t="s">
        <v>543</v>
      </c>
      <c r="I946">
        <v>2022</v>
      </c>
    </row>
    <row r="947" spans="1:9" hidden="1" x14ac:dyDescent="0.25">
      <c r="A947" t="s">
        <v>308</v>
      </c>
      <c r="B947" t="s">
        <v>293</v>
      </c>
      <c r="C947" s="12">
        <v>13000</v>
      </c>
      <c r="D947" s="12">
        <v>13000</v>
      </c>
      <c r="E947" s="15" t="str">
        <f>IF(Tabla3[[#This Row],[Amount]]-Tabla3[[#This Row],[Credit]]=0,"—",Tabla3[[#This Row],[Amount]]-Tabla3[[#This Row],[Credit]])</f>
        <v>—</v>
      </c>
      <c r="F947" s="9" t="s">
        <v>534</v>
      </c>
      <c r="G947" s="11">
        <v>44663</v>
      </c>
      <c r="H947" t="s">
        <v>543</v>
      </c>
      <c r="I947">
        <v>2022</v>
      </c>
    </row>
    <row r="948" spans="1:9" hidden="1" x14ac:dyDescent="0.25">
      <c r="A948" t="s">
        <v>255</v>
      </c>
      <c r="B948" t="s">
        <v>294</v>
      </c>
      <c r="C948" s="12">
        <v>2000</v>
      </c>
      <c r="D948" s="12">
        <v>2000</v>
      </c>
      <c r="E948" s="15" t="str">
        <f>IF(Tabla3[[#This Row],[Amount]]-Tabla3[[#This Row],[Credit]]=0,"—",Tabla3[[#This Row],[Amount]]-Tabla3[[#This Row],[Credit]])</f>
        <v>—</v>
      </c>
      <c r="F948" s="9" t="s">
        <v>534</v>
      </c>
      <c r="G948" s="11">
        <v>44663</v>
      </c>
      <c r="H948" t="s">
        <v>543</v>
      </c>
      <c r="I948">
        <v>2022</v>
      </c>
    </row>
    <row r="949" spans="1:9" hidden="1" x14ac:dyDescent="0.25">
      <c r="A949" t="s">
        <v>233</v>
      </c>
      <c r="B949" t="s">
        <v>298</v>
      </c>
      <c r="C949" s="12">
        <v>10500</v>
      </c>
      <c r="D949" s="12">
        <v>10500</v>
      </c>
      <c r="E949" s="15" t="str">
        <f>IF(Tabla3[[#This Row],[Amount]]-Tabla3[[#This Row],[Credit]]=0,"—",Tabla3[[#This Row],[Amount]]-Tabla3[[#This Row],[Credit]])</f>
        <v>—</v>
      </c>
      <c r="F949" s="9" t="s">
        <v>534</v>
      </c>
      <c r="G949" s="11">
        <v>44663</v>
      </c>
      <c r="H949" t="s">
        <v>543</v>
      </c>
      <c r="I949">
        <v>2022</v>
      </c>
    </row>
    <row r="950" spans="1:9" hidden="1" x14ac:dyDescent="0.25">
      <c r="A950" t="s">
        <v>300</v>
      </c>
      <c r="B950" t="s">
        <v>294</v>
      </c>
      <c r="C950" s="12">
        <v>3000</v>
      </c>
      <c r="D950" s="12">
        <v>3000</v>
      </c>
      <c r="E950" s="15" t="str">
        <f>IF(Tabla3[[#This Row],[Amount]]-Tabla3[[#This Row],[Credit]]=0,"—",Tabla3[[#This Row],[Amount]]-Tabla3[[#This Row],[Credit]])</f>
        <v>—</v>
      </c>
      <c r="F950" s="9" t="s">
        <v>534</v>
      </c>
      <c r="G950" s="11">
        <v>44663</v>
      </c>
      <c r="H950" t="s">
        <v>543</v>
      </c>
      <c r="I950">
        <v>2022</v>
      </c>
    </row>
    <row r="951" spans="1:9" hidden="1" x14ac:dyDescent="0.25">
      <c r="A951" t="s">
        <v>267</v>
      </c>
      <c r="B951" t="s">
        <v>299</v>
      </c>
      <c r="C951" s="12">
        <v>7000</v>
      </c>
      <c r="D951" s="12">
        <v>7000</v>
      </c>
      <c r="E951" s="15" t="str">
        <f>IF(Tabla3[[#This Row],[Amount]]-Tabla3[[#This Row],[Credit]]=0,"—",Tabla3[[#This Row],[Amount]]-Tabla3[[#This Row],[Credit]])</f>
        <v>—</v>
      </c>
      <c r="F951" s="9" t="s">
        <v>534</v>
      </c>
      <c r="G951" s="11">
        <v>44663</v>
      </c>
      <c r="H951" t="s">
        <v>543</v>
      </c>
      <c r="I951">
        <v>2022</v>
      </c>
    </row>
    <row r="952" spans="1:9" hidden="1" x14ac:dyDescent="0.25">
      <c r="A952" t="s">
        <v>275</v>
      </c>
      <c r="B952" t="s">
        <v>297</v>
      </c>
      <c r="C952" s="12">
        <v>15000</v>
      </c>
      <c r="D952" s="12">
        <v>15000</v>
      </c>
      <c r="E952" s="15" t="str">
        <f>IF(Tabla3[[#This Row],[Amount]]-Tabla3[[#This Row],[Credit]]=0,"—",Tabla3[[#This Row],[Amount]]-Tabla3[[#This Row],[Credit]])</f>
        <v>—</v>
      </c>
      <c r="F952" s="9" t="s">
        <v>534</v>
      </c>
      <c r="G952" s="11">
        <v>44664</v>
      </c>
      <c r="H952" t="s">
        <v>543</v>
      </c>
      <c r="I952">
        <v>2022</v>
      </c>
    </row>
    <row r="953" spans="1:9" hidden="1" x14ac:dyDescent="0.25">
      <c r="A953" t="s">
        <v>255</v>
      </c>
      <c r="B953" t="s">
        <v>294</v>
      </c>
      <c r="C953" s="12">
        <v>4000</v>
      </c>
      <c r="D953" s="12">
        <v>4000</v>
      </c>
      <c r="E953" s="15" t="str">
        <f>IF(Tabla3[[#This Row],[Amount]]-Tabla3[[#This Row],[Credit]]=0,"—",Tabla3[[#This Row],[Amount]]-Tabla3[[#This Row],[Credit]])</f>
        <v>—</v>
      </c>
      <c r="F953" s="9" t="s">
        <v>534</v>
      </c>
      <c r="G953" s="11">
        <v>44664</v>
      </c>
      <c r="H953" t="s">
        <v>543</v>
      </c>
      <c r="I953">
        <v>2022</v>
      </c>
    </row>
    <row r="954" spans="1:9" hidden="1" x14ac:dyDescent="0.25">
      <c r="A954" t="s">
        <v>532</v>
      </c>
      <c r="B954" t="s">
        <v>293</v>
      </c>
      <c r="C954" s="12">
        <v>23000</v>
      </c>
      <c r="D954" s="12">
        <v>23000</v>
      </c>
      <c r="E954" s="15" t="str">
        <f>IF(Tabla3[[#This Row],[Amount]]-Tabla3[[#This Row],[Credit]]=0,"—",Tabla3[[#This Row],[Amount]]-Tabla3[[#This Row],[Credit]])</f>
        <v>—</v>
      </c>
      <c r="F954" s="9" t="s">
        <v>534</v>
      </c>
      <c r="G954" s="11">
        <v>44664</v>
      </c>
      <c r="H954" t="s">
        <v>543</v>
      </c>
      <c r="I954">
        <v>2022</v>
      </c>
    </row>
    <row r="955" spans="1:9" hidden="1" x14ac:dyDescent="0.25">
      <c r="A955" t="s">
        <v>255</v>
      </c>
      <c r="B955" t="s">
        <v>294</v>
      </c>
      <c r="C955" s="12">
        <v>2000</v>
      </c>
      <c r="D955" s="12">
        <v>2000</v>
      </c>
      <c r="E955" s="15" t="str">
        <f>IF(Tabla3[[#This Row],[Amount]]-Tabla3[[#This Row],[Credit]]=0,"—",Tabla3[[#This Row],[Amount]]-Tabla3[[#This Row],[Credit]])</f>
        <v>—</v>
      </c>
      <c r="F955" s="9" t="s">
        <v>534</v>
      </c>
      <c r="G955" s="11">
        <v>44665</v>
      </c>
      <c r="H955" t="s">
        <v>543</v>
      </c>
      <c r="I955">
        <v>2022</v>
      </c>
    </row>
    <row r="956" spans="1:9" hidden="1" x14ac:dyDescent="0.25">
      <c r="A956" t="s">
        <v>199</v>
      </c>
      <c r="B956" t="s">
        <v>295</v>
      </c>
      <c r="C956" s="12">
        <v>15000</v>
      </c>
      <c r="D956" s="12">
        <v>15000</v>
      </c>
      <c r="E956" s="15" t="str">
        <f>IF(Tabla3[[#This Row],[Amount]]-Tabla3[[#This Row],[Credit]]=0,"—",Tabla3[[#This Row],[Amount]]-Tabla3[[#This Row],[Credit]])</f>
        <v>—</v>
      </c>
      <c r="F956" s="9" t="s">
        <v>534</v>
      </c>
      <c r="G956" s="11">
        <v>44666</v>
      </c>
      <c r="H956" t="s">
        <v>543</v>
      </c>
      <c r="I956">
        <v>2022</v>
      </c>
    </row>
    <row r="957" spans="1:9" hidden="1" x14ac:dyDescent="0.25">
      <c r="A957" t="s">
        <v>453</v>
      </c>
      <c r="B957" t="s">
        <v>293</v>
      </c>
      <c r="C957" s="12">
        <v>4000</v>
      </c>
      <c r="D957" s="12">
        <v>4000</v>
      </c>
      <c r="E957" s="15" t="str">
        <f>IF(Tabla3[[#This Row],[Amount]]-Tabla3[[#This Row],[Credit]]=0,"—",Tabla3[[#This Row],[Amount]]-Tabla3[[#This Row],[Credit]])</f>
        <v>—</v>
      </c>
      <c r="F957" s="9" t="s">
        <v>534</v>
      </c>
      <c r="G957" s="11">
        <v>44668</v>
      </c>
      <c r="H957" t="s">
        <v>543</v>
      </c>
      <c r="I957">
        <v>2022</v>
      </c>
    </row>
    <row r="958" spans="1:9" hidden="1" x14ac:dyDescent="0.25">
      <c r="A958" t="s">
        <v>146</v>
      </c>
      <c r="B958" t="s">
        <v>299</v>
      </c>
      <c r="C958" s="12">
        <v>26900</v>
      </c>
      <c r="D958" s="12">
        <v>26900</v>
      </c>
      <c r="E958" s="15" t="str">
        <f>IF(Tabla3[[#This Row],[Amount]]-Tabla3[[#This Row],[Credit]]=0,"—",Tabla3[[#This Row],[Amount]]-Tabla3[[#This Row],[Credit]])</f>
        <v>—</v>
      </c>
      <c r="F958" s="9" t="s">
        <v>534</v>
      </c>
      <c r="G958" s="11">
        <v>44669</v>
      </c>
      <c r="H958" t="s">
        <v>543</v>
      </c>
      <c r="I958">
        <v>2022</v>
      </c>
    </row>
    <row r="959" spans="1:9" hidden="1" x14ac:dyDescent="0.25">
      <c r="A959" t="s">
        <v>255</v>
      </c>
      <c r="B959" t="s">
        <v>294</v>
      </c>
      <c r="C959" s="12">
        <v>2000</v>
      </c>
      <c r="D959" s="12">
        <v>2000</v>
      </c>
      <c r="E959" s="15" t="str">
        <f>IF(Tabla3[[#This Row],[Amount]]-Tabla3[[#This Row],[Credit]]=0,"—",Tabla3[[#This Row],[Amount]]-Tabla3[[#This Row],[Credit]])</f>
        <v>—</v>
      </c>
      <c r="F959" s="9" t="s">
        <v>534</v>
      </c>
      <c r="G959" s="11">
        <v>44672</v>
      </c>
      <c r="H959" t="s">
        <v>543</v>
      </c>
      <c r="I959">
        <v>2022</v>
      </c>
    </row>
    <row r="960" spans="1:9" hidden="1" x14ac:dyDescent="0.25">
      <c r="A960" t="s">
        <v>171</v>
      </c>
      <c r="B960" t="s">
        <v>294</v>
      </c>
      <c r="C960" s="12">
        <v>17000</v>
      </c>
      <c r="D960" s="12">
        <v>17000</v>
      </c>
      <c r="E960" s="15" t="str">
        <f>IF(Tabla3[[#This Row],[Amount]]-Tabla3[[#This Row],[Credit]]=0,"—",Tabla3[[#This Row],[Amount]]-Tabla3[[#This Row],[Credit]])</f>
        <v>—</v>
      </c>
      <c r="F960" s="9" t="s">
        <v>534</v>
      </c>
      <c r="G960" s="11">
        <v>44672</v>
      </c>
      <c r="H960" t="s">
        <v>543</v>
      </c>
      <c r="I960">
        <v>2022</v>
      </c>
    </row>
    <row r="961" spans="1:9" hidden="1" x14ac:dyDescent="0.25">
      <c r="A961" t="s">
        <v>159</v>
      </c>
      <c r="B961" t="s">
        <v>299</v>
      </c>
      <c r="C961" s="12">
        <v>69900</v>
      </c>
      <c r="D961" s="12">
        <v>69900</v>
      </c>
      <c r="E961" s="15" t="str">
        <f>IF(Tabla3[[#This Row],[Amount]]-Tabla3[[#This Row],[Credit]]=0,"—",Tabla3[[#This Row],[Amount]]-Tabla3[[#This Row],[Credit]])</f>
        <v>—</v>
      </c>
      <c r="F961" s="9" t="str">
        <f>IF(Tabla3[[#This Row],[Amount]]-Tabla3[[#This Row],[Credit]]=0,"Paid","Unpaid")</f>
        <v>Paid</v>
      </c>
      <c r="G961" s="11">
        <v>44672</v>
      </c>
      <c r="H961" t="s">
        <v>543</v>
      </c>
      <c r="I961">
        <v>2022</v>
      </c>
    </row>
    <row r="962" spans="1:9" hidden="1" x14ac:dyDescent="0.25">
      <c r="A962" t="s">
        <v>185</v>
      </c>
      <c r="B962" t="s">
        <v>299</v>
      </c>
      <c r="C962" s="12">
        <v>60000</v>
      </c>
      <c r="D962" s="12">
        <v>60000</v>
      </c>
      <c r="E962" s="15" t="str">
        <f>IF(Tabla3[[#This Row],[Amount]]-Tabla3[[#This Row],[Credit]]=0,"—",Tabla3[[#This Row],[Amount]]-Tabla3[[#This Row],[Credit]])</f>
        <v>—</v>
      </c>
      <c r="F962" s="9" t="str">
        <f>IF(Tabla3[[#This Row],[Amount]]-Tabla3[[#This Row],[Credit]]=0,"Paid","Unpaid")</f>
        <v>Paid</v>
      </c>
      <c r="G962" s="11">
        <v>44672</v>
      </c>
      <c r="H962" t="s">
        <v>543</v>
      </c>
      <c r="I962">
        <v>2022</v>
      </c>
    </row>
    <row r="963" spans="1:9" hidden="1" x14ac:dyDescent="0.25">
      <c r="A963" t="s">
        <v>465</v>
      </c>
      <c r="B963" t="s">
        <v>298</v>
      </c>
      <c r="C963" s="12">
        <v>32000</v>
      </c>
      <c r="D963" s="12">
        <v>32000</v>
      </c>
      <c r="E963" s="15" t="str">
        <f>IF(Tabla3[[#This Row],[Amount]]-Tabla3[[#This Row],[Credit]]=0,"—",Tabla3[[#This Row],[Amount]]-Tabla3[[#This Row],[Credit]])</f>
        <v>—</v>
      </c>
      <c r="F963" s="9" t="str">
        <f>IF(Tabla3[[#This Row],[Amount]]-Tabla3[[#This Row],[Credit]]=0,"Paid","Unpaid")</f>
        <v>Paid</v>
      </c>
      <c r="G963" s="11">
        <v>44672</v>
      </c>
      <c r="H963" t="s">
        <v>543</v>
      </c>
      <c r="I963">
        <v>2022</v>
      </c>
    </row>
    <row r="964" spans="1:9" hidden="1" x14ac:dyDescent="0.25">
      <c r="A964" t="s">
        <v>536</v>
      </c>
      <c r="B964" t="s">
        <v>295</v>
      </c>
      <c r="C964" s="12">
        <v>18400</v>
      </c>
      <c r="D964" s="12">
        <v>18400</v>
      </c>
      <c r="E964" s="15" t="str">
        <f>IF(Tabla3[[#This Row],[Amount]]-Tabla3[[#This Row],[Credit]]=0,"—",Tabla3[[#This Row],[Amount]]-Tabla3[[#This Row],[Credit]])</f>
        <v>—</v>
      </c>
      <c r="F964" s="9" t="str">
        <f>IF(Tabla3[[#This Row],[Amount]]-Tabla3[[#This Row],[Credit]]=0,"Paid","Unpaid")</f>
        <v>Paid</v>
      </c>
      <c r="G964" s="11">
        <v>44672</v>
      </c>
      <c r="H964" t="s">
        <v>543</v>
      </c>
      <c r="I964">
        <v>2022</v>
      </c>
    </row>
    <row r="965" spans="1:9" hidden="1" x14ac:dyDescent="0.25">
      <c r="A965" t="s">
        <v>338</v>
      </c>
      <c r="B965" t="s">
        <v>294</v>
      </c>
      <c r="C965" s="12">
        <v>12350</v>
      </c>
      <c r="D965" s="12">
        <v>12350</v>
      </c>
      <c r="E965" s="15" t="str">
        <f>IF(Tabla3[[#This Row],[Amount]]-Tabla3[[#This Row],[Credit]]=0,"—",Tabla3[[#This Row],[Amount]]-Tabla3[[#This Row],[Credit]])</f>
        <v>—</v>
      </c>
      <c r="F965" s="9" t="str">
        <f>IF(Tabla3[[#This Row],[Amount]]-Tabla3[[#This Row],[Credit]]=0,"Paid","Unpaid")</f>
        <v>Paid</v>
      </c>
      <c r="G965" s="11">
        <v>44673</v>
      </c>
      <c r="H965" t="s">
        <v>543</v>
      </c>
      <c r="I965">
        <v>2022</v>
      </c>
    </row>
    <row r="966" spans="1:9" hidden="1" x14ac:dyDescent="0.25">
      <c r="A966" t="s">
        <v>275</v>
      </c>
      <c r="B966" t="s">
        <v>297</v>
      </c>
      <c r="C966" s="12">
        <v>15000</v>
      </c>
      <c r="D966" s="12">
        <v>15000</v>
      </c>
      <c r="E966" s="15" t="str">
        <f>IF(Tabla3[[#This Row],[Amount]]-Tabla3[[#This Row],[Credit]]=0,"—",Tabla3[[#This Row],[Amount]]-Tabla3[[#This Row],[Credit]])</f>
        <v>—</v>
      </c>
      <c r="F966" s="9" t="str">
        <f>IF(Tabla3[[#This Row],[Amount]]-Tabla3[[#This Row],[Credit]]=0,"Paid","Unpaid")</f>
        <v>Paid</v>
      </c>
      <c r="G966" s="11">
        <v>44673</v>
      </c>
      <c r="H966" t="s">
        <v>543</v>
      </c>
      <c r="I966">
        <v>2022</v>
      </c>
    </row>
    <row r="967" spans="1:9" hidden="1" x14ac:dyDescent="0.25">
      <c r="A967" t="s">
        <v>202</v>
      </c>
      <c r="B967" t="s">
        <v>294</v>
      </c>
      <c r="C967" s="12">
        <v>2000</v>
      </c>
      <c r="D967" s="12">
        <v>2000</v>
      </c>
      <c r="E967" s="15" t="str">
        <f>IF(Tabla3[[#This Row],[Amount]]-Tabla3[[#This Row],[Credit]]=0,"—",Tabla3[[#This Row],[Amount]]-Tabla3[[#This Row],[Credit]])</f>
        <v>—</v>
      </c>
      <c r="F967" s="9" t="str">
        <f>IF(Tabla3[[#This Row],[Amount]]-Tabla3[[#This Row],[Credit]]=0,"Paid","Unpaid")</f>
        <v>Paid</v>
      </c>
      <c r="G967" s="11">
        <v>44674</v>
      </c>
      <c r="H967" t="s">
        <v>543</v>
      </c>
      <c r="I967">
        <v>2022</v>
      </c>
    </row>
    <row r="968" spans="1:9" hidden="1" x14ac:dyDescent="0.25">
      <c r="A968" t="s">
        <v>234</v>
      </c>
      <c r="B968" t="s">
        <v>293</v>
      </c>
      <c r="C968" s="12">
        <v>4000</v>
      </c>
      <c r="D968" s="12">
        <v>4000</v>
      </c>
      <c r="E968" s="15" t="str">
        <f>IF(Tabla3[[#This Row],[Amount]]-Tabla3[[#This Row],[Credit]]=0,"—",Tabla3[[#This Row],[Amount]]-Tabla3[[#This Row],[Credit]])</f>
        <v>—</v>
      </c>
      <c r="F968" s="9" t="str">
        <f>IF(Tabla3[[#This Row],[Amount]]-Tabla3[[#This Row],[Credit]]=0,"Paid","Unpaid")</f>
        <v>Paid</v>
      </c>
      <c r="G968" s="11">
        <v>44674</v>
      </c>
      <c r="H968" t="s">
        <v>543</v>
      </c>
      <c r="I968">
        <v>2022</v>
      </c>
    </row>
    <row r="969" spans="1:9" hidden="1" x14ac:dyDescent="0.25">
      <c r="A969" t="s">
        <v>497</v>
      </c>
      <c r="B969" t="s">
        <v>298</v>
      </c>
      <c r="C969" s="12">
        <v>4000</v>
      </c>
      <c r="D969" s="12">
        <v>4000</v>
      </c>
      <c r="E969" s="15" t="str">
        <f>IF(Tabla3[[#This Row],[Amount]]-Tabla3[[#This Row],[Credit]]=0,"—",Tabla3[[#This Row],[Amount]]-Tabla3[[#This Row],[Credit]])</f>
        <v>—</v>
      </c>
      <c r="F969" s="9" t="str">
        <f>IF(Tabla3[[#This Row],[Amount]]-Tabla3[[#This Row],[Credit]]=0,"Paid","Unpaid")</f>
        <v>Paid</v>
      </c>
      <c r="G969" s="11">
        <v>44675</v>
      </c>
      <c r="H969" t="s">
        <v>543</v>
      </c>
      <c r="I969">
        <v>2022</v>
      </c>
    </row>
    <row r="970" spans="1:9" hidden="1" x14ac:dyDescent="0.25">
      <c r="A970" t="s">
        <v>432</v>
      </c>
      <c r="B970" t="s">
        <v>299</v>
      </c>
      <c r="C970" s="12">
        <v>126400</v>
      </c>
      <c r="D970" s="12">
        <v>126400</v>
      </c>
      <c r="E970" s="15" t="str">
        <f>IF(Tabla3[[#This Row],[Amount]]-Tabla3[[#This Row],[Credit]]=0,"—",Tabla3[[#This Row],[Amount]]-Tabla3[[#This Row],[Credit]])</f>
        <v>—</v>
      </c>
      <c r="F970" s="9" t="str">
        <f>IF(Tabla3[[#This Row],[Amount]]-Tabla3[[#This Row],[Credit]]=0,"Paid","Unpaid")</f>
        <v>Paid</v>
      </c>
      <c r="G970" s="11">
        <v>44675</v>
      </c>
      <c r="H970" t="s">
        <v>543</v>
      </c>
      <c r="I970">
        <v>2022</v>
      </c>
    </row>
    <row r="971" spans="1:9" hidden="1" x14ac:dyDescent="0.25">
      <c r="A971" t="s">
        <v>364</v>
      </c>
      <c r="B971" t="s">
        <v>299</v>
      </c>
      <c r="C971" s="12">
        <v>68500</v>
      </c>
      <c r="D971" s="12">
        <v>68500</v>
      </c>
      <c r="E971" s="15" t="str">
        <f>IF(Tabla3[[#This Row],[Amount]]-Tabla3[[#This Row],[Credit]]=0,"—",Tabla3[[#This Row],[Amount]]-Tabla3[[#This Row],[Credit]])</f>
        <v>—</v>
      </c>
      <c r="F971" s="9" t="str">
        <f>IF(Tabla3[[#This Row],[Amount]]-Tabla3[[#This Row],[Credit]]=0,"Paid","Unpaid")</f>
        <v>Paid</v>
      </c>
      <c r="G971" s="11">
        <v>44675</v>
      </c>
      <c r="H971" t="s">
        <v>543</v>
      </c>
      <c r="I971">
        <v>2022</v>
      </c>
    </row>
    <row r="972" spans="1:9" hidden="1" x14ac:dyDescent="0.25">
      <c r="A972" t="s">
        <v>363</v>
      </c>
      <c r="B972" t="s">
        <v>299</v>
      </c>
      <c r="C972" s="12">
        <v>63050</v>
      </c>
      <c r="D972" s="12">
        <v>63050</v>
      </c>
      <c r="E972" s="15" t="str">
        <f>IF(Tabla3[[#This Row],[Amount]]-Tabla3[[#This Row],[Credit]]=0,"—",Tabla3[[#This Row],[Amount]]-Tabla3[[#This Row],[Credit]])</f>
        <v>—</v>
      </c>
      <c r="F972" s="9" t="str">
        <f>IF(Tabla3[[#This Row],[Amount]]-Tabla3[[#This Row],[Credit]]=0,"Paid","Unpaid")</f>
        <v>Paid</v>
      </c>
      <c r="G972" s="11">
        <v>44677</v>
      </c>
      <c r="H972" t="s">
        <v>543</v>
      </c>
      <c r="I972">
        <v>2022</v>
      </c>
    </row>
    <row r="973" spans="1:9" hidden="1" x14ac:dyDescent="0.25">
      <c r="A973" t="s">
        <v>550</v>
      </c>
      <c r="B973" t="s">
        <v>298</v>
      </c>
      <c r="C973" s="12">
        <v>46000</v>
      </c>
      <c r="D973" s="12">
        <v>46000</v>
      </c>
      <c r="E973" s="15" t="str">
        <f>IF(Tabla3[[#This Row],[Amount]]-Tabla3[[#This Row],[Credit]]=0,"—",Tabla3[[#This Row],[Amount]]-Tabla3[[#This Row],[Credit]])</f>
        <v>—</v>
      </c>
      <c r="F973" s="9" t="str">
        <f>IF(Tabla3[[#This Row],[Amount]]-Tabla3[[#This Row],[Credit]]=0,"Paid","Unpaid")</f>
        <v>Paid</v>
      </c>
      <c r="G973" s="11">
        <v>44678</v>
      </c>
      <c r="H973" t="s">
        <v>543</v>
      </c>
      <c r="I973">
        <v>2022</v>
      </c>
    </row>
    <row r="974" spans="1:9" hidden="1" x14ac:dyDescent="0.25">
      <c r="A974" t="s">
        <v>178</v>
      </c>
      <c r="B974" t="s">
        <v>294</v>
      </c>
      <c r="C974" s="12">
        <v>8000</v>
      </c>
      <c r="D974" s="12">
        <v>8000</v>
      </c>
      <c r="E974" s="15" t="str">
        <f>IF(Tabla3[[#This Row],[Amount]]-Tabla3[[#This Row],[Credit]]=0,"—",Tabla3[[#This Row],[Amount]]-Tabla3[[#This Row],[Credit]])</f>
        <v>—</v>
      </c>
      <c r="F974" s="9" t="str">
        <f>IF(Tabla3[[#This Row],[Amount]]-Tabla3[[#This Row],[Credit]]=0,"Paid","Unpaid")</f>
        <v>Paid</v>
      </c>
      <c r="G974" s="11">
        <v>44678</v>
      </c>
      <c r="H974" t="s">
        <v>543</v>
      </c>
      <c r="I974">
        <v>2022</v>
      </c>
    </row>
    <row r="975" spans="1:9" hidden="1" x14ac:dyDescent="0.25">
      <c r="A975" t="s">
        <v>378</v>
      </c>
      <c r="B975" t="s">
        <v>293</v>
      </c>
      <c r="C975" s="12">
        <v>1000</v>
      </c>
      <c r="D975" s="12">
        <v>1000</v>
      </c>
      <c r="E975" s="15" t="str">
        <f>IF(Tabla3[[#This Row],[Amount]]-Tabla3[[#This Row],[Credit]]=0,"—",Tabla3[[#This Row],[Amount]]-Tabla3[[#This Row],[Credit]])</f>
        <v>—</v>
      </c>
      <c r="F975" s="9" t="str">
        <f>IF(Tabla3[[#This Row],[Amount]]-Tabla3[[#This Row],[Credit]]=0,"Paid","Unpaid")</f>
        <v>Paid</v>
      </c>
      <c r="G975" s="11">
        <v>44678</v>
      </c>
      <c r="H975" t="s">
        <v>543</v>
      </c>
      <c r="I975">
        <v>2022</v>
      </c>
    </row>
    <row r="976" spans="1:9" hidden="1" x14ac:dyDescent="0.25">
      <c r="A976" t="s">
        <v>552</v>
      </c>
      <c r="B976" t="s">
        <v>293</v>
      </c>
      <c r="C976" s="12">
        <v>9800</v>
      </c>
      <c r="D976" s="12">
        <v>9800</v>
      </c>
      <c r="E976" s="15" t="str">
        <f>IF(Tabla3[[#This Row],[Amount]]-Tabla3[[#This Row],[Credit]]=0,"—",Tabla3[[#This Row],[Amount]]-Tabla3[[#This Row],[Credit]])</f>
        <v>—</v>
      </c>
      <c r="F976" s="9" t="str">
        <f>IF(Tabla3[[#This Row],[Amount]]-Tabla3[[#This Row],[Credit]]=0,"Paid","Unpaid")</f>
        <v>Paid</v>
      </c>
      <c r="G976" s="11">
        <v>44680</v>
      </c>
      <c r="H976" t="s">
        <v>543</v>
      </c>
      <c r="I976">
        <v>2022</v>
      </c>
    </row>
    <row r="977" spans="1:9" hidden="1" x14ac:dyDescent="0.25">
      <c r="A977" t="s">
        <v>178</v>
      </c>
      <c r="B977" t="s">
        <v>294</v>
      </c>
      <c r="C977" s="12">
        <v>7500</v>
      </c>
      <c r="D977" s="12">
        <v>7500</v>
      </c>
      <c r="E977" s="15" t="str">
        <f>IF(Tabla3[[#This Row],[Amount]]-Tabla3[[#This Row],[Credit]]=0,"—",Tabla3[[#This Row],[Amount]]-Tabla3[[#This Row],[Credit]])</f>
        <v>—</v>
      </c>
      <c r="F977" s="9" t="str">
        <f>IF(Tabla3[[#This Row],[Amount]]-Tabla3[[#This Row],[Credit]]=0,"Paid","Unpaid")</f>
        <v>Paid</v>
      </c>
      <c r="G977" s="11">
        <v>44680</v>
      </c>
      <c r="H977" t="s">
        <v>543</v>
      </c>
      <c r="I977">
        <v>2022</v>
      </c>
    </row>
    <row r="978" spans="1:9" hidden="1" x14ac:dyDescent="0.25">
      <c r="A978" t="s">
        <v>281</v>
      </c>
      <c r="B978" t="s">
        <v>293</v>
      </c>
      <c r="C978" s="12">
        <v>10000</v>
      </c>
      <c r="D978" s="12">
        <v>10000</v>
      </c>
      <c r="E978" s="15" t="str">
        <f>IF(Tabla3[[#This Row],[Amount]]-Tabla3[[#This Row],[Credit]]=0,"—",Tabla3[[#This Row],[Amount]]-Tabla3[[#This Row],[Credit]])</f>
        <v>—</v>
      </c>
      <c r="F978" s="9" t="str">
        <f>IF(Tabla3[[#This Row],[Amount]]-Tabla3[[#This Row],[Credit]]=0,"Paid","Unpaid")</f>
        <v>Paid</v>
      </c>
      <c r="G978" s="11">
        <v>44680</v>
      </c>
      <c r="H978" t="s">
        <v>543</v>
      </c>
      <c r="I978">
        <v>2022</v>
      </c>
    </row>
    <row r="979" spans="1:9" hidden="1" x14ac:dyDescent="0.25">
      <c r="A979" t="s">
        <v>275</v>
      </c>
      <c r="B979" t="s">
        <v>297</v>
      </c>
      <c r="C979" s="12">
        <v>15000</v>
      </c>
      <c r="D979" s="12">
        <v>15000</v>
      </c>
      <c r="E979" s="15" t="str">
        <f>IF(Tabla3[[#This Row],[Amount]]-Tabla3[[#This Row],[Credit]]=0,"—",Tabla3[[#This Row],[Amount]]-Tabla3[[#This Row],[Credit]])</f>
        <v>—</v>
      </c>
      <c r="F979" s="9" t="str">
        <f>IF(Tabla3[[#This Row],[Amount]]-Tabla3[[#This Row],[Credit]]=0,"Paid","Unpaid")</f>
        <v>Paid</v>
      </c>
      <c r="G979" s="11">
        <v>44680</v>
      </c>
      <c r="H979" t="s">
        <v>543</v>
      </c>
      <c r="I979">
        <v>2022</v>
      </c>
    </row>
    <row r="980" spans="1:9" x14ac:dyDescent="0.25">
      <c r="A980" t="s">
        <v>439</v>
      </c>
      <c r="B980" t="s">
        <v>293</v>
      </c>
      <c r="C980" s="12">
        <v>4000</v>
      </c>
      <c r="D980" s="12">
        <v>4000</v>
      </c>
      <c r="E980" s="15" t="str">
        <f>IF(Tabla3[[#This Row],[Amount]]-Tabla3[[#This Row],[Credit]]=0,"—",Tabla3[[#This Row],[Amount]]-Tabla3[[#This Row],[Credit]])</f>
        <v>—</v>
      </c>
      <c r="F980" s="9" t="str">
        <f>IF(Tabla3[[#This Row],[Amount]]-Tabla3[[#This Row],[Credit]]=0,"Paid","Unpaid")</f>
        <v>Paid</v>
      </c>
      <c r="G980" s="11">
        <v>44683</v>
      </c>
      <c r="H980" t="s">
        <v>538</v>
      </c>
      <c r="I980">
        <v>2022</v>
      </c>
    </row>
    <row r="981" spans="1:9" x14ac:dyDescent="0.25">
      <c r="A981" t="s">
        <v>439</v>
      </c>
      <c r="B981" t="s">
        <v>293</v>
      </c>
      <c r="C981" s="12">
        <v>5000</v>
      </c>
      <c r="D981" s="12">
        <v>5000</v>
      </c>
      <c r="E981" s="15" t="str">
        <f>IF(Tabla3[[#This Row],[Amount]]-Tabla3[[#This Row],[Credit]]=0,"—",Tabla3[[#This Row],[Amount]]-Tabla3[[#This Row],[Credit]])</f>
        <v>—</v>
      </c>
      <c r="F981" s="9" t="str">
        <f>IF(Tabla3[[#This Row],[Amount]]-Tabla3[[#This Row],[Credit]]=0,"Paid","Unpaid")</f>
        <v>Paid</v>
      </c>
      <c r="G981" s="11">
        <v>44684</v>
      </c>
      <c r="H981" t="s">
        <v>538</v>
      </c>
      <c r="I981">
        <v>2022</v>
      </c>
    </row>
    <row r="982" spans="1:9" x14ac:dyDescent="0.25">
      <c r="A982" t="s">
        <v>497</v>
      </c>
      <c r="B982" t="s">
        <v>293</v>
      </c>
      <c r="C982" s="12">
        <v>2000</v>
      </c>
      <c r="D982" s="12">
        <v>2000</v>
      </c>
      <c r="E982" s="15" t="str">
        <f>IF(Tabla3[[#This Row],[Amount]]-Tabla3[[#This Row],[Credit]]=0,"—",Tabla3[[#This Row],[Amount]]-Tabla3[[#This Row],[Credit]])</f>
        <v>—</v>
      </c>
      <c r="F982" s="9" t="str">
        <f>IF(Tabla3[[#This Row],[Amount]]-Tabla3[[#This Row],[Credit]]=0,"Paid","Unpaid")</f>
        <v>Paid</v>
      </c>
      <c r="G982" s="11">
        <v>44684</v>
      </c>
      <c r="H982" t="s">
        <v>538</v>
      </c>
      <c r="I982">
        <v>2022</v>
      </c>
    </row>
    <row r="983" spans="1:9" x14ac:dyDescent="0.25">
      <c r="A983" t="s">
        <v>202</v>
      </c>
      <c r="B983" t="s">
        <v>294</v>
      </c>
      <c r="C983" s="12">
        <v>2400</v>
      </c>
      <c r="D983" s="12">
        <v>2400</v>
      </c>
      <c r="E983" s="15" t="str">
        <f>IF(Tabla3[[#This Row],[Amount]]-Tabla3[[#This Row],[Credit]]=0,"—",Tabla3[[#This Row],[Amount]]-Tabla3[[#This Row],[Credit]])</f>
        <v>—</v>
      </c>
      <c r="F983" s="9" t="str">
        <f>IF(Tabla3[[#This Row],[Amount]]-Tabla3[[#This Row],[Credit]]=0,"Paid","Unpaid")</f>
        <v>Paid</v>
      </c>
      <c r="G983" s="11">
        <v>44685</v>
      </c>
      <c r="H983" t="s">
        <v>538</v>
      </c>
      <c r="I983">
        <v>2022</v>
      </c>
    </row>
    <row r="984" spans="1:9" x14ac:dyDescent="0.25">
      <c r="A984" t="s">
        <v>338</v>
      </c>
      <c r="B984" t="s">
        <v>294</v>
      </c>
      <c r="C984" s="12">
        <v>6000</v>
      </c>
      <c r="D984" s="12">
        <v>6000</v>
      </c>
      <c r="E984" s="15" t="str">
        <f>IF(Tabla3[[#This Row],[Amount]]-Tabla3[[#This Row],[Credit]]=0,"—",Tabla3[[#This Row],[Amount]]-Tabla3[[#This Row],[Credit]])</f>
        <v>—</v>
      </c>
      <c r="F984" s="9" t="str">
        <f>IF(Tabla3[[#This Row],[Amount]]-Tabla3[[#This Row],[Credit]]=0,"Paid","Unpaid")</f>
        <v>Paid</v>
      </c>
      <c r="G984" s="11">
        <v>44685</v>
      </c>
      <c r="H984" t="s">
        <v>538</v>
      </c>
      <c r="I984">
        <v>2022</v>
      </c>
    </row>
    <row r="985" spans="1:9" x14ac:dyDescent="0.25">
      <c r="A985" t="s">
        <v>552</v>
      </c>
      <c r="B985" t="s">
        <v>554</v>
      </c>
      <c r="C985" s="12">
        <v>10000</v>
      </c>
      <c r="D985" s="12">
        <v>10000</v>
      </c>
      <c r="E985" s="15" t="str">
        <f>IF(Tabla3[[#This Row],[Amount]]-Tabla3[[#This Row],[Credit]]=0,"—",Tabla3[[#This Row],[Amount]]-Tabla3[[#This Row],[Credit]])</f>
        <v>—</v>
      </c>
      <c r="F985" s="9" t="str">
        <f>IF(Tabla3[[#This Row],[Amount]]-Tabla3[[#This Row],[Credit]]=0,"Paid","Unpaid")</f>
        <v>Paid</v>
      </c>
      <c r="G985" s="11">
        <v>44685</v>
      </c>
      <c r="H985" t="s">
        <v>538</v>
      </c>
      <c r="I985">
        <v>2022</v>
      </c>
    </row>
    <row r="986" spans="1:9" x14ac:dyDescent="0.25">
      <c r="A986" t="s">
        <v>439</v>
      </c>
      <c r="B986" t="s">
        <v>293</v>
      </c>
      <c r="C986" s="12">
        <v>5000</v>
      </c>
      <c r="D986" s="12">
        <v>5000</v>
      </c>
      <c r="E986" s="15" t="str">
        <f>IF(Tabla3[[#This Row],[Amount]]-Tabla3[[#This Row],[Credit]]=0,"—",Tabla3[[#This Row],[Amount]]-Tabla3[[#This Row],[Credit]])</f>
        <v>—</v>
      </c>
      <c r="F986" s="9" t="str">
        <f>IF(Tabla3[[#This Row],[Amount]]-Tabla3[[#This Row],[Credit]]=0,"Paid","Unpaid")</f>
        <v>Paid</v>
      </c>
      <c r="G986" s="11">
        <v>44686</v>
      </c>
      <c r="H986" t="s">
        <v>538</v>
      </c>
      <c r="I986">
        <v>2022</v>
      </c>
    </row>
    <row r="987" spans="1:9" x14ac:dyDescent="0.25">
      <c r="A987" t="s">
        <v>378</v>
      </c>
      <c r="B987" t="s">
        <v>293</v>
      </c>
      <c r="C987" s="12">
        <v>2000</v>
      </c>
      <c r="D987" s="12">
        <v>2000</v>
      </c>
      <c r="E987" s="15" t="str">
        <f>IF(Tabla3[[#This Row],[Amount]]-Tabla3[[#This Row],[Credit]]=0,"—",Tabla3[[#This Row],[Amount]]-Tabla3[[#This Row],[Credit]])</f>
        <v>—</v>
      </c>
      <c r="F987" s="9" t="str">
        <f>IF(Tabla3[[#This Row],[Amount]]-Tabla3[[#This Row],[Credit]]=0,"Paid","Unpaid")</f>
        <v>Paid</v>
      </c>
      <c r="G987" s="11">
        <v>44686</v>
      </c>
      <c r="H987" t="s">
        <v>538</v>
      </c>
      <c r="I987">
        <v>2022</v>
      </c>
    </row>
    <row r="988" spans="1:9" x14ac:dyDescent="0.25">
      <c r="A988" t="s">
        <v>556</v>
      </c>
      <c r="B988" t="s">
        <v>293</v>
      </c>
      <c r="C988" s="12">
        <v>4900</v>
      </c>
      <c r="D988" s="12">
        <v>4900</v>
      </c>
      <c r="E988" s="15" t="str">
        <f>IF(Tabla3[[#This Row],[Amount]]-Tabla3[[#This Row],[Credit]]=0,"—",Tabla3[[#This Row],[Amount]]-Tabla3[[#This Row],[Credit]])</f>
        <v>—</v>
      </c>
      <c r="F988" s="9" t="str">
        <f>IF(Tabla3[[#This Row],[Amount]]-Tabla3[[#This Row],[Credit]]=0,"Paid","Unpaid")</f>
        <v>Paid</v>
      </c>
      <c r="G988" s="11">
        <v>44686</v>
      </c>
      <c r="H988" t="s">
        <v>538</v>
      </c>
      <c r="I988">
        <v>2022</v>
      </c>
    </row>
    <row r="989" spans="1:9" x14ac:dyDescent="0.25">
      <c r="A989" t="s">
        <v>281</v>
      </c>
      <c r="B989" t="s">
        <v>293</v>
      </c>
      <c r="C989" s="12">
        <v>16000</v>
      </c>
      <c r="D989" s="12">
        <v>16000</v>
      </c>
      <c r="E989" s="15" t="str">
        <f>IF(Tabla3[[#This Row],[Amount]]-Tabla3[[#This Row],[Credit]]=0,"—",Tabla3[[#This Row],[Amount]]-Tabla3[[#This Row],[Credit]])</f>
        <v>—</v>
      </c>
      <c r="F989" s="9" t="str">
        <f>IF(Tabla3[[#This Row],[Amount]]-Tabla3[[#This Row],[Credit]]=0,"Paid","Unpaid")</f>
        <v>Paid</v>
      </c>
      <c r="G989" s="11">
        <v>44687</v>
      </c>
      <c r="H989" t="s">
        <v>538</v>
      </c>
      <c r="I989">
        <v>2022</v>
      </c>
    </row>
    <row r="990" spans="1:9" x14ac:dyDescent="0.25">
      <c r="A990" t="s">
        <v>287</v>
      </c>
      <c r="B990" t="s">
        <v>298</v>
      </c>
      <c r="C990" s="12">
        <v>86000</v>
      </c>
      <c r="D990" s="12">
        <v>56000</v>
      </c>
      <c r="E990" s="15">
        <f>IF(Tabla3[[#This Row],[Amount]]-Tabla3[[#This Row],[Credit]]=0,"—",Tabla3[[#This Row],[Amount]]-Tabla3[[#This Row],[Credit]])</f>
        <v>30000</v>
      </c>
      <c r="F990" s="9" t="str">
        <f>IF(Tabla3[[#This Row],[Amount]]-Tabla3[[#This Row],[Credit]]=0,"Paid","Unpaid")</f>
        <v>Unpaid</v>
      </c>
      <c r="G990" s="11">
        <v>44687</v>
      </c>
      <c r="H990" t="s">
        <v>538</v>
      </c>
      <c r="I990">
        <v>2022</v>
      </c>
    </row>
    <row r="991" spans="1:9" x14ac:dyDescent="0.25">
      <c r="A991" t="s">
        <v>517</v>
      </c>
      <c r="B991" t="s">
        <v>296</v>
      </c>
      <c r="C991" s="12">
        <v>100000</v>
      </c>
      <c r="D991" s="12">
        <v>0</v>
      </c>
      <c r="E991" s="15">
        <f>IF(Tabla3[[#This Row],[Amount]]-Tabla3[[#This Row],[Credit]]=0,"—",Tabla3[[#This Row],[Amount]]-Tabla3[[#This Row],[Credit]])</f>
        <v>100000</v>
      </c>
      <c r="F991" s="9" t="str">
        <f>IF(Tabla3[[#This Row],[Amount]]-Tabla3[[#This Row],[Credit]]=0,"Paid","Unpaid")</f>
        <v>Unpaid</v>
      </c>
      <c r="G991" s="11">
        <v>44691</v>
      </c>
      <c r="H991" t="s">
        <v>538</v>
      </c>
      <c r="I991">
        <v>2022</v>
      </c>
    </row>
    <row r="992" spans="1:9" x14ac:dyDescent="0.25">
      <c r="A992" t="s">
        <v>191</v>
      </c>
      <c r="B992" t="s">
        <v>296</v>
      </c>
      <c r="C992" s="12">
        <v>210000</v>
      </c>
      <c r="D992" s="12">
        <v>0</v>
      </c>
      <c r="E992" s="15">
        <f>IF(Tabla3[[#This Row],[Amount]]-Tabla3[[#This Row],[Credit]]=0,"—",Tabla3[[#This Row],[Amount]]-Tabla3[[#This Row],[Credit]])</f>
        <v>210000</v>
      </c>
      <c r="F992" s="9" t="str">
        <f>IF(Tabla3[[#This Row],[Amount]]-Tabla3[[#This Row],[Credit]]=0,"Paid","Unpaid")</f>
        <v>Unpaid</v>
      </c>
      <c r="G992" s="11">
        <v>44691</v>
      </c>
      <c r="H992" t="s">
        <v>538</v>
      </c>
      <c r="I992">
        <v>2022</v>
      </c>
    </row>
    <row r="993" spans="1:9" x14ac:dyDescent="0.25">
      <c r="A993" t="s">
        <v>551</v>
      </c>
      <c r="B993" t="s">
        <v>298</v>
      </c>
      <c r="C993" s="12">
        <v>70000</v>
      </c>
      <c r="D993" s="12">
        <v>0</v>
      </c>
      <c r="E993" s="15">
        <f>IF(Tabla3[[#This Row],[Amount]]-Tabla3[[#This Row],[Credit]]=0,"—",Tabla3[[#This Row],[Amount]]-Tabla3[[#This Row],[Credit]])</f>
        <v>70000</v>
      </c>
      <c r="F993" s="9" t="str">
        <f>IF(Tabla3[[#This Row],[Amount]]-Tabla3[[#This Row],[Credit]]=0,"Paid","Unpaid")</f>
        <v>Unpaid</v>
      </c>
      <c r="G993" s="11">
        <v>44699</v>
      </c>
      <c r="H993" t="s">
        <v>538</v>
      </c>
      <c r="I993">
        <v>2022</v>
      </c>
    </row>
    <row r="994" spans="1:9" x14ac:dyDescent="0.25">
      <c r="A994" t="s">
        <v>245</v>
      </c>
      <c r="B994" t="s">
        <v>298</v>
      </c>
      <c r="C994" s="12">
        <v>50000</v>
      </c>
      <c r="D994" s="12">
        <v>0</v>
      </c>
      <c r="E994" s="15">
        <f>IF(Tabla3[[#This Row],[Amount]]-Tabla3[[#This Row],[Credit]]=0,"—",Tabla3[[#This Row],[Amount]]-Tabla3[[#This Row],[Credit]])</f>
        <v>50000</v>
      </c>
      <c r="F994" s="9" t="str">
        <f>IF(Tabla3[[#This Row],[Amount]]-Tabla3[[#This Row],[Credit]]=0,"Paid","Unpaid")</f>
        <v>Unpaid</v>
      </c>
      <c r="G994" s="11">
        <v>44699</v>
      </c>
      <c r="H994" t="s">
        <v>538</v>
      </c>
      <c r="I994">
        <v>2022</v>
      </c>
    </row>
    <row r="995" spans="1:9" x14ac:dyDescent="0.25">
      <c r="A995" t="s">
        <v>146</v>
      </c>
      <c r="B995" t="s">
        <v>299</v>
      </c>
      <c r="C995" s="12">
        <v>26900</v>
      </c>
      <c r="D995" s="12">
        <v>0</v>
      </c>
      <c r="E995" s="15">
        <f>IF(Tabla3[[#This Row],[Amount]]-Tabla3[[#This Row],[Credit]]=0,"—",Tabla3[[#This Row],[Amount]]-Tabla3[[#This Row],[Credit]])</f>
        <v>26900</v>
      </c>
      <c r="F995" s="9" t="str">
        <f>IF(Tabla3[[#This Row],[Amount]]-Tabla3[[#This Row],[Credit]]=0,"Paid","Unpaid")</f>
        <v>Unpaid</v>
      </c>
      <c r="G995" s="11">
        <v>44699</v>
      </c>
      <c r="H995" t="s">
        <v>538</v>
      </c>
      <c r="I995">
        <v>2022</v>
      </c>
    </row>
    <row r="996" spans="1:9" x14ac:dyDescent="0.25">
      <c r="A996" t="s">
        <v>159</v>
      </c>
      <c r="B996" t="s">
        <v>299</v>
      </c>
      <c r="C996" s="12">
        <v>69900</v>
      </c>
      <c r="D996" s="12">
        <v>0</v>
      </c>
      <c r="E996" s="15">
        <f>IF(Tabla3[[#This Row],[Amount]]-Tabla3[[#This Row],[Credit]]=0,"—",Tabla3[[#This Row],[Amount]]-Tabla3[[#This Row],[Credit]])</f>
        <v>69900</v>
      </c>
      <c r="F996" s="9" t="str">
        <f>IF(Tabla3[[#This Row],[Amount]]-Tabla3[[#This Row],[Credit]]=0,"Paid","Unpaid")</f>
        <v>Unpaid</v>
      </c>
      <c r="G996" s="11">
        <v>44699</v>
      </c>
      <c r="H996" t="s">
        <v>538</v>
      </c>
      <c r="I996">
        <v>2022</v>
      </c>
    </row>
    <row r="997" spans="1:9" x14ac:dyDescent="0.25">
      <c r="A997" t="s">
        <v>185</v>
      </c>
      <c r="B997" t="s">
        <v>299</v>
      </c>
      <c r="C997" s="12">
        <v>60000</v>
      </c>
      <c r="D997" s="12">
        <v>0</v>
      </c>
      <c r="E997" s="15">
        <f>IF(Tabla3[[#This Row],[Amount]]-Tabla3[[#This Row],[Credit]]=0,"—",Tabla3[[#This Row],[Amount]]-Tabla3[[#This Row],[Credit]])</f>
        <v>60000</v>
      </c>
      <c r="F997" s="9" t="str">
        <f>IF(Tabla3[[#This Row],[Amount]]-Tabla3[[#This Row],[Credit]]=0,"Paid","Unpaid")</f>
        <v>Unpaid</v>
      </c>
      <c r="G997" s="11">
        <v>44699</v>
      </c>
      <c r="H997" t="s">
        <v>538</v>
      </c>
      <c r="I997">
        <v>2022</v>
      </c>
    </row>
    <row r="998" spans="1:9" x14ac:dyDescent="0.25">
      <c r="A998" t="s">
        <v>465</v>
      </c>
      <c r="B998" t="s">
        <v>298</v>
      </c>
      <c r="C998" s="12">
        <v>32000</v>
      </c>
      <c r="D998" s="12">
        <v>0</v>
      </c>
      <c r="E998" s="15">
        <f>IF(Tabla3[[#This Row],[Amount]]-Tabla3[[#This Row],[Credit]]=0,"—",Tabla3[[#This Row],[Amount]]-Tabla3[[#This Row],[Credit]])</f>
        <v>32000</v>
      </c>
      <c r="F998" s="9" t="str">
        <f>IF(Tabla3[[#This Row],[Amount]]-Tabla3[[#This Row],[Credit]]=0,"Paid","Unpaid")</f>
        <v>Unpaid</v>
      </c>
      <c r="G998" s="11">
        <v>44699</v>
      </c>
      <c r="H998" t="s">
        <v>538</v>
      </c>
      <c r="I998">
        <v>2022</v>
      </c>
    </row>
    <row r="999" spans="1:9" x14ac:dyDescent="0.25">
      <c r="A999" t="s">
        <v>537</v>
      </c>
      <c r="B999" t="s">
        <v>299</v>
      </c>
      <c r="C999" s="12">
        <v>9050</v>
      </c>
      <c r="D999" s="12">
        <v>0</v>
      </c>
      <c r="E999" s="15">
        <f>IF(Tabla3[[#This Row],[Amount]]-Tabla3[[#This Row],[Credit]]=0,"—",Tabla3[[#This Row],[Amount]]-Tabla3[[#This Row],[Credit]])</f>
        <v>9050</v>
      </c>
      <c r="F999" s="9" t="str">
        <f>IF(Tabla3[[#This Row],[Amount]]-Tabla3[[#This Row],[Credit]]=0,"Paid","Unpaid")</f>
        <v>Unpaid</v>
      </c>
      <c r="G999" s="11">
        <v>44699</v>
      </c>
      <c r="H999" t="s">
        <v>538</v>
      </c>
      <c r="I999">
        <v>2022</v>
      </c>
    </row>
    <row r="1000" spans="1:9" x14ac:dyDescent="0.25">
      <c r="A1000" t="s">
        <v>536</v>
      </c>
      <c r="B1000" t="s">
        <v>299</v>
      </c>
      <c r="C1000" s="12">
        <v>18400</v>
      </c>
      <c r="D1000" s="12">
        <v>0</v>
      </c>
      <c r="E1000" s="15">
        <f>IF(Tabla3[[#This Row],[Amount]]-Tabla3[[#This Row],[Credit]]=0,"—",Tabla3[[#This Row],[Amount]]-Tabla3[[#This Row],[Credit]])</f>
        <v>18400</v>
      </c>
      <c r="F1000" s="9" t="str">
        <f>IF(Tabla3[[#This Row],[Amount]]-Tabla3[[#This Row],[Credit]]=0,"Paid","Unpaid")</f>
        <v>Unpaid</v>
      </c>
      <c r="G1000" s="11">
        <v>44699</v>
      </c>
      <c r="H1000" t="s">
        <v>538</v>
      </c>
      <c r="I1000">
        <v>2023</v>
      </c>
    </row>
    <row r="1001" spans="1:9" x14ac:dyDescent="0.25">
      <c r="A1001" t="s">
        <v>432</v>
      </c>
      <c r="B1001" t="s">
        <v>299</v>
      </c>
      <c r="C1001" s="12">
        <v>138500</v>
      </c>
      <c r="D1001" s="12">
        <v>0</v>
      </c>
      <c r="E1001" s="15">
        <f>IF(Tabla3[[#This Row],[Amount]]-Tabla3[[#This Row],[Credit]]=0,"—",Tabla3[[#This Row],[Amount]]-Tabla3[[#This Row],[Credit]])</f>
        <v>138500</v>
      </c>
      <c r="F1001" s="9" t="str">
        <f>IF(Tabla3[[#This Row],[Amount]]-Tabla3[[#This Row],[Credit]]=0,"Paid","Unpaid")</f>
        <v>Unpaid</v>
      </c>
      <c r="G1001" s="11">
        <v>44699</v>
      </c>
      <c r="H1001" t="s">
        <v>538</v>
      </c>
      <c r="I1001">
        <v>2022</v>
      </c>
    </row>
    <row r="1002" spans="1:9" x14ac:dyDescent="0.25">
      <c r="A1002" t="s">
        <v>364</v>
      </c>
      <c r="B1002" t="s">
        <v>299</v>
      </c>
      <c r="C1002" s="12">
        <v>70700</v>
      </c>
      <c r="D1002" s="12">
        <v>0</v>
      </c>
      <c r="E1002" s="15">
        <f>IF(Tabla3[[#This Row],[Amount]]-Tabla3[[#This Row],[Credit]]=0,"—",Tabla3[[#This Row],[Amount]]-Tabla3[[#This Row],[Credit]])</f>
        <v>70700</v>
      </c>
      <c r="F1002" s="9" t="str">
        <f>IF(Tabla3[[#This Row],[Amount]]-Tabla3[[#This Row],[Credit]]=0,"Paid","Unpaid")</f>
        <v>Unpaid</v>
      </c>
      <c r="G1002" s="11">
        <v>44699</v>
      </c>
      <c r="H1002" t="s">
        <v>538</v>
      </c>
      <c r="I1002">
        <v>2022</v>
      </c>
    </row>
    <row r="1003" spans="1:9" x14ac:dyDescent="0.25">
      <c r="A1003" t="s">
        <v>363</v>
      </c>
      <c r="B1003" t="s">
        <v>299</v>
      </c>
      <c r="C1003" s="12">
        <v>66250</v>
      </c>
      <c r="D1003" s="12">
        <v>0</v>
      </c>
      <c r="E1003" s="15">
        <f>IF(Tabla3[[#This Row],[Amount]]-Tabla3[[#This Row],[Credit]]=0,"—",Tabla3[[#This Row],[Amount]]-Tabla3[[#This Row],[Credit]])</f>
        <v>66250</v>
      </c>
      <c r="F1003" s="9" t="str">
        <f>IF(Tabla3[[#This Row],[Amount]]-Tabla3[[#This Row],[Credit]]=0,"Paid","Unpaid")</f>
        <v>Unpaid</v>
      </c>
      <c r="G1003" s="11">
        <v>44699</v>
      </c>
      <c r="H1003" t="s">
        <v>538</v>
      </c>
      <c r="I1003">
        <v>2022</v>
      </c>
    </row>
    <row r="1004" spans="1:9" x14ac:dyDescent="0.25">
      <c r="A1004" t="s">
        <v>415</v>
      </c>
      <c r="B1004" t="s">
        <v>299</v>
      </c>
      <c r="C1004" s="12">
        <v>100000</v>
      </c>
      <c r="D1004" s="12">
        <v>0</v>
      </c>
      <c r="E1004" s="15">
        <f>IF(Tabla3[[#This Row],[Amount]]-Tabla3[[#This Row],[Credit]]=0,"—",Tabla3[[#This Row],[Amount]]-Tabla3[[#This Row],[Credit]])</f>
        <v>100000</v>
      </c>
      <c r="F1004" s="9" t="str">
        <f>IF(Tabla3[[#This Row],[Amount]]-Tabla3[[#This Row],[Credit]]=0,"Paid","Unpaid")</f>
        <v>Unpaid</v>
      </c>
      <c r="G1004" s="11">
        <v>44699</v>
      </c>
      <c r="H1004" t="s">
        <v>538</v>
      </c>
      <c r="I1004">
        <v>20222</v>
      </c>
    </row>
    <row r="1005" spans="1:9" x14ac:dyDescent="0.25">
      <c r="A1005" t="s">
        <v>17</v>
      </c>
      <c r="C1005" s="14">
        <f>SUBTOTAL(109,Tabla3[Amount])</f>
        <v>1165000</v>
      </c>
      <c r="D1005" s="14">
        <f>SUBTOTAL(109,Tabla3[Credit])</f>
        <v>113300</v>
      </c>
      <c r="E1005" s="10">
        <f>SUBTOTAL(109,Tabla3[Balance])</f>
        <v>1051700</v>
      </c>
      <c r="G1005"/>
    </row>
  </sheetData>
  <phoneticPr fontId="1" type="noConversion"/>
  <conditionalFormatting sqref="F927 E963:F1004">
    <cfRule type="containsText" dxfId="10" priority="9" operator="containsText" text="—">
      <formula>NOT(ISERROR(SEARCH("—",E927)))</formula>
    </cfRule>
  </conditionalFormatting>
  <conditionalFormatting sqref="F2:F1004">
    <cfRule type="beginsWith" dxfId="9" priority="7" operator="beginsWith" text="Unpaid">
      <formula>LEFT(F2,LEN("Unpaid"))="Unpaid"</formula>
    </cfRule>
    <cfRule type="beginsWith" dxfId="8" priority="8" operator="beginsWith" text="Paid">
      <formula>LEFT(F2,LEN("Paid"))="Paid"</formula>
    </cfRule>
  </conditionalFormatting>
  <conditionalFormatting sqref="F928:F954 E910:E954 E955:F962">
    <cfRule type="containsText" dxfId="7" priority="5" operator="containsText" text="—">
      <formula>NOT(ISERROR(SEARCH("—",E910)))</formula>
    </cfRule>
  </conditionalFormatting>
  <conditionalFormatting sqref="E2:F909 F910:F926">
    <cfRule type="containsText" dxfId="6" priority="3" operator="containsText" text="—">
      <formula>NOT(ISERROR(SEARCH("—",E2)))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4DA46F8E-1F72-4A83-81DF-45424C604507}">
            <xm:f>NOT(ISERROR(SEARCH(0,E927)))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F927 E963:F1004</xm:sqref>
        </x14:conditionalFormatting>
        <x14:conditionalFormatting xmlns:xm="http://schemas.microsoft.com/office/excel/2006/main">
          <x14:cfRule type="containsText" priority="6" operator="containsText" id="{BA095FE1-3F0C-466C-8201-7EB40AEDF688}">
            <xm:f>NOT(ISERROR(SEARCH(0,E910)))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F928:F954 E910:E954 E955:F962</xm:sqref>
        </x14:conditionalFormatting>
        <x14:conditionalFormatting xmlns:xm="http://schemas.microsoft.com/office/excel/2006/main">
          <x14:cfRule type="containsText" priority="4" operator="containsText" id="{EBDA034F-2814-4FD3-AFF3-9979376FD3E5}">
            <xm:f>NOT(ISERROR(SEARCH(0,E2)))</xm:f>
            <xm:f>0</xm:f>
            <x14:dxf>
              <font>
                <b/>
                <i val="0"/>
                <color rgb="FFA20000"/>
              </font>
              <fill>
                <patternFill>
                  <bgColor rgb="FFFF9999"/>
                </patternFill>
              </fill>
            </x14:dxf>
          </x14:cfRule>
          <xm:sqref>E2:F909 F910:F926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FAC3-CE7F-4000-B19E-372DDC81FC23}">
  <dimension ref="A1"/>
  <sheetViews>
    <sheetView topLeftCell="A16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Records</vt:lpstr>
      <vt:lpstr>Sample</vt:lpstr>
      <vt:lpstr>Hoja1</vt:lpstr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Familia</cp:lastModifiedBy>
  <dcterms:created xsi:type="dcterms:W3CDTF">2020-03-05T03:05:13Z</dcterms:created>
  <dcterms:modified xsi:type="dcterms:W3CDTF">2022-05-07T07:38:02Z</dcterms:modified>
</cp:coreProperties>
</file>