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3040" windowHeight="9192"/>
  </bookViews>
  <sheets>
    <sheet name="решение" sheetId="1" r:id="rId1"/>
    <sheet name="Лист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3" i="1" l="1"/>
  <c r="H50" i="1"/>
  <c r="H47" i="1"/>
  <c r="H44" i="1"/>
  <c r="H41" i="1"/>
  <c r="H3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D7" i="2"/>
  <c r="D6" i="2"/>
  <c r="E6" i="2" s="1"/>
  <c r="D5" i="2"/>
  <c r="E5" i="2" s="1"/>
  <c r="D4" i="2"/>
  <c r="E4" i="2" s="1"/>
  <c r="D3" i="2"/>
  <c r="E3" i="2" s="1"/>
  <c r="E7" i="2"/>
  <c r="C2" i="2"/>
  <c r="C7" i="2"/>
  <c r="C6" i="2"/>
  <c r="C5" i="2"/>
  <c r="C4" i="2"/>
  <c r="C3" i="2"/>
  <c r="J20" i="1"/>
  <c r="J17" i="1"/>
  <c r="J14" i="1"/>
  <c r="J11" i="1"/>
  <c r="J8" i="1"/>
  <c r="J5" i="1"/>
  <c r="D2" i="2"/>
  <c r="H8" i="1"/>
  <c r="H20" i="1" l="1"/>
  <c r="H21" i="1"/>
  <c r="H22" i="1"/>
  <c r="H23" i="1"/>
  <c r="H24" i="1"/>
  <c r="H6" i="1"/>
  <c r="H7" i="1"/>
  <c r="H9" i="1"/>
  <c r="H10" i="1"/>
  <c r="H11" i="1"/>
  <c r="H12" i="1"/>
  <c r="H13" i="1"/>
  <c r="H14" i="1"/>
  <c r="H15" i="1"/>
  <c r="H16" i="1"/>
  <c r="H17" i="1"/>
  <c r="H18" i="1"/>
  <c r="H19" i="1"/>
  <c r="H5" i="1"/>
  <c r="I20" i="1" l="1"/>
  <c r="I11" i="1"/>
  <c r="I14" i="1"/>
  <c r="I17" i="1"/>
  <c r="I8" i="1"/>
  <c r="I5" i="1"/>
</calcChain>
</file>

<file path=xl/sharedStrings.xml><?xml version="1.0" encoding="utf-8"?>
<sst xmlns="http://schemas.openxmlformats.org/spreadsheetml/2006/main" count="41" uniqueCount="20">
  <si>
    <t>№ слоя</t>
  </si>
  <si>
    <t>№ нейрона</t>
  </si>
  <si>
    <t>№ выхода</t>
  </si>
  <si>
    <t>Входной сигнал xj</t>
  </si>
  <si>
    <t>Весовой коэффициент wij</t>
  </si>
  <si>
    <t>Смещение wi0</t>
  </si>
  <si>
    <t>Вес смещения</t>
  </si>
  <si>
    <t>wij*xj</t>
  </si>
  <si>
    <t xml:space="preserve">Взвешенная сумма Si </t>
  </si>
  <si>
    <t>Выход нейрона yi = F(Si)</t>
  </si>
  <si>
    <t>Вход</t>
  </si>
  <si>
    <t>-</t>
  </si>
  <si>
    <t>Выход</t>
  </si>
  <si>
    <t>Si</t>
  </si>
  <si>
    <t>F'(Si)</t>
  </si>
  <si>
    <t>Ошибка</t>
  </si>
  <si>
    <t>Предыдущий весовой коэффициент wij(t)</t>
  </si>
  <si>
    <t>Предыдущий вес смещения Tj(t)</t>
  </si>
  <si>
    <t>Новый весовой коэффициент wij(t+1)</t>
  </si>
  <si>
    <t>Новый вес смещения Tj(t+1)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</si>
</sst>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vertical="center" wrapText="1"/>
    </xf>
    <xf numFmtId="0" fontId="1" fillId="2" borderId="1" xfId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topLeftCell="A35" zoomScaleNormal="100" workbookViewId="0">
      <selection activeCell="G82" sqref="G82"/>
    </sheetView>
  </sheetViews>
  <sheetFormatPr defaultRowHeight="14.4" x14ac:dyDescent="0.3"/>
  <cols>
    <col min="1" max="1" width="8.77734375" bestFit="1" customWidth="1"/>
    <col min="2" max="3" width="8.88671875" bestFit="1" customWidth="1"/>
    <col min="4" max="4" width="11.21875" bestFit="1" customWidth="1"/>
    <col min="5" max="5" width="12.33203125" bestFit="1" customWidth="1"/>
    <col min="6" max="6" width="13.21875" bestFit="1" customWidth="1"/>
    <col min="7" max="7" width="20.21875" customWidth="1"/>
    <col min="8" max="8" width="13.21875" bestFit="1" customWidth="1"/>
    <col min="9" max="9" width="13.109375" bestFit="1" customWidth="1"/>
    <col min="10" max="10" width="12.21875" bestFit="1" customWidth="1"/>
  </cols>
  <sheetData>
    <row r="1" spans="1:10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6" t="s">
        <v>10</v>
      </c>
      <c r="B2" s="1">
        <v>1</v>
      </c>
      <c r="C2" s="1">
        <v>1</v>
      </c>
      <c r="D2" s="3">
        <v>0.84509500000000004</v>
      </c>
      <c r="E2" s="1" t="s">
        <v>11</v>
      </c>
      <c r="F2" s="1" t="s">
        <v>11</v>
      </c>
      <c r="G2" s="1" t="s">
        <v>11</v>
      </c>
      <c r="H2" s="1" t="s">
        <v>11</v>
      </c>
      <c r="I2" s="1" t="s">
        <v>11</v>
      </c>
      <c r="J2" s="3">
        <v>-0.79756199999999999</v>
      </c>
    </row>
    <row r="3" spans="1:10" x14ac:dyDescent="0.3">
      <c r="A3" s="6"/>
      <c r="B3" s="1">
        <v>2</v>
      </c>
      <c r="C3" s="1">
        <v>1</v>
      </c>
      <c r="D3" s="3">
        <v>1</v>
      </c>
      <c r="E3" s="1" t="s">
        <v>11</v>
      </c>
      <c r="F3" s="1" t="s">
        <v>11</v>
      </c>
      <c r="G3" s="1" t="s">
        <v>11</v>
      </c>
      <c r="H3" s="1" t="s">
        <v>11</v>
      </c>
      <c r="I3" s="1" t="s">
        <v>11</v>
      </c>
      <c r="J3" s="3">
        <v>-1</v>
      </c>
    </row>
    <row r="4" spans="1:10" x14ac:dyDescent="0.3">
      <c r="A4" s="6"/>
      <c r="B4" s="1">
        <v>3</v>
      </c>
      <c r="C4" s="1">
        <v>1</v>
      </c>
      <c r="D4" s="3">
        <v>0.84509500000000004</v>
      </c>
      <c r="E4" s="1" t="s">
        <v>11</v>
      </c>
      <c r="F4" s="1" t="s">
        <v>11</v>
      </c>
      <c r="G4" s="1" t="s">
        <v>11</v>
      </c>
      <c r="H4" s="1" t="s">
        <v>11</v>
      </c>
      <c r="I4" s="1" t="s">
        <v>11</v>
      </c>
      <c r="J4" s="3">
        <v>-0.79756199999999999</v>
      </c>
    </row>
    <row r="5" spans="1:10" x14ac:dyDescent="0.3">
      <c r="A5" s="6">
        <v>1</v>
      </c>
      <c r="B5" s="6">
        <v>1</v>
      </c>
      <c r="C5" s="1">
        <v>1</v>
      </c>
      <c r="D5" s="3">
        <v>0.84509500000000004</v>
      </c>
      <c r="E5" s="3">
        <v>-0.42399999999999999</v>
      </c>
      <c r="F5" s="6">
        <v>1</v>
      </c>
      <c r="G5" s="6">
        <v>1</v>
      </c>
      <c r="H5" s="1">
        <f>D5*E5</f>
        <v>-0.35832027999999999</v>
      </c>
      <c r="I5" s="6">
        <f>F5+H5+H6+H7</f>
        <v>5.7741759999999948E-2</v>
      </c>
      <c r="J5" s="6">
        <f>1/(1+EXP(1)^(-1*I5))</f>
        <v>0.51443143055702922</v>
      </c>
    </row>
    <row r="6" spans="1:10" x14ac:dyDescent="0.3">
      <c r="A6" s="6"/>
      <c r="B6" s="6"/>
      <c r="C6" s="1">
        <v>2</v>
      </c>
      <c r="D6" s="3">
        <v>1</v>
      </c>
      <c r="E6" s="3">
        <v>-0.78</v>
      </c>
      <c r="F6" s="6"/>
      <c r="G6" s="6"/>
      <c r="H6" s="1">
        <f>D6*E6</f>
        <v>-0.78</v>
      </c>
      <c r="I6" s="6"/>
      <c r="J6" s="6"/>
    </row>
    <row r="7" spans="1:10" x14ac:dyDescent="0.3">
      <c r="A7" s="6"/>
      <c r="B7" s="6"/>
      <c r="C7" s="1">
        <v>3</v>
      </c>
      <c r="D7" s="3">
        <v>0.84509500000000004</v>
      </c>
      <c r="E7" s="3">
        <v>0.23200000000000001</v>
      </c>
      <c r="F7" s="6"/>
      <c r="G7" s="6"/>
      <c r="H7" s="1">
        <f>D7*E7</f>
        <v>0.19606204000000002</v>
      </c>
      <c r="I7" s="6"/>
      <c r="J7" s="6"/>
    </row>
    <row r="8" spans="1:10" x14ac:dyDescent="0.3">
      <c r="A8" s="6"/>
      <c r="B8" s="6">
        <v>2</v>
      </c>
      <c r="C8" s="1">
        <v>1</v>
      </c>
      <c r="D8" s="3">
        <v>0.84509500000000004</v>
      </c>
      <c r="E8" s="3">
        <v>0.748</v>
      </c>
      <c r="F8" s="6">
        <v>1</v>
      </c>
      <c r="G8" s="6">
        <v>1</v>
      </c>
      <c r="H8" s="1">
        <f>D8*E8</f>
        <v>0.63213106000000008</v>
      </c>
      <c r="I8" s="6">
        <f t="shared" ref="I8" si="0">F8+H8+H9+H10</f>
        <v>0.84407600000000016</v>
      </c>
      <c r="J8" s="6">
        <f>1/(1+EXP(1)^(-1*I8))</f>
        <v>0.69932297364745932</v>
      </c>
    </row>
    <row r="9" spans="1:10" x14ac:dyDescent="0.3">
      <c r="A9" s="6"/>
      <c r="B9" s="6"/>
      <c r="C9" s="1">
        <v>2</v>
      </c>
      <c r="D9" s="3">
        <v>1</v>
      </c>
      <c r="E9" s="3">
        <v>-0.83199999999999996</v>
      </c>
      <c r="F9" s="6"/>
      <c r="G9" s="6"/>
      <c r="H9" s="1">
        <f>D9*E9</f>
        <v>-0.83199999999999996</v>
      </c>
      <c r="I9" s="6"/>
      <c r="J9" s="6"/>
    </row>
    <row r="10" spans="1:10" x14ac:dyDescent="0.3">
      <c r="A10" s="6"/>
      <c r="B10" s="6"/>
      <c r="C10" s="1">
        <v>3</v>
      </c>
      <c r="D10" s="3">
        <v>0.84509500000000004</v>
      </c>
      <c r="E10" s="3">
        <v>5.1999999999999998E-2</v>
      </c>
      <c r="F10" s="6"/>
      <c r="G10" s="6"/>
      <c r="H10" s="1">
        <f>D10*E10</f>
        <v>4.3944940000000002E-2</v>
      </c>
      <c r="I10" s="6"/>
      <c r="J10" s="6"/>
    </row>
    <row r="11" spans="1:10" x14ac:dyDescent="0.3">
      <c r="A11" s="6"/>
      <c r="B11" s="6">
        <v>3</v>
      </c>
      <c r="C11" s="1">
        <v>1</v>
      </c>
      <c r="D11" s="3">
        <v>0.84509500000000004</v>
      </c>
      <c r="E11" s="3">
        <v>0.85199999999999998</v>
      </c>
      <c r="F11" s="6">
        <v>1</v>
      </c>
      <c r="G11" s="6">
        <v>1</v>
      </c>
      <c r="H11" s="1">
        <f>D11*E11</f>
        <v>0.72002094000000005</v>
      </c>
      <c r="I11" s="6">
        <f t="shared" ref="I11" si="1">F11+H11+H12+H13</f>
        <v>2.8425339300000001</v>
      </c>
      <c r="J11" s="6">
        <f>1/(1+EXP(1)^(-1*I11))</f>
        <v>0.94493146652779714</v>
      </c>
    </row>
    <row r="12" spans="1:10" x14ac:dyDescent="0.3">
      <c r="A12" s="6"/>
      <c r="B12" s="6"/>
      <c r="C12" s="1">
        <v>2</v>
      </c>
      <c r="D12" s="3">
        <v>1</v>
      </c>
      <c r="E12" s="3">
        <v>0.91800000000000004</v>
      </c>
      <c r="F12" s="6"/>
      <c r="G12" s="6"/>
      <c r="H12" s="1">
        <f>D12*E12</f>
        <v>0.91800000000000004</v>
      </c>
      <c r="I12" s="6"/>
      <c r="J12" s="6"/>
    </row>
    <row r="13" spans="1:10" x14ac:dyDescent="0.3">
      <c r="A13" s="6"/>
      <c r="B13" s="6"/>
      <c r="C13" s="1">
        <v>3</v>
      </c>
      <c r="D13" s="3">
        <v>0.84509500000000004</v>
      </c>
      <c r="E13" s="3">
        <v>0.24199999999999999</v>
      </c>
      <c r="F13" s="6"/>
      <c r="G13" s="6"/>
      <c r="H13" s="1">
        <f>D13*E13</f>
        <v>0.20451299000000001</v>
      </c>
      <c r="I13" s="6"/>
      <c r="J13" s="6"/>
    </row>
    <row r="14" spans="1:10" x14ac:dyDescent="0.3">
      <c r="A14" s="6"/>
      <c r="B14" s="6">
        <v>4</v>
      </c>
      <c r="C14" s="1">
        <v>1</v>
      </c>
      <c r="D14" s="3">
        <v>0.84509500000000004</v>
      </c>
      <c r="E14" s="3">
        <v>-0.90800000000000003</v>
      </c>
      <c r="F14" s="6">
        <v>1</v>
      </c>
      <c r="G14" s="6">
        <v>1</v>
      </c>
      <c r="H14" s="1">
        <f>D14*E14</f>
        <v>-0.76734626000000006</v>
      </c>
      <c r="I14" s="6">
        <f t="shared" ref="I14" si="2">F14+H14+H15+H16</f>
        <v>-5.7958900000000091E-2</v>
      </c>
      <c r="J14" s="6">
        <f>1/(1+EXP(1)^(-1*I14))</f>
        <v>0.48551432983607135</v>
      </c>
    </row>
    <row r="15" spans="1:10" x14ac:dyDescent="0.3">
      <c r="A15" s="6"/>
      <c r="B15" s="6"/>
      <c r="C15" s="1">
        <v>2</v>
      </c>
      <c r="D15" s="3">
        <v>1</v>
      </c>
      <c r="E15" s="3">
        <v>-0.53400000000000003</v>
      </c>
      <c r="F15" s="6"/>
      <c r="G15" s="6"/>
      <c r="H15" s="1">
        <f>D15*E15</f>
        <v>-0.53400000000000003</v>
      </c>
      <c r="I15" s="6"/>
      <c r="J15" s="6"/>
    </row>
    <row r="16" spans="1:10" x14ac:dyDescent="0.3">
      <c r="A16" s="6"/>
      <c r="B16" s="6"/>
      <c r="C16" s="1">
        <v>3</v>
      </c>
      <c r="D16" s="3">
        <v>0.84509500000000004</v>
      </c>
      <c r="E16" s="3">
        <v>0.28799999999999998</v>
      </c>
      <c r="F16" s="6"/>
      <c r="G16" s="6"/>
      <c r="H16" s="1">
        <f>D16*E16</f>
        <v>0.24338736</v>
      </c>
      <c r="I16" s="6"/>
      <c r="J16" s="6"/>
    </row>
    <row r="17" spans="1:10" x14ac:dyDescent="0.3">
      <c r="A17" s="6"/>
      <c r="B17" s="6">
        <v>5</v>
      </c>
      <c r="C17" s="1">
        <v>1</v>
      </c>
      <c r="D17" s="3">
        <v>0.84509500000000004</v>
      </c>
      <c r="E17" s="3">
        <v>0.158</v>
      </c>
      <c r="F17" s="6">
        <v>1</v>
      </c>
      <c r="G17" s="6">
        <v>1</v>
      </c>
      <c r="H17" s="1">
        <f>D17*E17</f>
        <v>0.13352501</v>
      </c>
      <c r="I17" s="6">
        <f t="shared" ref="I17" si="3">F17+H17+H18+H19</f>
        <v>6.4495540000000018E-2</v>
      </c>
      <c r="J17" s="6">
        <f>1/(1+EXP(1)^(-1*I17))</f>
        <v>0.51611829814758936</v>
      </c>
    </row>
    <row r="18" spans="1:10" x14ac:dyDescent="0.3">
      <c r="A18" s="6"/>
      <c r="B18" s="6"/>
      <c r="C18" s="1">
        <v>2</v>
      </c>
      <c r="D18" s="3">
        <v>1</v>
      </c>
      <c r="E18" s="3">
        <v>-0.54</v>
      </c>
      <c r="F18" s="6"/>
      <c r="G18" s="6"/>
      <c r="H18" s="1">
        <f>D18*E18</f>
        <v>-0.54</v>
      </c>
      <c r="I18" s="6"/>
      <c r="J18" s="6"/>
    </row>
    <row r="19" spans="1:10" x14ac:dyDescent="0.3">
      <c r="A19" s="6"/>
      <c r="B19" s="6"/>
      <c r="C19" s="1">
        <v>3</v>
      </c>
      <c r="D19" s="3">
        <v>0.84509500000000004</v>
      </c>
      <c r="E19" s="3">
        <v>-0.626</v>
      </c>
      <c r="F19" s="6"/>
      <c r="G19" s="6"/>
      <c r="H19" s="1">
        <f>D19*E19</f>
        <v>-0.52902947</v>
      </c>
      <c r="I19" s="6"/>
      <c r="J19" s="6"/>
    </row>
    <row r="20" spans="1:10" x14ac:dyDescent="0.3">
      <c r="A20" s="6" t="s">
        <v>12</v>
      </c>
      <c r="B20" s="6">
        <v>1</v>
      </c>
      <c r="C20" s="1">
        <v>1</v>
      </c>
      <c r="D20" s="4">
        <v>0.51443143055702922</v>
      </c>
      <c r="E20" s="3">
        <v>-0.56000000000000005</v>
      </c>
      <c r="F20" s="6">
        <v>1</v>
      </c>
      <c r="G20" s="6">
        <v>1</v>
      </c>
      <c r="H20" s="1">
        <f>D20*E20</f>
        <v>-0.28808160111193637</v>
      </c>
      <c r="I20" s="7">
        <f>F20+SUM(H20:H24)</f>
        <v>0.23647137051304323</v>
      </c>
      <c r="J20" s="7">
        <f>1/(1+EXP(1)^(-0.5*I20))</f>
        <v>0.52952453403727007</v>
      </c>
    </row>
    <row r="21" spans="1:10" x14ac:dyDescent="0.3">
      <c r="A21" s="6"/>
      <c r="B21" s="6"/>
      <c r="C21" s="1">
        <v>2</v>
      </c>
      <c r="D21" s="4">
        <v>0.69932297364745899</v>
      </c>
      <c r="E21" s="3">
        <v>0.82599999999999996</v>
      </c>
      <c r="F21" s="6"/>
      <c r="G21" s="6"/>
      <c r="H21" s="1">
        <f>D21*E21</f>
        <v>0.57764077623280108</v>
      </c>
      <c r="I21" s="7"/>
      <c r="J21" s="7"/>
    </row>
    <row r="22" spans="1:10" x14ac:dyDescent="0.3">
      <c r="A22" s="6"/>
      <c r="B22" s="6"/>
      <c r="C22" s="1">
        <v>3</v>
      </c>
      <c r="D22" s="4">
        <v>0.94493146652779703</v>
      </c>
      <c r="E22" s="3">
        <v>-0.61</v>
      </c>
      <c r="F22" s="6"/>
      <c r="G22" s="6"/>
      <c r="H22" s="1">
        <f>D22*E22</f>
        <v>-0.57640819458195613</v>
      </c>
      <c r="I22" s="7"/>
      <c r="J22" s="7"/>
    </row>
    <row r="23" spans="1:10" x14ac:dyDescent="0.3">
      <c r="A23" s="6"/>
      <c r="B23" s="6"/>
      <c r="C23" s="1">
        <v>4</v>
      </c>
      <c r="D23" s="5">
        <v>0.48551432983607101</v>
      </c>
      <c r="E23" s="3">
        <v>-0.378</v>
      </c>
      <c r="F23" s="6"/>
      <c r="G23" s="6"/>
      <c r="H23" s="1">
        <f>D23*E23</f>
        <v>-0.18352441667803485</v>
      </c>
      <c r="I23" s="7"/>
      <c r="J23" s="7"/>
    </row>
    <row r="24" spans="1:10" x14ac:dyDescent="0.3">
      <c r="A24" s="6"/>
      <c r="B24" s="6"/>
      <c r="C24" s="1">
        <v>5</v>
      </c>
      <c r="D24" s="5">
        <v>0.51611829814758903</v>
      </c>
      <c r="E24" s="3">
        <v>-0.56799999999999995</v>
      </c>
      <c r="F24" s="6"/>
      <c r="G24" s="6"/>
      <c r="H24" s="1">
        <f>D24*E24</f>
        <v>-0.29315519334783052</v>
      </c>
      <c r="I24" s="7"/>
      <c r="J24" s="7"/>
    </row>
    <row r="37" spans="2:8" ht="72" x14ac:dyDescent="0.3">
      <c r="B37" s="1" t="s">
        <v>0</v>
      </c>
      <c r="C37" s="1" t="s">
        <v>1</v>
      </c>
      <c r="D37" s="1" t="s">
        <v>2</v>
      </c>
      <c r="E37" s="1" t="s">
        <v>16</v>
      </c>
      <c r="F37" s="1" t="s">
        <v>17</v>
      </c>
      <c r="G37" s="1" t="s">
        <v>18</v>
      </c>
      <c r="H37" s="1" t="s">
        <v>19</v>
      </c>
    </row>
    <row r="38" spans="2:8" x14ac:dyDescent="0.3">
      <c r="B38" s="6">
        <v>1</v>
      </c>
      <c r="C38" s="6">
        <v>1</v>
      </c>
      <c r="D38" s="1">
        <v>1</v>
      </c>
      <c r="E38" s="3">
        <v>-0.42399999999999999</v>
      </c>
      <c r="F38" s="6">
        <v>1</v>
      </c>
      <c r="G38" s="4">
        <f>E38-Лист1!E3*Лист1!D3</f>
        <v>-0.42197243444341898</v>
      </c>
      <c r="H38" s="8">
        <f>F38-Лист1!E3*Лист1!D3</f>
        <v>1.0020275655565809</v>
      </c>
    </row>
    <row r="39" spans="2:8" x14ac:dyDescent="0.3">
      <c r="B39" s="6"/>
      <c r="C39" s="6"/>
      <c r="D39" s="1">
        <v>2</v>
      </c>
      <c r="E39" s="3">
        <v>-0.78</v>
      </c>
      <c r="F39" s="6"/>
      <c r="G39" s="5">
        <f>E39-Лист1!E3*Лист1!D3</f>
        <v>-0.77797243444341901</v>
      </c>
      <c r="H39" s="8"/>
    </row>
    <row r="40" spans="2:8" x14ac:dyDescent="0.3">
      <c r="B40" s="6"/>
      <c r="C40" s="6"/>
      <c r="D40" s="1">
        <v>3</v>
      </c>
      <c r="E40" s="3">
        <v>0.23200000000000001</v>
      </c>
      <c r="F40" s="6"/>
      <c r="G40" s="5">
        <f>E40-Лист1!E3*Лист1!D3</f>
        <v>0.23402756555658102</v>
      </c>
      <c r="H40" s="8"/>
    </row>
    <row r="41" spans="2:8" x14ac:dyDescent="0.3">
      <c r="B41" s="6"/>
      <c r="C41" s="6">
        <v>2</v>
      </c>
      <c r="D41" s="1">
        <v>1</v>
      </c>
      <c r="E41" s="3">
        <v>0.748</v>
      </c>
      <c r="F41" s="6">
        <v>1</v>
      </c>
      <c r="G41" s="5">
        <f>E41-Лист1!E4*Лист1!D4</f>
        <v>0.7458808246943095</v>
      </c>
      <c r="H41" s="8">
        <f>F41-Лист1!D4*Лист1!E4</f>
        <v>0.9978808246943095</v>
      </c>
    </row>
    <row r="42" spans="2:8" x14ac:dyDescent="0.3">
      <c r="B42" s="6"/>
      <c r="C42" s="6"/>
      <c r="D42" s="1">
        <v>2</v>
      </c>
      <c r="E42" s="3">
        <v>-0.83199999999999996</v>
      </c>
      <c r="F42" s="6"/>
      <c r="G42" s="5">
        <f>E42-Лист1!E4*Лист1!D4</f>
        <v>-0.83411917530569046</v>
      </c>
      <c r="H42" s="8"/>
    </row>
    <row r="43" spans="2:8" x14ac:dyDescent="0.3">
      <c r="B43" s="6"/>
      <c r="C43" s="6"/>
      <c r="D43" s="1">
        <v>3</v>
      </c>
      <c r="E43" s="3">
        <v>5.1999999999999998E-2</v>
      </c>
      <c r="F43" s="6"/>
      <c r="G43" s="5">
        <f>E43-Лист1!E4*Лист1!D4</f>
        <v>4.9880824694309489E-2</v>
      </c>
      <c r="H43" s="8"/>
    </row>
    <row r="44" spans="2:8" x14ac:dyDescent="0.3">
      <c r="B44" s="6"/>
      <c r="C44" s="6">
        <v>3</v>
      </c>
      <c r="D44" s="1">
        <v>1</v>
      </c>
      <c r="E44" s="3">
        <v>0.85199999999999998</v>
      </c>
      <c r="F44" s="6">
        <v>1</v>
      </c>
      <c r="G44" s="5">
        <f>E44-Лист1!E5*Лист1!D5</f>
        <v>0.85209584472877808</v>
      </c>
      <c r="H44" s="8">
        <f>F44-Лист1!D5*Лист1!E5</f>
        <v>1.000095844728778</v>
      </c>
    </row>
    <row r="45" spans="2:8" x14ac:dyDescent="0.3">
      <c r="B45" s="6"/>
      <c r="C45" s="6"/>
      <c r="D45" s="1">
        <v>2</v>
      </c>
      <c r="E45" s="3">
        <v>0.91800000000000004</v>
      </c>
      <c r="F45" s="6"/>
      <c r="G45" s="5">
        <f>E45-Лист1!E5*Лист1!D5</f>
        <v>0.91809584472877814</v>
      </c>
      <c r="H45" s="8"/>
    </row>
    <row r="46" spans="2:8" x14ac:dyDescent="0.3">
      <c r="B46" s="6"/>
      <c r="C46" s="6"/>
      <c r="D46" s="1">
        <v>3</v>
      </c>
      <c r="E46" s="3">
        <v>0.24199999999999999</v>
      </c>
      <c r="F46" s="6"/>
      <c r="G46" s="5">
        <f>E46-Лист1!E5*Лист1!D5</f>
        <v>0.24209584472877804</v>
      </c>
      <c r="H46" s="8"/>
    </row>
    <row r="47" spans="2:8" x14ac:dyDescent="0.3">
      <c r="B47" s="6"/>
      <c r="C47" s="6">
        <v>4</v>
      </c>
      <c r="D47" s="1">
        <v>1</v>
      </c>
      <c r="E47" s="3">
        <v>-0.90800000000000003</v>
      </c>
      <c r="F47" s="6">
        <v>1</v>
      </c>
      <c r="G47" s="5">
        <f>E47-Лист1!E6*Лист1!D6</f>
        <v>-0.90663141043632578</v>
      </c>
      <c r="H47" s="8">
        <f>F47-Лист1!D6*Лист1!E6</f>
        <v>1.0013685895636744</v>
      </c>
    </row>
    <row r="48" spans="2:8" x14ac:dyDescent="0.3">
      <c r="B48" s="6"/>
      <c r="C48" s="6"/>
      <c r="D48" s="1">
        <v>2</v>
      </c>
      <c r="E48" s="3">
        <v>-0.53400000000000003</v>
      </c>
      <c r="F48" s="6"/>
      <c r="G48" s="5">
        <f>E48-Лист1!E6*Лист1!D6</f>
        <v>-0.53263141043632578</v>
      </c>
      <c r="H48" s="8"/>
    </row>
    <row r="49" spans="2:8" x14ac:dyDescent="0.3">
      <c r="B49" s="6"/>
      <c r="C49" s="6"/>
      <c r="D49" s="1">
        <v>3</v>
      </c>
      <c r="E49" s="3">
        <v>0.28799999999999998</v>
      </c>
      <c r="F49" s="6"/>
      <c r="G49" s="5">
        <f>E49-Лист1!E6*Лист1!D6</f>
        <v>0.28936858956367428</v>
      </c>
      <c r="H49" s="8"/>
    </row>
    <row r="50" spans="2:8" x14ac:dyDescent="0.3">
      <c r="B50" s="6"/>
      <c r="C50" s="6">
        <v>5</v>
      </c>
      <c r="D50" s="1">
        <v>1</v>
      </c>
      <c r="E50" s="3">
        <v>0.158</v>
      </c>
      <c r="F50" s="6">
        <v>1</v>
      </c>
      <c r="G50" s="5">
        <f>E50-Лист1!E7*Лист1!D7</f>
        <v>0.16005568232013562</v>
      </c>
      <c r="H50" s="8">
        <f>F50-Лист1!D7*Лист1!E7</f>
        <v>1.0020556823201356</v>
      </c>
    </row>
    <row r="51" spans="2:8" x14ac:dyDescent="0.3">
      <c r="B51" s="6"/>
      <c r="C51" s="6"/>
      <c r="D51" s="1">
        <v>2</v>
      </c>
      <c r="E51" s="3">
        <v>-0.54</v>
      </c>
      <c r="F51" s="6"/>
      <c r="G51" s="5">
        <f>E51-Лист1!E7*Лист1!D7</f>
        <v>-0.53794431767986439</v>
      </c>
      <c r="H51" s="8"/>
    </row>
    <row r="52" spans="2:8" x14ac:dyDescent="0.3">
      <c r="B52" s="6"/>
      <c r="C52" s="6"/>
      <c r="D52" s="1">
        <v>3</v>
      </c>
      <c r="E52" s="3">
        <v>-0.626</v>
      </c>
      <c r="F52" s="6"/>
      <c r="G52" s="5">
        <f>E52-Лист1!E7*Лист1!D7</f>
        <v>-0.62394431767986436</v>
      </c>
      <c r="H52" s="8"/>
    </row>
    <row r="53" spans="2:8" x14ac:dyDescent="0.3">
      <c r="B53" s="6" t="s">
        <v>12</v>
      </c>
      <c r="C53" s="6">
        <v>1</v>
      </c>
      <c r="D53" s="1">
        <v>1</v>
      </c>
      <c r="E53" s="3">
        <v>-0.56000000000000005</v>
      </c>
      <c r="F53" s="6">
        <v>1</v>
      </c>
      <c r="G53" s="5">
        <f>E53-Лист1!E2*Лист1!D2</f>
        <v>-0.56722809455505119</v>
      </c>
      <c r="H53" s="6">
        <f>F53-Лист1!D2*Лист1!E2</f>
        <v>0.99277190544494887</v>
      </c>
    </row>
    <row r="54" spans="2:8" x14ac:dyDescent="0.3">
      <c r="B54" s="6"/>
      <c r="C54" s="6"/>
      <c r="D54" s="1">
        <v>2</v>
      </c>
      <c r="E54" s="3">
        <v>0.82599999999999996</v>
      </c>
      <c r="F54" s="6"/>
      <c r="G54" s="5">
        <f>E54-Лист1!E2*Лист1!D2</f>
        <v>0.81877190544494882</v>
      </c>
      <c r="H54" s="6"/>
    </row>
    <row r="55" spans="2:8" x14ac:dyDescent="0.3">
      <c r="B55" s="6"/>
      <c r="C55" s="6"/>
      <c r="D55" s="1">
        <v>3</v>
      </c>
      <c r="E55" s="3">
        <v>-0.61</v>
      </c>
      <c r="F55" s="6"/>
      <c r="G55" s="5">
        <f>E55-Лист1!E2*Лист1!D2</f>
        <v>-0.61722809455505112</v>
      </c>
      <c r="H55" s="6"/>
    </row>
    <row r="56" spans="2:8" x14ac:dyDescent="0.3">
      <c r="B56" s="6"/>
      <c r="C56" s="6"/>
      <c r="D56" s="1">
        <v>4</v>
      </c>
      <c r="E56" s="3">
        <v>-0.378</v>
      </c>
      <c r="F56" s="6"/>
      <c r="G56" s="5">
        <f>E56-Лист1!E2*Лист1!D2</f>
        <v>-0.38522809455505114</v>
      </c>
      <c r="H56" s="6"/>
    </row>
    <row r="57" spans="2:8" x14ac:dyDescent="0.3">
      <c r="B57" s="6"/>
      <c r="C57" s="6"/>
      <c r="D57" s="1">
        <v>5</v>
      </c>
      <c r="E57" s="3">
        <v>-0.56799999999999995</v>
      </c>
      <c r="F57" s="6"/>
      <c r="G57" s="5">
        <f>E57-Лист1!E2*Лист1!D2</f>
        <v>-0.57522809455505108</v>
      </c>
      <c r="H57" s="6"/>
    </row>
  </sheetData>
  <mergeCells count="53">
    <mergeCell ref="B53:B57"/>
    <mergeCell ref="C53:C57"/>
    <mergeCell ref="F53:F57"/>
    <mergeCell ref="H53:H57"/>
    <mergeCell ref="H50:H52"/>
    <mergeCell ref="B38:B52"/>
    <mergeCell ref="C38:C40"/>
    <mergeCell ref="F38:F40"/>
    <mergeCell ref="H38:H40"/>
    <mergeCell ref="C41:C43"/>
    <mergeCell ref="F41:F43"/>
    <mergeCell ref="H41:H43"/>
    <mergeCell ref="C44:C46"/>
    <mergeCell ref="F44:F46"/>
    <mergeCell ref="H44:H46"/>
    <mergeCell ref="C47:C49"/>
    <mergeCell ref="F47:F49"/>
    <mergeCell ref="H47:H49"/>
    <mergeCell ref="C50:C52"/>
    <mergeCell ref="F50:F52"/>
    <mergeCell ref="A20:A24"/>
    <mergeCell ref="B20:B24"/>
    <mergeCell ref="F20:F24"/>
    <mergeCell ref="G20:G24"/>
    <mergeCell ref="I20:I24"/>
    <mergeCell ref="J20:J24"/>
    <mergeCell ref="B17:B19"/>
    <mergeCell ref="F17:F19"/>
    <mergeCell ref="G17:G19"/>
    <mergeCell ref="I17:I19"/>
    <mergeCell ref="J17:J19"/>
    <mergeCell ref="J11:J13"/>
    <mergeCell ref="B14:B16"/>
    <mergeCell ref="F14:F16"/>
    <mergeCell ref="G14:G16"/>
    <mergeCell ref="I14:I16"/>
    <mergeCell ref="J14:J16"/>
    <mergeCell ref="I11:I13"/>
    <mergeCell ref="J5:J7"/>
    <mergeCell ref="B8:B10"/>
    <mergeCell ref="F8:F10"/>
    <mergeCell ref="G8:G10"/>
    <mergeCell ref="I8:I10"/>
    <mergeCell ref="J8:J10"/>
    <mergeCell ref="I5:I7"/>
    <mergeCell ref="A2:A4"/>
    <mergeCell ref="A5:A19"/>
    <mergeCell ref="B5:B7"/>
    <mergeCell ref="F5:F7"/>
    <mergeCell ref="G5:G7"/>
    <mergeCell ref="B11:B13"/>
    <mergeCell ref="F11:F13"/>
    <mergeCell ref="G11:G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E7"/>
    </sheetView>
  </sheetViews>
  <sheetFormatPr defaultRowHeight="14.4" x14ac:dyDescent="0.3"/>
  <cols>
    <col min="3" max="4" width="11.5546875" bestFit="1" customWidth="1"/>
    <col min="5" max="5" width="31.44140625" customWidth="1"/>
  </cols>
  <sheetData>
    <row r="1" spans="1:5" ht="28.8" x14ac:dyDescent="0.3">
      <c r="A1" s="2" t="s">
        <v>0</v>
      </c>
      <c r="B1" s="2" t="s">
        <v>1</v>
      </c>
      <c r="C1" s="2" t="s">
        <v>13</v>
      </c>
      <c r="D1" s="5" t="s">
        <v>14</v>
      </c>
      <c r="E1" s="2" t="s">
        <v>15</v>
      </c>
    </row>
    <row r="2" spans="1:5" x14ac:dyDescent="0.3">
      <c r="A2" s="2" t="s">
        <v>12</v>
      </c>
      <c r="B2" s="2">
        <v>1</v>
      </c>
      <c r="C2" s="2">
        <f>решение!I20</f>
        <v>0.23647137051304323</v>
      </c>
      <c r="D2" s="2">
        <f>((0.5*(EXP(1)^(-0.5*C2)))/((EXP(1)^(-0.5*C2)+1)^2))</f>
        <v>0.12456415094494105</v>
      </c>
      <c r="E2" s="2">
        <v>5.8027084841176003E-2</v>
      </c>
    </row>
    <row r="3" spans="1:5" x14ac:dyDescent="0.3">
      <c r="A3" s="9">
        <v>1</v>
      </c>
      <c r="B3" s="2">
        <v>1</v>
      </c>
      <c r="C3" s="2">
        <f>решение!I5</f>
        <v>5.7741759999999948E-2</v>
      </c>
      <c r="D3" s="2">
        <f>((1*(EXP(1)^(-1*C3)))/((EXP(1)^(-1*C3)+1)^2))</f>
        <v>0.24979173381207764</v>
      </c>
      <c r="E3" s="2">
        <f>D3*$E$2*решение!E20</f>
        <v>-8.1170242331012141E-3</v>
      </c>
    </row>
    <row r="4" spans="1:5" x14ac:dyDescent="0.3">
      <c r="A4" s="10"/>
      <c r="B4" s="2">
        <v>2</v>
      </c>
      <c r="C4" s="2">
        <f>решение!I8</f>
        <v>0.84407600000000016</v>
      </c>
      <c r="D4" s="2">
        <f>((1*(EXP(1)^(-1*C4)))/((EXP(1)^(-1*C4)+1)^2))</f>
        <v>0.21027035217633425</v>
      </c>
      <c r="E4" s="2">
        <f>D4*$E$2*решение!E21</f>
        <v>1.0078336216954406E-2</v>
      </c>
    </row>
    <row r="5" spans="1:5" x14ac:dyDescent="0.3">
      <c r="A5" s="10"/>
      <c r="B5" s="2">
        <v>3</v>
      </c>
      <c r="C5" s="2">
        <f>решение!I11</f>
        <v>2.8425339300000001</v>
      </c>
      <c r="D5" s="2">
        <f>((1*(EXP(1)^(-1*C5)))/((EXP(1)^(-1*C5)+1)^2))</f>
        <v>5.2035990093423613E-2</v>
      </c>
      <c r="E5" s="2">
        <f>D5*$E$2*решение!E22</f>
        <v>-1.8418930552868684E-3</v>
      </c>
    </row>
    <row r="6" spans="1:5" x14ac:dyDescent="0.3">
      <c r="A6" s="10"/>
      <c r="B6" s="2">
        <v>4</v>
      </c>
      <c r="C6" s="2">
        <f>решение!I14</f>
        <v>-5.7958900000000091E-2</v>
      </c>
      <c r="D6" s="2">
        <f>((1*(EXP(1)^(-1*C6)))/((EXP(1)^(-1*C6)+1)^2))</f>
        <v>0.24979016535990189</v>
      </c>
      <c r="E6" s="2">
        <f>D6*$E$2*решение!E23</f>
        <v>-5.4789569545398951E-3</v>
      </c>
    </row>
    <row r="7" spans="1:5" x14ac:dyDescent="0.3">
      <c r="A7" s="11"/>
      <c r="B7" s="2">
        <v>5</v>
      </c>
      <c r="C7" s="2">
        <f>решение!I17</f>
        <v>6.4495540000000018E-2</v>
      </c>
      <c r="D7" s="2">
        <f>((1*(EXP(1)^(-1*C7)))/((EXP(1)^(-1*C7)+1)^2))</f>
        <v>0.24974020046482542</v>
      </c>
      <c r="E7" s="2">
        <f>D7*$E$2*решение!E24</f>
        <v>-8.2312832147548448E-3</v>
      </c>
    </row>
  </sheetData>
  <mergeCells count="1">
    <mergeCell ref="A3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решение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</dc:creator>
  <cp:lastModifiedBy>Ярослав Кудяшев</cp:lastModifiedBy>
  <dcterms:created xsi:type="dcterms:W3CDTF">2018-02-12T13:51:28Z</dcterms:created>
  <dcterms:modified xsi:type="dcterms:W3CDTF">2023-02-21T08:49:42Z</dcterms:modified>
</cp:coreProperties>
</file>