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19" i="1" l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2" i="1"/>
  <c r="M111" i="1"/>
  <c r="M110" i="1"/>
  <c r="M109" i="1"/>
  <c r="O109" i="1" s="1"/>
  <c r="M108" i="1"/>
  <c r="M107" i="1"/>
  <c r="O107" i="1" s="1"/>
  <c r="M106" i="1"/>
  <c r="O106" i="1" s="1"/>
  <c r="M105" i="1"/>
  <c r="O105" i="1" s="1"/>
  <c r="O104" i="1"/>
  <c r="Q114" i="1" s="1"/>
  <c r="M104" i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4" i="1"/>
  <c r="M93" i="1"/>
  <c r="M92" i="1"/>
  <c r="M91" i="1"/>
  <c r="M90" i="1"/>
  <c r="M89" i="1"/>
  <c r="M88" i="1"/>
  <c r="O88" i="1" s="1"/>
  <c r="M87" i="1"/>
  <c r="O87" i="1" s="1"/>
  <c r="M86" i="1"/>
  <c r="O86" i="1" s="1"/>
  <c r="M79" i="1"/>
  <c r="O79" i="1" s="1"/>
  <c r="M78" i="1"/>
  <c r="O78" i="1" s="1"/>
  <c r="M77" i="1"/>
  <c r="O77" i="1" s="1"/>
  <c r="O76" i="1"/>
  <c r="M76" i="1"/>
  <c r="M75" i="1"/>
  <c r="O75" i="1" s="1"/>
  <c r="M74" i="1"/>
  <c r="O74" i="1" s="1"/>
  <c r="M72" i="1"/>
  <c r="M71" i="1"/>
  <c r="O71" i="1" s="1"/>
  <c r="Q79" i="1" s="1"/>
  <c r="M70" i="1"/>
  <c r="O69" i="1"/>
  <c r="Q78" i="1" s="1"/>
  <c r="M69" i="1"/>
  <c r="M68" i="1"/>
  <c r="M67" i="1"/>
  <c r="O67" i="1" s="1"/>
  <c r="M66" i="1"/>
  <c r="O66" i="1" s="1"/>
  <c r="Q76" i="1" s="1"/>
  <c r="M65" i="1"/>
  <c r="O65" i="1" s="1"/>
  <c r="M64" i="1"/>
  <c r="O64" i="1" s="1"/>
  <c r="O61" i="1"/>
  <c r="M61" i="1"/>
  <c r="M60" i="1"/>
  <c r="O60" i="1" s="1"/>
  <c r="M59" i="1"/>
  <c r="O59" i="1" s="1"/>
  <c r="M58" i="1"/>
  <c r="O58" i="1" s="1"/>
  <c r="O57" i="1"/>
  <c r="M57" i="1"/>
  <c r="M56" i="1"/>
  <c r="O56" i="1" s="1"/>
  <c r="M54" i="1"/>
  <c r="M53" i="1"/>
  <c r="O53" i="1" s="1"/>
  <c r="Q61" i="1" s="1"/>
  <c r="M52" i="1"/>
  <c r="M51" i="1"/>
  <c r="O51" i="1" s="1"/>
  <c r="Q60" i="1" s="1"/>
  <c r="M50" i="1"/>
  <c r="O49" i="1"/>
  <c r="Q59" i="1" s="1"/>
  <c r="M49" i="1"/>
  <c r="M48" i="1"/>
  <c r="O48" i="1" s="1"/>
  <c r="O47" i="1"/>
  <c r="Q57" i="1" s="1"/>
  <c r="M47" i="1"/>
  <c r="M46" i="1"/>
  <c r="O46" i="1" s="1"/>
  <c r="O93" i="1" l="1"/>
  <c r="Q101" i="1" s="1"/>
  <c r="O89" i="1"/>
  <c r="Q99" i="1" s="1"/>
  <c r="Q117" i="1"/>
  <c r="O111" i="1"/>
  <c r="Q119" i="1" s="1"/>
  <c r="Q116" i="1"/>
  <c r="Q97" i="1"/>
  <c r="Q98" i="1"/>
  <c r="O91" i="1"/>
  <c r="Q100" i="1" s="1"/>
  <c r="Q115" i="1"/>
  <c r="Q96" i="1"/>
  <c r="Q118" i="1"/>
  <c r="Q77" i="1"/>
  <c r="Q58" i="1"/>
  <c r="Q74" i="1"/>
  <c r="Q56" i="1"/>
  <c r="Q75" i="1"/>
  <c r="M14" i="1"/>
  <c r="O13" i="1" s="1"/>
  <c r="Q21" i="1" s="1"/>
  <c r="M13" i="1"/>
  <c r="M21" i="1"/>
  <c r="O21" i="1" s="1"/>
  <c r="M31" i="1" l="1"/>
  <c r="O31" i="1" s="1"/>
  <c r="Q39" i="1" s="1"/>
  <c r="M39" i="1"/>
  <c r="O39" i="1" s="1"/>
  <c r="M32" i="1"/>
  <c r="M30" i="1" l="1"/>
  <c r="M28" i="1"/>
  <c r="M29" i="1"/>
  <c r="O29" i="1" s="1"/>
  <c r="M27" i="1"/>
  <c r="M26" i="1"/>
  <c r="O26" i="1" s="1"/>
  <c r="M25" i="1"/>
  <c r="O25" i="1" s="1"/>
  <c r="M24" i="1"/>
  <c r="O24" i="1" s="1"/>
  <c r="O27" i="1" l="1"/>
  <c r="M38" i="1"/>
  <c r="O38" i="1" s="1"/>
  <c r="Q38" i="1" s="1"/>
  <c r="M37" i="1"/>
  <c r="O37" i="1" s="1"/>
  <c r="M36" i="1"/>
  <c r="O36" i="1" s="1"/>
  <c r="Q36" i="1" s="1"/>
  <c r="M35" i="1"/>
  <c r="O35" i="1" s="1"/>
  <c r="Q35" i="1" s="1"/>
  <c r="M34" i="1"/>
  <c r="O34" i="1" s="1"/>
  <c r="Q34" i="1" s="1"/>
  <c r="Q37" i="1" l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Q18" i="1"/>
  <c r="Q17" i="1"/>
  <c r="Q19" i="1" l="1"/>
  <c r="Q20" i="1"/>
</calcChain>
</file>

<file path=xl/sharedStrings.xml><?xml version="1.0" encoding="utf-8"?>
<sst xmlns="http://schemas.openxmlformats.org/spreadsheetml/2006/main" count="123" uniqueCount="30">
  <si>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</si>
  <si>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</si>
  <si>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</si>
  <si>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</si>
  <si>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</si>
  <si>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</si>
  <si>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</si>
  <si>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</si>
  <si>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</si>
  <si>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Ratio bilat / CCP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</si>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</sst>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0"/>
  <sheetViews>
    <sheetView tabSelected="1" topLeftCell="C76" zoomScale="70" zoomScaleNormal="70" workbookViewId="0">
      <selection activeCell="L101" sqref="L101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5.140625" bestFit="1" customWidth="1"/>
  </cols>
  <sheetData>
    <row r="1" spans="2:18" x14ac:dyDescent="0.25">
      <c r="B1" s="7" t="s">
        <v>22</v>
      </c>
      <c r="D1" s="7" t="s">
        <v>23</v>
      </c>
      <c r="J1" s="1" t="s">
        <v>10</v>
      </c>
      <c r="K1" s="1" t="s">
        <v>11</v>
      </c>
      <c r="L1" s="1"/>
      <c r="M1" s="1" t="s">
        <v>12</v>
      </c>
      <c r="N1" s="1"/>
      <c r="O1" s="6" t="s">
        <v>19</v>
      </c>
      <c r="Q1" s="1" t="s">
        <v>9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4"/>
      <c r="C3" s="23"/>
      <c r="D3" s="23"/>
      <c r="E3" s="23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</row>
    <row r="4" spans="2:18" x14ac:dyDescent="0.25">
      <c r="B4" s="24">
        <v>113</v>
      </c>
      <c r="C4" s="20"/>
      <c r="D4" s="20">
        <v>0</v>
      </c>
      <c r="E4" s="20"/>
      <c r="F4" s="1"/>
      <c r="G4" s="21" t="s">
        <v>13</v>
      </c>
      <c r="H4" s="1"/>
      <c r="I4" s="1"/>
      <c r="J4" s="1"/>
      <c r="K4" s="1"/>
      <c r="L4" s="1"/>
      <c r="M4" s="1"/>
      <c r="N4" s="1"/>
      <c r="O4" s="1"/>
      <c r="P4" s="1"/>
      <c r="Q4" s="1"/>
      <c r="R4" s="17"/>
    </row>
    <row r="5" spans="2:18" x14ac:dyDescent="0.25">
      <c r="B5" s="24"/>
      <c r="C5" s="20"/>
      <c r="D5" s="20"/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7"/>
    </row>
    <row r="6" spans="2:18" x14ac:dyDescent="0.25">
      <c r="B6" s="24"/>
      <c r="C6" s="20"/>
      <c r="D6" s="20"/>
      <c r="E6" s="20"/>
      <c r="F6" s="1"/>
      <c r="G6" s="2" t="s">
        <v>16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7"/>
    </row>
    <row r="7" spans="2:18" x14ac:dyDescent="0.25">
      <c r="B7" s="24"/>
      <c r="C7" s="20"/>
      <c r="D7" s="20"/>
      <c r="E7" s="20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7"/>
    </row>
    <row r="8" spans="2:18" x14ac:dyDescent="0.25">
      <c r="B8" s="24"/>
      <c r="C8" s="20"/>
      <c r="D8" s="20"/>
      <c r="E8" s="20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7"/>
    </row>
    <row r="9" spans="2:18" x14ac:dyDescent="0.25">
      <c r="B9" s="24"/>
      <c r="C9" s="20"/>
      <c r="D9" s="20"/>
      <c r="E9" s="20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12">
        <f>SUM(M9,M10,)</f>
        <v>0.61037849999999993</v>
      </c>
      <c r="P9" s="1"/>
      <c r="Q9" s="1"/>
      <c r="R9" s="17"/>
    </row>
    <row r="10" spans="2:18" x14ac:dyDescent="0.25">
      <c r="B10" s="24"/>
      <c r="C10" s="20"/>
      <c r="D10" s="20"/>
      <c r="E10" s="20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12"/>
      <c r="P10" s="1"/>
      <c r="Q10" s="1"/>
      <c r="R10" s="17"/>
    </row>
    <row r="11" spans="2:18" x14ac:dyDescent="0.25">
      <c r="B11" s="24"/>
      <c r="C11" s="20"/>
      <c r="D11" s="20"/>
      <c r="E11" s="20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12">
        <f>SUM(M11,M12)</f>
        <v>0.7136975000000001</v>
      </c>
      <c r="P11" s="1"/>
      <c r="Q11" s="1"/>
      <c r="R11" s="17"/>
    </row>
    <row r="12" spans="2:18" x14ac:dyDescent="0.25">
      <c r="B12" s="24"/>
      <c r="C12" s="20"/>
      <c r="D12" s="20"/>
      <c r="E12" s="20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12"/>
      <c r="P12" s="1"/>
      <c r="Q12" s="1"/>
      <c r="R12" s="17"/>
    </row>
    <row r="13" spans="2:18" x14ac:dyDescent="0.25">
      <c r="B13" s="24"/>
      <c r="C13" s="20"/>
      <c r="D13" s="20"/>
      <c r="E13" s="20"/>
      <c r="F13" s="1"/>
      <c r="G13" s="4"/>
      <c r="H13" s="6" t="s">
        <v>20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12">
        <f>SUM(M13:M14)</f>
        <v>0.39890049999999999</v>
      </c>
      <c r="P13" s="1"/>
      <c r="Q13" s="1"/>
      <c r="R13" s="17"/>
    </row>
    <row r="14" spans="2:18" x14ac:dyDescent="0.25">
      <c r="B14" s="24"/>
      <c r="C14" s="20"/>
      <c r="D14" s="20"/>
      <c r="E14" s="20"/>
      <c r="F14" s="1"/>
      <c r="G14" s="22"/>
      <c r="H14" s="8" t="s">
        <v>21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13"/>
      <c r="P14" s="1"/>
      <c r="Q14" s="1"/>
      <c r="R14" s="17"/>
    </row>
    <row r="15" spans="2:18" x14ac:dyDescent="0.25">
      <c r="B15" s="24"/>
      <c r="C15" s="20"/>
      <c r="D15" s="20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7"/>
    </row>
    <row r="16" spans="2:18" x14ac:dyDescent="0.25">
      <c r="B16" s="24"/>
      <c r="C16" s="20"/>
      <c r="D16" s="20"/>
      <c r="E16" s="20"/>
      <c r="F16" s="1"/>
      <c r="G16" s="2" t="s">
        <v>14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7"/>
    </row>
    <row r="17" spans="2:18" x14ac:dyDescent="0.25">
      <c r="B17" s="24"/>
      <c r="C17" s="20"/>
      <c r="D17" s="20"/>
      <c r="E17" s="20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7"/>
    </row>
    <row r="18" spans="2:18" x14ac:dyDescent="0.25">
      <c r="B18" s="24"/>
      <c r="C18" s="20"/>
      <c r="D18" s="20"/>
      <c r="E18" s="20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7"/>
    </row>
    <row r="19" spans="2:18" x14ac:dyDescent="0.25">
      <c r="B19" s="24"/>
      <c r="C19" s="20"/>
      <c r="D19" s="20"/>
      <c r="E19" s="20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7"/>
    </row>
    <row r="20" spans="2:18" x14ac:dyDescent="0.25">
      <c r="B20" s="24"/>
      <c r="C20" s="20"/>
      <c r="D20" s="20"/>
      <c r="E20" s="20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7"/>
    </row>
    <row r="21" spans="2:18" x14ac:dyDescent="0.25">
      <c r="B21" s="24"/>
      <c r="C21" s="20"/>
      <c r="D21" s="20"/>
      <c r="E21" s="20"/>
      <c r="F21" s="1"/>
      <c r="G21" s="22"/>
      <c r="H21" s="8" t="s">
        <v>18</v>
      </c>
      <c r="I21" s="5"/>
      <c r="J21" s="8">
        <v>4.3317000000000001E-2</v>
      </c>
      <c r="K21" s="8">
        <v>4.5073000000000002E-2</v>
      </c>
      <c r="L21" s="5"/>
      <c r="M21" s="8">
        <f t="shared" ref="M21" si="3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7"/>
    </row>
    <row r="22" spans="2:18" x14ac:dyDescent="0.25">
      <c r="B22" s="24"/>
      <c r="C22" s="20"/>
      <c r="D22" s="20"/>
      <c r="E22" s="2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7"/>
    </row>
    <row r="23" spans="2:18" x14ac:dyDescent="0.25">
      <c r="B23" s="24"/>
      <c r="C23" s="20"/>
      <c r="D23" s="20"/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7"/>
    </row>
    <row r="24" spans="2:18" x14ac:dyDescent="0.25">
      <c r="B24" s="24"/>
      <c r="C24" s="20"/>
      <c r="D24" s="20"/>
      <c r="E24" s="20"/>
      <c r="F24" s="1"/>
      <c r="G24" s="2" t="s">
        <v>17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4">AVERAGE(J24,K24)</f>
        <v>3.4874000000000002E-2</v>
      </c>
      <c r="N24" s="3"/>
      <c r="O24" s="10">
        <f>M24</f>
        <v>3.4874000000000002E-2</v>
      </c>
      <c r="P24" s="1"/>
      <c r="Q24" s="1"/>
      <c r="R24" s="17"/>
    </row>
    <row r="25" spans="2:18" x14ac:dyDescent="0.25">
      <c r="B25" s="24"/>
      <c r="C25" s="20"/>
      <c r="D25" s="20"/>
      <c r="E25" s="20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4"/>
        <v>3.2725499999999998E-2</v>
      </c>
      <c r="N25" s="1"/>
      <c r="O25" s="9">
        <f t="shared" ref="O25:O26" si="5">M25</f>
        <v>3.2725499999999998E-2</v>
      </c>
      <c r="P25" s="1"/>
      <c r="Q25" s="1"/>
      <c r="R25" s="17"/>
    </row>
    <row r="26" spans="2:18" x14ac:dyDescent="0.25">
      <c r="B26" s="24"/>
      <c r="C26" s="20"/>
      <c r="D26" s="20"/>
      <c r="E26" s="20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4"/>
        <v>2.1649999999999998E-4</v>
      </c>
      <c r="N26" s="1"/>
      <c r="O26" s="9">
        <f t="shared" si="5"/>
        <v>2.1649999999999998E-4</v>
      </c>
      <c r="P26" s="1"/>
      <c r="Q26" s="1"/>
      <c r="R26" s="17"/>
    </row>
    <row r="27" spans="2:18" x14ac:dyDescent="0.25">
      <c r="B27" s="24"/>
      <c r="C27" s="20"/>
      <c r="D27" s="20"/>
      <c r="E27" s="20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4"/>
        <v>0.39651199999999998</v>
      </c>
      <c r="N27" s="1"/>
      <c r="O27" s="12">
        <f>SUM(M27,M28,)</f>
        <v>0.52906750000000002</v>
      </c>
      <c r="P27" s="1"/>
      <c r="Q27" s="1"/>
      <c r="R27" s="17"/>
    </row>
    <row r="28" spans="2:18" x14ac:dyDescent="0.25">
      <c r="B28" s="24"/>
      <c r="C28" s="20"/>
      <c r="D28" s="20"/>
      <c r="E28" s="20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12"/>
      <c r="P28" s="1"/>
      <c r="Q28" s="1"/>
      <c r="R28" s="17"/>
    </row>
    <row r="29" spans="2:18" x14ac:dyDescent="0.25">
      <c r="B29" s="24"/>
      <c r="C29" s="20"/>
      <c r="D29" s="20"/>
      <c r="E29" s="20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12">
        <f>SUM(M29,M30)</f>
        <v>0.57880550000000008</v>
      </c>
      <c r="P29" s="1"/>
      <c r="Q29" s="1"/>
      <c r="R29" s="17"/>
    </row>
    <row r="30" spans="2:18" x14ac:dyDescent="0.25">
      <c r="B30" s="24"/>
      <c r="C30" s="20"/>
      <c r="D30" s="20"/>
      <c r="E30" s="20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4"/>
        <v>0.14574999999999999</v>
      </c>
      <c r="N30" s="1"/>
      <c r="O30" s="12"/>
      <c r="P30" s="1"/>
      <c r="Q30" s="1"/>
      <c r="R30" s="17"/>
    </row>
    <row r="31" spans="2:18" x14ac:dyDescent="0.25">
      <c r="B31" s="24"/>
      <c r="C31" s="20"/>
      <c r="D31" s="20"/>
      <c r="E31" s="20"/>
      <c r="F31" s="1"/>
      <c r="G31" s="4"/>
      <c r="H31" s="6" t="s">
        <v>20</v>
      </c>
      <c r="I31" s="1"/>
      <c r="J31" s="6">
        <v>0.30623400000000001</v>
      </c>
      <c r="K31" s="6">
        <v>0.32685399999999998</v>
      </c>
      <c r="L31" s="1"/>
      <c r="M31" s="6">
        <f t="shared" ref="M31" si="6">AVERAGE(J31,K31)</f>
        <v>0.31654399999999999</v>
      </c>
      <c r="N31" s="1"/>
      <c r="O31" s="12">
        <f>SUM(M31:M32)</f>
        <v>0.420427</v>
      </c>
      <c r="P31" s="1"/>
      <c r="Q31" s="1"/>
      <c r="R31" s="17"/>
    </row>
    <row r="32" spans="2:18" x14ac:dyDescent="0.25">
      <c r="B32" s="24"/>
      <c r="C32" s="20"/>
      <c r="D32" s="20"/>
      <c r="E32" s="20"/>
      <c r="F32" s="1"/>
      <c r="G32" s="22"/>
      <c r="H32" s="8" t="s">
        <v>21</v>
      </c>
      <c r="I32" s="5"/>
      <c r="J32" s="8">
        <v>0.100567</v>
      </c>
      <c r="K32" s="8">
        <v>0.107199</v>
      </c>
      <c r="L32" s="5"/>
      <c r="M32" s="8">
        <f t="shared" si="4"/>
        <v>0.103883</v>
      </c>
      <c r="N32" s="5"/>
      <c r="O32" s="13"/>
      <c r="P32" s="1"/>
      <c r="Q32" s="1"/>
      <c r="R32" s="17"/>
    </row>
    <row r="33" spans="2:19" x14ac:dyDescent="0.25">
      <c r="B33" s="24"/>
      <c r="C33" s="20"/>
      <c r="D33" s="20"/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7"/>
    </row>
    <row r="34" spans="2:19" x14ac:dyDescent="0.25">
      <c r="B34" s="24"/>
      <c r="C34" s="20"/>
      <c r="D34" s="20"/>
      <c r="E34" s="20"/>
      <c r="F34" s="1"/>
      <c r="G34" s="2" t="s">
        <v>15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7"/>
    </row>
    <row r="35" spans="2:19" x14ac:dyDescent="0.25">
      <c r="B35" s="24"/>
      <c r="C35" s="20"/>
      <c r="D35" s="20"/>
      <c r="E35" s="20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7">M35</f>
        <v>7.3804999999999999E-3</v>
      </c>
      <c r="P35" s="1"/>
      <c r="Q35" s="1">
        <f>O25/O35</f>
        <v>4.434049183659643</v>
      </c>
      <c r="R35" s="17"/>
    </row>
    <row r="36" spans="2:19" x14ac:dyDescent="0.25">
      <c r="B36" s="24"/>
      <c r="C36" s="20"/>
      <c r="D36" s="20"/>
      <c r="E36" s="20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7"/>
        <v>1.8381500000000002E-2</v>
      </c>
      <c r="P36" s="1"/>
      <c r="Q36" s="1">
        <f>O26/O36</f>
        <v>1.1778146505997875E-2</v>
      </c>
      <c r="R36" s="17"/>
    </row>
    <row r="37" spans="2:19" x14ac:dyDescent="0.25">
      <c r="B37" s="24"/>
      <c r="C37" s="20"/>
      <c r="D37" s="20"/>
      <c r="E37" s="20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7"/>
        <v>5.5669499999999997E-2</v>
      </c>
      <c r="P37" s="1"/>
      <c r="Q37" s="1">
        <f>O27/O37</f>
        <v>9.5037228644051055</v>
      </c>
      <c r="R37" s="17"/>
    </row>
    <row r="38" spans="2:19" x14ac:dyDescent="0.25">
      <c r="B38" s="24"/>
      <c r="C38" s="20"/>
      <c r="D38" s="20"/>
      <c r="E38" s="20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7"/>
        <v>6.0027499999999998E-2</v>
      </c>
      <c r="P38" s="1"/>
      <c r="Q38" s="1">
        <f>O29/O38</f>
        <v>9.6423389279913394</v>
      </c>
      <c r="R38" s="17"/>
    </row>
    <row r="39" spans="2:19" x14ac:dyDescent="0.25">
      <c r="B39" s="24"/>
      <c r="C39" s="20"/>
      <c r="D39" s="20"/>
      <c r="E39" s="20"/>
      <c r="F39" s="1"/>
      <c r="G39" s="22"/>
      <c r="H39" s="8" t="s">
        <v>18</v>
      </c>
      <c r="I39" s="5"/>
      <c r="J39" s="8">
        <v>4.5366999999999998E-2</v>
      </c>
      <c r="K39" s="8">
        <v>4.7107000000000003E-2</v>
      </c>
      <c r="L39" s="5"/>
      <c r="M39" s="8">
        <f t="shared" ref="M39" si="8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7"/>
    </row>
    <row r="40" spans="2:19" x14ac:dyDescent="0.25">
      <c r="B40" s="24"/>
      <c r="C40" s="20"/>
      <c r="D40" s="20"/>
      <c r="E40" s="2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7"/>
    </row>
    <row r="41" spans="2:19" x14ac:dyDescent="0.25">
      <c r="B41" s="24"/>
      <c r="C41" s="20"/>
      <c r="D41" s="20"/>
      <c r="E41" s="2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7"/>
    </row>
    <row r="42" spans="2:19" x14ac:dyDescent="0.25">
      <c r="B42" s="24"/>
      <c r="C42" s="20"/>
      <c r="D42" s="20"/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7"/>
    </row>
    <row r="43" spans="2:19" x14ac:dyDescent="0.25">
      <c r="B43" s="24"/>
      <c r="C43" s="20"/>
      <c r="D43" s="20"/>
      <c r="E43" s="2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7"/>
    </row>
    <row r="44" spans="2:19" x14ac:dyDescent="0.25">
      <c r="B44" s="24">
        <v>113</v>
      </c>
      <c r="C44" s="20"/>
      <c r="D44" s="20">
        <v>0</v>
      </c>
      <c r="E44" s="20"/>
      <c r="F44" s="1"/>
      <c r="G44" s="21" t="s">
        <v>13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7"/>
    </row>
    <row r="45" spans="2:19" x14ac:dyDescent="0.25">
      <c r="B45" s="24"/>
      <c r="C45" s="20"/>
      <c r="D45" s="20"/>
      <c r="E45" s="2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7"/>
      <c r="S45" s="1"/>
    </row>
    <row r="46" spans="2:19" x14ac:dyDescent="0.25">
      <c r="B46" s="24"/>
      <c r="C46" s="20"/>
      <c r="D46" s="20"/>
      <c r="E46" s="20"/>
      <c r="F46" s="1"/>
      <c r="G46" s="2" t="s">
        <v>16</v>
      </c>
      <c r="H46" s="3" t="s">
        <v>0</v>
      </c>
      <c r="I46" s="3"/>
      <c r="J46" s="3">
        <v>3.2282999999999999E-2</v>
      </c>
      <c r="K46" s="3">
        <v>3.3633000000000003E-2</v>
      </c>
      <c r="L46" s="3"/>
      <c r="M46" s="3">
        <f t="shared" ref="M46:M54" si="9">AVERAGE(J46,K46)</f>
        <v>3.2958000000000001E-2</v>
      </c>
      <c r="N46" s="3"/>
      <c r="O46" s="10">
        <f>M46</f>
        <v>3.2958000000000001E-2</v>
      </c>
      <c r="P46" s="1"/>
      <c r="Q46" s="1"/>
      <c r="R46" s="17"/>
      <c r="S46" s="1"/>
    </row>
    <row r="47" spans="2:19" x14ac:dyDescent="0.25">
      <c r="B47" s="24"/>
      <c r="C47" s="20"/>
      <c r="D47" s="20"/>
      <c r="E47" s="20"/>
      <c r="F47" s="1"/>
      <c r="G47" s="4"/>
      <c r="H47" s="1" t="s">
        <v>1</v>
      </c>
      <c r="I47" s="1"/>
      <c r="J47" s="1">
        <v>2.8673000000000001E-2</v>
      </c>
      <c r="K47" s="1">
        <v>3.0117999999999999E-2</v>
      </c>
      <c r="L47" s="1"/>
      <c r="M47" s="1">
        <f t="shared" si="9"/>
        <v>2.9395499999999998E-2</v>
      </c>
      <c r="N47" s="1"/>
      <c r="O47" s="9">
        <f t="shared" ref="O47:O48" si="10">M47</f>
        <v>2.9395499999999998E-2</v>
      </c>
      <c r="P47" s="1"/>
      <c r="Q47" s="1"/>
      <c r="R47" s="17"/>
      <c r="S47" s="1"/>
    </row>
    <row r="48" spans="2:19" x14ac:dyDescent="0.25">
      <c r="B48" s="24"/>
      <c r="C48" s="20"/>
      <c r="D48" s="20"/>
      <c r="E48" s="20"/>
      <c r="F48" s="1"/>
      <c r="G48" s="4"/>
      <c r="H48" s="1" t="s">
        <v>2</v>
      </c>
      <c r="I48" s="1"/>
      <c r="J48" s="1">
        <v>1.8000000000000001E-4</v>
      </c>
      <c r="K48" s="1">
        <v>6.6100000000000002E-4</v>
      </c>
      <c r="L48" s="1"/>
      <c r="M48" s="1">
        <f t="shared" si="9"/>
        <v>4.2050000000000003E-4</v>
      </c>
      <c r="N48" s="1"/>
      <c r="O48" s="9">
        <f t="shared" si="10"/>
        <v>4.2050000000000003E-4</v>
      </c>
      <c r="P48" s="1"/>
      <c r="Q48" s="1"/>
      <c r="R48" s="17"/>
      <c r="S48" s="1"/>
    </row>
    <row r="49" spans="2:19" x14ac:dyDescent="0.25">
      <c r="B49" s="24"/>
      <c r="C49" s="20"/>
      <c r="D49" s="20"/>
      <c r="E49" s="20"/>
      <c r="F49" s="1"/>
      <c r="G49" s="4"/>
      <c r="H49" s="1" t="s">
        <v>3</v>
      </c>
      <c r="I49" s="1"/>
      <c r="J49" s="1">
        <v>0.44391599999999998</v>
      </c>
      <c r="K49" s="1">
        <v>0.46829199999999999</v>
      </c>
      <c r="L49" s="1"/>
      <c r="M49" s="1">
        <f t="shared" si="9"/>
        <v>0.45610399999999995</v>
      </c>
      <c r="N49" s="1"/>
      <c r="O49" s="12">
        <f>SUM(M49,M50,)</f>
        <v>0.61037849999999993</v>
      </c>
      <c r="P49" s="1"/>
      <c r="Q49" s="1"/>
      <c r="R49" s="17"/>
      <c r="S49" s="1"/>
    </row>
    <row r="50" spans="2:19" x14ac:dyDescent="0.25">
      <c r="B50" s="24"/>
      <c r="C50" s="20"/>
      <c r="D50" s="20"/>
      <c r="E50" s="20"/>
      <c r="F50" s="1"/>
      <c r="G50" s="4"/>
      <c r="H50" s="1" t="s">
        <v>5</v>
      </c>
      <c r="I50" s="1"/>
      <c r="J50" s="1">
        <v>0.15026200000000001</v>
      </c>
      <c r="K50" s="1">
        <v>0.15828700000000001</v>
      </c>
      <c r="L50" s="1"/>
      <c r="M50" s="1">
        <f>AVERAGE(J50,K50)</f>
        <v>0.15427450000000001</v>
      </c>
      <c r="N50" s="1"/>
      <c r="O50" s="12"/>
      <c r="P50" s="1"/>
      <c r="Q50" s="1"/>
      <c r="R50" s="17"/>
      <c r="S50" s="1"/>
    </row>
    <row r="51" spans="2:19" x14ac:dyDescent="0.25">
      <c r="B51" s="24"/>
      <c r="C51" s="20"/>
      <c r="D51" s="20"/>
      <c r="E51" s="20"/>
      <c r="F51" s="1"/>
      <c r="G51" s="4"/>
      <c r="H51" s="1" t="s">
        <v>4</v>
      </c>
      <c r="I51" s="1"/>
      <c r="J51" s="1">
        <v>0.51880199999999999</v>
      </c>
      <c r="K51" s="1">
        <v>0.54498199999999997</v>
      </c>
      <c r="L51" s="1"/>
      <c r="M51" s="1">
        <f>AVERAGE(J51,K51)</f>
        <v>0.53189200000000003</v>
      </c>
      <c r="N51" s="1"/>
      <c r="O51" s="12">
        <f>SUM(M51,M52)</f>
        <v>0.7136975000000001</v>
      </c>
      <c r="P51" s="1"/>
      <c r="Q51" s="1"/>
      <c r="R51" s="17"/>
      <c r="S51" s="1"/>
    </row>
    <row r="52" spans="2:19" x14ac:dyDescent="0.25">
      <c r="B52" s="24"/>
      <c r="C52" s="20"/>
      <c r="D52" s="20"/>
      <c r="E52" s="20"/>
      <c r="F52" s="1"/>
      <c r="G52" s="4"/>
      <c r="H52" s="1" t="s">
        <v>6</v>
      </c>
      <c r="I52" s="1"/>
      <c r="J52" s="1">
        <v>0.177458</v>
      </c>
      <c r="K52" s="1">
        <v>0.18615300000000001</v>
      </c>
      <c r="L52" s="1"/>
      <c r="M52" s="1">
        <f t="shared" ref="M52:M60" si="11">AVERAGE(J52,K52)</f>
        <v>0.18180550000000001</v>
      </c>
      <c r="N52" s="1"/>
      <c r="O52" s="12"/>
      <c r="P52" s="1"/>
      <c r="Q52" s="1"/>
      <c r="R52" s="17"/>
      <c r="S52" s="1"/>
    </row>
    <row r="53" spans="2:19" x14ac:dyDescent="0.25">
      <c r="B53" s="24"/>
      <c r="C53" s="20"/>
      <c r="D53" s="20"/>
      <c r="E53" s="20"/>
      <c r="F53" s="1"/>
      <c r="G53" s="4"/>
      <c r="H53" s="6" t="s">
        <v>20</v>
      </c>
      <c r="I53" s="1"/>
      <c r="J53" s="6">
        <v>0.29057699999999997</v>
      </c>
      <c r="K53" s="6">
        <v>0.31070700000000001</v>
      </c>
      <c r="L53" s="1"/>
      <c r="M53" s="6">
        <f t="shared" si="11"/>
        <v>0.30064199999999996</v>
      </c>
      <c r="N53" s="1"/>
      <c r="O53" s="12">
        <f>SUM(M53:M54)</f>
        <v>0.39890049999999999</v>
      </c>
      <c r="P53" s="1"/>
      <c r="Q53" s="1"/>
      <c r="R53" s="17"/>
      <c r="S53" s="1"/>
    </row>
    <row r="54" spans="2:19" x14ac:dyDescent="0.25">
      <c r="B54" s="24"/>
      <c r="C54" s="20"/>
      <c r="D54" s="20"/>
      <c r="E54" s="20"/>
      <c r="F54" s="1"/>
      <c r="G54" s="22"/>
      <c r="H54" s="8" t="s">
        <v>21</v>
      </c>
      <c r="I54" s="5"/>
      <c r="J54" s="8">
        <v>9.5032000000000005E-2</v>
      </c>
      <c r="K54" s="8">
        <v>0.10148500000000001</v>
      </c>
      <c r="L54" s="5"/>
      <c r="M54" s="8">
        <f t="shared" si="11"/>
        <v>9.8258499999999999E-2</v>
      </c>
      <c r="N54" s="5"/>
      <c r="O54" s="13"/>
      <c r="P54" s="1"/>
      <c r="Q54" s="1"/>
      <c r="R54" s="17"/>
      <c r="S54" s="1"/>
    </row>
    <row r="55" spans="2:19" x14ac:dyDescent="0.25">
      <c r="B55" s="24"/>
      <c r="C55" s="20"/>
      <c r="D55" s="20"/>
      <c r="E55" s="2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7"/>
      <c r="S55" s="1"/>
    </row>
    <row r="56" spans="2:19" x14ac:dyDescent="0.25">
      <c r="B56" s="24"/>
      <c r="C56" s="20"/>
      <c r="D56" s="20"/>
      <c r="E56" s="20"/>
      <c r="F56" s="1"/>
      <c r="G56" s="2" t="s">
        <v>14</v>
      </c>
      <c r="H56" s="3" t="s">
        <v>0</v>
      </c>
      <c r="I56" s="3"/>
      <c r="J56" s="3">
        <v>6.0359999999999997E-3</v>
      </c>
      <c r="K56" s="3">
        <v>1.2947E-2</v>
      </c>
      <c r="L56" s="3"/>
      <c r="M56" s="3">
        <f>AVERAGE(J56,K56)</f>
        <v>9.4914999999999999E-3</v>
      </c>
      <c r="N56" s="3"/>
      <c r="O56" s="10">
        <f>M56</f>
        <v>9.4914999999999999E-3</v>
      </c>
      <c r="P56" s="1"/>
      <c r="Q56" s="1">
        <f>O46/O56</f>
        <v>3.4723700152768266</v>
      </c>
      <c r="R56" s="17"/>
      <c r="S56" s="1"/>
    </row>
    <row r="57" spans="2:19" x14ac:dyDescent="0.25">
      <c r="B57" s="24"/>
      <c r="C57" s="20"/>
      <c r="D57" s="20"/>
      <c r="E57" s="20"/>
      <c r="F57" s="1"/>
      <c r="G57" s="4"/>
      <c r="H57" s="1" t="s">
        <v>1</v>
      </c>
      <c r="I57" s="1"/>
      <c r="J57" s="1">
        <v>1.4551E-2</v>
      </c>
      <c r="K57" s="1">
        <v>1.7054E-2</v>
      </c>
      <c r="L57" s="1"/>
      <c r="M57" s="1">
        <f>AVERAGE(J57,K57)</f>
        <v>1.5802500000000001E-2</v>
      </c>
      <c r="N57" s="1"/>
      <c r="O57" s="9">
        <f t="shared" ref="O57:O60" si="12">M57</f>
        <v>1.5802500000000001E-2</v>
      </c>
      <c r="P57" s="1"/>
      <c r="Q57" s="1">
        <f>O47/O57</f>
        <v>1.8601803512102513</v>
      </c>
      <c r="R57" s="17"/>
      <c r="S57" s="1"/>
    </row>
    <row r="58" spans="2:19" x14ac:dyDescent="0.25">
      <c r="B58" s="24"/>
      <c r="C58" s="20"/>
      <c r="D58" s="20"/>
      <c r="E58" s="20"/>
      <c r="F58" s="1"/>
      <c r="G58" s="4"/>
      <c r="H58" s="1" t="s">
        <v>2</v>
      </c>
      <c r="I58" s="1"/>
      <c r="J58" s="1">
        <v>2.792E-2</v>
      </c>
      <c r="K58" s="1">
        <v>3.4153000000000003E-2</v>
      </c>
      <c r="L58" s="1"/>
      <c r="M58" s="1">
        <f>AVERAGE(J58,K58)</f>
        <v>3.1036500000000002E-2</v>
      </c>
      <c r="N58" s="1"/>
      <c r="O58" s="9">
        <f t="shared" si="12"/>
        <v>3.1036500000000002E-2</v>
      </c>
      <c r="P58" s="1"/>
      <c r="Q58" s="1">
        <f>O48/O58</f>
        <v>1.3548563787798238E-2</v>
      </c>
      <c r="R58" s="17"/>
      <c r="S58" s="1"/>
    </row>
    <row r="59" spans="2:19" x14ac:dyDescent="0.25">
      <c r="B59" s="24"/>
      <c r="C59" s="20"/>
      <c r="D59" s="20"/>
      <c r="E59" s="20"/>
      <c r="F59" s="1"/>
      <c r="G59" s="4"/>
      <c r="H59" s="1" t="s">
        <v>7</v>
      </c>
      <c r="I59" s="1"/>
      <c r="J59" s="1">
        <v>6.0198000000000002E-2</v>
      </c>
      <c r="K59" s="1">
        <v>6.2142000000000003E-2</v>
      </c>
      <c r="L59" s="1"/>
      <c r="M59" s="1">
        <f>AVERAGE(J59,K59)</f>
        <v>6.1170000000000002E-2</v>
      </c>
      <c r="N59" s="1"/>
      <c r="O59" s="9">
        <f t="shared" si="12"/>
        <v>6.1170000000000002E-2</v>
      </c>
      <c r="P59" s="1"/>
      <c r="Q59" s="1">
        <f>O49/O59</f>
        <v>9.9783962726826854</v>
      </c>
      <c r="R59" s="17"/>
      <c r="S59" s="1"/>
    </row>
    <row r="60" spans="2:19" x14ac:dyDescent="0.25">
      <c r="B60" s="24"/>
      <c r="C60" s="20"/>
      <c r="D60" s="20"/>
      <c r="E60" s="20"/>
      <c r="F60" s="1"/>
      <c r="G60" s="4"/>
      <c r="H60" s="1" t="s">
        <v>8</v>
      </c>
      <c r="I60" s="1"/>
      <c r="J60" s="1">
        <v>6.8559999999999996E-2</v>
      </c>
      <c r="K60" s="1">
        <v>7.0557999999999996E-2</v>
      </c>
      <c r="L60" s="1"/>
      <c r="M60" s="1">
        <f>AVERAGE(J60,K60)</f>
        <v>6.9558999999999996E-2</v>
      </c>
      <c r="N60" s="1"/>
      <c r="O60" s="9">
        <f t="shared" si="12"/>
        <v>6.9558999999999996E-2</v>
      </c>
      <c r="P60" s="1"/>
      <c r="Q60" s="1">
        <f>O51/O60</f>
        <v>10.260318578472953</v>
      </c>
      <c r="R60" s="17"/>
      <c r="S60" s="1"/>
    </row>
    <row r="61" spans="2:19" x14ac:dyDescent="0.25">
      <c r="B61" s="24"/>
      <c r="C61" s="20"/>
      <c r="D61" s="20"/>
      <c r="E61" s="20"/>
      <c r="F61" s="1"/>
      <c r="G61" s="22"/>
      <c r="H61" s="8" t="s">
        <v>18</v>
      </c>
      <c r="I61" s="5"/>
      <c r="J61" s="8">
        <v>4.3317000000000001E-2</v>
      </c>
      <c r="K61" s="8">
        <v>4.5073000000000002E-2</v>
      </c>
      <c r="L61" s="5"/>
      <c r="M61" s="8">
        <f t="shared" ref="M61" si="13">AVERAGE(J61,K61)</f>
        <v>4.4194999999999998E-2</v>
      </c>
      <c r="N61" s="5"/>
      <c r="O61" s="11">
        <f>M61</f>
        <v>4.4194999999999998E-2</v>
      </c>
      <c r="P61" s="1"/>
      <c r="Q61" s="1">
        <f>O53/O61</f>
        <v>9.0259192216314066</v>
      </c>
      <c r="R61" s="17"/>
      <c r="S61" s="1"/>
    </row>
    <row r="62" spans="2:19" x14ac:dyDescent="0.25">
      <c r="B62" s="24"/>
      <c r="C62" s="20"/>
      <c r="D62" s="20"/>
      <c r="E62" s="2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7"/>
      <c r="S62" s="1"/>
    </row>
    <row r="63" spans="2:19" x14ac:dyDescent="0.25">
      <c r="B63" s="24"/>
      <c r="C63" s="20"/>
      <c r="D63" s="20"/>
      <c r="E63" s="2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7"/>
      <c r="S63" s="1"/>
    </row>
    <row r="64" spans="2:19" x14ac:dyDescent="0.25">
      <c r="B64" s="24"/>
      <c r="C64" s="20"/>
      <c r="D64" s="20"/>
      <c r="E64" s="20"/>
      <c r="F64" s="1"/>
      <c r="G64" s="2" t="s">
        <v>17</v>
      </c>
      <c r="H64" s="3" t="s">
        <v>0</v>
      </c>
      <c r="I64" s="3"/>
      <c r="J64" s="3">
        <v>3.4216999999999997E-2</v>
      </c>
      <c r="K64" s="3">
        <v>3.5531E-2</v>
      </c>
      <c r="L64" s="3"/>
      <c r="M64" s="3">
        <f t="shared" ref="M64:M72" si="14">AVERAGE(J64,K64)</f>
        <v>3.4874000000000002E-2</v>
      </c>
      <c r="N64" s="3"/>
      <c r="O64" s="10">
        <f>M64</f>
        <v>3.4874000000000002E-2</v>
      </c>
      <c r="P64" s="1"/>
      <c r="Q64" s="1"/>
      <c r="R64" s="17"/>
      <c r="S64" s="1"/>
    </row>
    <row r="65" spans="2:19" x14ac:dyDescent="0.25">
      <c r="B65" s="24"/>
      <c r="C65" s="20"/>
      <c r="D65" s="20"/>
      <c r="E65" s="20"/>
      <c r="F65" s="1"/>
      <c r="G65" s="4"/>
      <c r="H65" s="1" t="s">
        <v>1</v>
      </c>
      <c r="I65" s="1"/>
      <c r="J65" s="1">
        <v>3.2121999999999998E-2</v>
      </c>
      <c r="K65" s="1">
        <v>3.3328999999999998E-2</v>
      </c>
      <c r="L65" s="1"/>
      <c r="M65" s="1">
        <f t="shared" si="14"/>
        <v>3.2725499999999998E-2</v>
      </c>
      <c r="N65" s="1"/>
      <c r="O65" s="9">
        <f t="shared" ref="O65:O66" si="15">M65</f>
        <v>3.2725499999999998E-2</v>
      </c>
      <c r="P65" s="1"/>
      <c r="Q65" s="1"/>
      <c r="R65" s="17"/>
      <c r="S65" s="1"/>
    </row>
    <row r="66" spans="2:19" x14ac:dyDescent="0.25">
      <c r="B66" s="24"/>
      <c r="C66" s="20"/>
      <c r="D66" s="20"/>
      <c r="E66" s="20"/>
      <c r="F66" s="1"/>
      <c r="G66" s="4"/>
      <c r="H66" s="1" t="s">
        <v>2</v>
      </c>
      <c r="I66" s="1"/>
      <c r="J66" s="1">
        <v>2.8E-5</v>
      </c>
      <c r="K66" s="1">
        <v>4.0499999999999998E-4</v>
      </c>
      <c r="L66" s="1"/>
      <c r="M66" s="1">
        <f t="shared" si="14"/>
        <v>2.1649999999999998E-4</v>
      </c>
      <c r="N66" s="1"/>
      <c r="O66" s="9">
        <f t="shared" si="15"/>
        <v>2.1649999999999998E-4</v>
      </c>
      <c r="P66" s="1"/>
      <c r="Q66" s="1"/>
      <c r="R66" s="17"/>
      <c r="S66" s="1"/>
    </row>
    <row r="67" spans="2:19" x14ac:dyDescent="0.25">
      <c r="B67" s="24"/>
      <c r="C67" s="20"/>
      <c r="D67" s="20"/>
      <c r="E67" s="20"/>
      <c r="F67" s="1"/>
      <c r="G67" s="4"/>
      <c r="H67" s="1" t="s">
        <v>3</v>
      </c>
      <c r="I67" s="1"/>
      <c r="J67" s="1">
        <v>0.38505699999999998</v>
      </c>
      <c r="K67" s="1">
        <v>0.40796700000000002</v>
      </c>
      <c r="L67" s="1"/>
      <c r="M67" s="1">
        <f t="shared" si="14"/>
        <v>0.39651199999999998</v>
      </c>
      <c r="N67" s="1"/>
      <c r="O67" s="12">
        <f>SUM(M67,M68,)</f>
        <v>0.52906750000000002</v>
      </c>
      <c r="P67" s="1"/>
      <c r="Q67" s="1"/>
      <c r="R67" s="17"/>
      <c r="S67" s="1"/>
    </row>
    <row r="68" spans="2:19" x14ac:dyDescent="0.25">
      <c r="B68" s="24"/>
      <c r="C68" s="20"/>
      <c r="D68" s="20"/>
      <c r="E68" s="20"/>
      <c r="F68" s="1"/>
      <c r="G68" s="4"/>
      <c r="H68" s="1" t="s">
        <v>5</v>
      </c>
      <c r="I68" s="1"/>
      <c r="J68" s="1">
        <v>0.12882199999999999</v>
      </c>
      <c r="K68" s="1">
        <v>0.13628899999999999</v>
      </c>
      <c r="L68" s="1"/>
      <c r="M68" s="1">
        <f>AVERAGE(J68,K68)</f>
        <v>0.13255549999999999</v>
      </c>
      <c r="N68" s="1"/>
      <c r="O68" s="12"/>
      <c r="P68" s="1"/>
      <c r="Q68" s="1"/>
      <c r="R68" s="17"/>
      <c r="S68" s="1"/>
    </row>
    <row r="69" spans="2:19" x14ac:dyDescent="0.25">
      <c r="B69" s="24"/>
      <c r="C69" s="20"/>
      <c r="D69" s="20"/>
      <c r="E69" s="20"/>
      <c r="F69" s="1"/>
      <c r="G69" s="4"/>
      <c r="H69" s="1" t="s">
        <v>4</v>
      </c>
      <c r="I69" s="1"/>
      <c r="J69" s="1">
        <v>0.421126</v>
      </c>
      <c r="K69" s="1">
        <v>0.44498500000000002</v>
      </c>
      <c r="L69" s="1"/>
      <c r="M69" s="1">
        <f>AVERAGE(J69,K69)</f>
        <v>0.43305550000000004</v>
      </c>
      <c r="N69" s="1"/>
      <c r="O69" s="12">
        <f>SUM(M69,M70)</f>
        <v>0.57880550000000008</v>
      </c>
      <c r="P69" s="1"/>
      <c r="Q69" s="1"/>
      <c r="R69" s="17"/>
      <c r="S69" s="1"/>
    </row>
    <row r="70" spans="2:19" x14ac:dyDescent="0.25">
      <c r="B70" s="24"/>
      <c r="C70" s="20"/>
      <c r="D70" s="20"/>
      <c r="E70" s="20"/>
      <c r="F70" s="1"/>
      <c r="G70" s="4"/>
      <c r="H70" s="1" t="s">
        <v>6</v>
      </c>
      <c r="I70" s="1"/>
      <c r="J70" s="1">
        <v>0.141843</v>
      </c>
      <c r="K70" s="1">
        <v>0.14965700000000001</v>
      </c>
      <c r="L70" s="1"/>
      <c r="M70" s="1">
        <f t="shared" ref="M70:M78" si="16">AVERAGE(J70,K70)</f>
        <v>0.14574999999999999</v>
      </c>
      <c r="N70" s="1"/>
      <c r="O70" s="12"/>
      <c r="P70" s="1"/>
      <c r="Q70" s="1"/>
      <c r="R70" s="17"/>
      <c r="S70" s="1"/>
    </row>
    <row r="71" spans="2:19" x14ac:dyDescent="0.25">
      <c r="B71" s="24"/>
      <c r="C71" s="20"/>
      <c r="D71" s="20"/>
      <c r="E71" s="20"/>
      <c r="F71" s="1"/>
      <c r="G71" s="4"/>
      <c r="H71" s="6" t="s">
        <v>20</v>
      </c>
      <c r="I71" s="1"/>
      <c r="J71" s="6">
        <v>0.30623400000000001</v>
      </c>
      <c r="K71" s="6">
        <v>0.32685399999999998</v>
      </c>
      <c r="L71" s="1"/>
      <c r="M71" s="6">
        <f t="shared" si="16"/>
        <v>0.31654399999999999</v>
      </c>
      <c r="N71" s="1"/>
      <c r="O71" s="12">
        <f>SUM(M71:M72)</f>
        <v>0.420427</v>
      </c>
      <c r="P71" s="1"/>
      <c r="Q71" s="1"/>
      <c r="R71" s="17"/>
      <c r="S71" s="1"/>
    </row>
    <row r="72" spans="2:19" x14ac:dyDescent="0.25">
      <c r="B72" s="24"/>
      <c r="C72" s="20"/>
      <c r="D72" s="20"/>
      <c r="E72" s="20"/>
      <c r="F72" s="1"/>
      <c r="G72" s="22"/>
      <c r="H72" s="8" t="s">
        <v>21</v>
      </c>
      <c r="I72" s="5"/>
      <c r="J72" s="8">
        <v>0.100567</v>
      </c>
      <c r="K72" s="8">
        <v>0.107199</v>
      </c>
      <c r="L72" s="5"/>
      <c r="M72" s="8">
        <f t="shared" si="16"/>
        <v>0.103883</v>
      </c>
      <c r="N72" s="5"/>
      <c r="O72" s="13"/>
      <c r="P72" s="1"/>
      <c r="Q72" s="1"/>
      <c r="R72" s="17"/>
      <c r="S72" s="1"/>
    </row>
    <row r="73" spans="2:19" x14ac:dyDescent="0.25">
      <c r="B73" s="24"/>
      <c r="C73" s="20"/>
      <c r="D73" s="20"/>
      <c r="E73" s="2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7"/>
      <c r="S73" s="1"/>
    </row>
    <row r="74" spans="2:19" x14ac:dyDescent="0.25">
      <c r="B74" s="24"/>
      <c r="C74" s="20"/>
      <c r="D74" s="20"/>
      <c r="E74" s="20"/>
      <c r="F74" s="1"/>
      <c r="G74" s="2" t="s">
        <v>15</v>
      </c>
      <c r="H74" s="3" t="s">
        <v>0</v>
      </c>
      <c r="I74" s="3"/>
      <c r="J74" s="3">
        <v>4.5380000000000004E-3</v>
      </c>
      <c r="K74" s="3">
        <v>9.2910000000000006E-3</v>
      </c>
      <c r="L74" s="3"/>
      <c r="M74" s="3">
        <f>AVERAGE(J74,K74)</f>
        <v>6.9145000000000005E-3</v>
      </c>
      <c r="N74" s="3"/>
      <c r="O74" s="10">
        <f>M74</f>
        <v>6.9145000000000005E-3</v>
      </c>
      <c r="P74" s="1"/>
      <c r="Q74" s="1">
        <f>O64/O74</f>
        <v>5.043604020536554</v>
      </c>
      <c r="R74" s="17"/>
      <c r="S74" s="1"/>
    </row>
    <row r="75" spans="2:19" x14ac:dyDescent="0.25">
      <c r="B75" s="24"/>
      <c r="C75" s="20"/>
      <c r="D75" s="20"/>
      <c r="E75" s="20"/>
      <c r="F75" s="1"/>
      <c r="G75" s="4"/>
      <c r="H75" s="1" t="s">
        <v>1</v>
      </c>
      <c r="I75" s="1"/>
      <c r="J75" s="1">
        <v>6.783E-3</v>
      </c>
      <c r="K75" s="1">
        <v>7.9780000000000007E-3</v>
      </c>
      <c r="L75" s="1"/>
      <c r="M75" s="1">
        <f>AVERAGE(J75,K75)</f>
        <v>7.3804999999999999E-3</v>
      </c>
      <c r="N75" s="1"/>
      <c r="O75" s="9">
        <f t="shared" ref="O75:O78" si="17">M75</f>
        <v>7.3804999999999999E-3</v>
      </c>
      <c r="P75" s="1"/>
      <c r="Q75" s="1">
        <f>O65/O75</f>
        <v>4.434049183659643</v>
      </c>
      <c r="R75" s="17"/>
      <c r="S75" s="1"/>
    </row>
    <row r="76" spans="2:19" x14ac:dyDescent="0.25">
      <c r="B76" s="24"/>
      <c r="C76" s="20"/>
      <c r="D76" s="20"/>
      <c r="E76" s="20"/>
      <c r="F76" s="1"/>
      <c r="G76" s="4"/>
      <c r="H76" s="1" t="s">
        <v>2</v>
      </c>
      <c r="I76" s="1"/>
      <c r="J76" s="1">
        <v>1.5200999999999999E-2</v>
      </c>
      <c r="K76" s="1">
        <v>2.1562000000000001E-2</v>
      </c>
      <c r="L76" s="1"/>
      <c r="M76" s="1">
        <f>AVERAGE(J76,K76)</f>
        <v>1.8381500000000002E-2</v>
      </c>
      <c r="N76" s="1"/>
      <c r="O76" s="9">
        <f t="shared" si="17"/>
        <v>1.8381500000000002E-2</v>
      </c>
      <c r="P76" s="1"/>
      <c r="Q76" s="1">
        <f>O66/O76</f>
        <v>1.1778146505997875E-2</v>
      </c>
      <c r="R76" s="17"/>
      <c r="S76" s="1"/>
    </row>
    <row r="77" spans="2:19" x14ac:dyDescent="0.25">
      <c r="B77" s="24"/>
      <c r="C77" s="20"/>
      <c r="D77" s="20"/>
      <c r="E77" s="20"/>
      <c r="F77" s="1"/>
      <c r="G77" s="4"/>
      <c r="H77" s="1" t="s">
        <v>7</v>
      </c>
      <c r="I77" s="1"/>
      <c r="J77" s="1">
        <v>5.4748999999999999E-2</v>
      </c>
      <c r="K77" s="1">
        <v>5.6590000000000001E-2</v>
      </c>
      <c r="L77" s="1"/>
      <c r="M77" s="1">
        <f>AVERAGE(J77,K77)</f>
        <v>5.5669499999999997E-2</v>
      </c>
      <c r="N77" s="1"/>
      <c r="O77" s="9">
        <f t="shared" si="17"/>
        <v>5.5669499999999997E-2</v>
      </c>
      <c r="P77" s="1"/>
      <c r="Q77" s="1">
        <f>O67/O77</f>
        <v>9.5037228644051055</v>
      </c>
      <c r="R77" s="17"/>
      <c r="S77" s="1"/>
    </row>
    <row r="78" spans="2:19" x14ac:dyDescent="0.25">
      <c r="B78" s="24"/>
      <c r="C78" s="20"/>
      <c r="D78" s="20"/>
      <c r="E78" s="20"/>
      <c r="F78" s="1"/>
      <c r="G78" s="4"/>
      <c r="H78" s="1" t="s">
        <v>8</v>
      </c>
      <c r="I78" s="1"/>
      <c r="J78" s="1">
        <v>5.9089999999999997E-2</v>
      </c>
      <c r="K78" s="1">
        <v>6.0964999999999998E-2</v>
      </c>
      <c r="L78" s="1"/>
      <c r="M78" s="1">
        <f>AVERAGE(J78,K78)</f>
        <v>6.0027499999999998E-2</v>
      </c>
      <c r="N78" s="1"/>
      <c r="O78" s="9">
        <f t="shared" si="17"/>
        <v>6.0027499999999998E-2</v>
      </c>
      <c r="P78" s="1"/>
      <c r="Q78" s="1">
        <f>O69/O78</f>
        <v>9.6423389279913394</v>
      </c>
      <c r="R78" s="17"/>
      <c r="S78" s="1"/>
    </row>
    <row r="79" spans="2:19" x14ac:dyDescent="0.25">
      <c r="B79" s="24"/>
      <c r="C79" s="20"/>
      <c r="D79" s="20"/>
      <c r="E79" s="20"/>
      <c r="F79" s="1"/>
      <c r="G79" s="22"/>
      <c r="H79" s="8" t="s">
        <v>18</v>
      </c>
      <c r="I79" s="5"/>
      <c r="J79" s="8">
        <v>4.5366999999999998E-2</v>
      </c>
      <c r="K79" s="8">
        <v>4.7107000000000003E-2</v>
      </c>
      <c r="L79" s="5"/>
      <c r="M79" s="8">
        <f t="shared" ref="M79" si="18">AVERAGE(J79,K79)</f>
        <v>4.6237E-2</v>
      </c>
      <c r="N79" s="5"/>
      <c r="O79" s="11">
        <f>M79</f>
        <v>4.6237E-2</v>
      </c>
      <c r="P79" s="1"/>
      <c r="Q79" s="6">
        <f>O71/O79</f>
        <v>9.0928693470597146</v>
      </c>
      <c r="R79" s="17"/>
      <c r="S79" s="1"/>
    </row>
    <row r="80" spans="2:19" ht="15.75" thickBot="1" x14ac:dyDescent="0.3">
      <c r="B80" s="25"/>
      <c r="C80" s="26"/>
      <c r="D80" s="26"/>
      <c r="E80" s="26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9"/>
      <c r="S80" s="1"/>
    </row>
    <row r="81" spans="2:19" x14ac:dyDescent="0.25"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 ht="15.75" thickBot="1" x14ac:dyDescent="0.3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9" x14ac:dyDescent="0.25">
      <c r="B83" s="14"/>
      <c r="C83" s="23"/>
      <c r="D83" s="23"/>
      <c r="E83" s="23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6"/>
    </row>
    <row r="84" spans="2:19" x14ac:dyDescent="0.25">
      <c r="B84" s="24">
        <v>80</v>
      </c>
      <c r="C84" s="20" t="s">
        <v>28</v>
      </c>
      <c r="D84" s="20">
        <v>38</v>
      </c>
      <c r="E84" s="20" t="s">
        <v>25</v>
      </c>
      <c r="F84" s="1"/>
      <c r="G84" s="21" t="s">
        <v>24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7"/>
    </row>
    <row r="85" spans="2:19" x14ac:dyDescent="0.25">
      <c r="B85" s="24"/>
      <c r="C85" s="20"/>
      <c r="D85" s="20">
        <v>104</v>
      </c>
      <c r="E85" s="20" t="s">
        <v>25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7"/>
    </row>
    <row r="86" spans="2:19" x14ac:dyDescent="0.25">
      <c r="B86" s="24"/>
      <c r="C86" s="20"/>
      <c r="D86" s="20">
        <v>76</v>
      </c>
      <c r="E86" s="20" t="s">
        <v>26</v>
      </c>
      <c r="F86" s="1"/>
      <c r="G86" s="2" t="s">
        <v>16</v>
      </c>
      <c r="H86" s="3" t="s">
        <v>0</v>
      </c>
      <c r="I86" s="3"/>
      <c r="J86" s="3">
        <v>1.1335869999999999</v>
      </c>
      <c r="K86" s="3">
        <v>1.1565449999999999</v>
      </c>
      <c r="L86" s="3"/>
      <c r="M86" s="3">
        <f t="shared" ref="M86:M94" si="19">AVERAGE(J86,K86)</f>
        <v>1.1450659999999999</v>
      </c>
      <c r="N86" s="3"/>
      <c r="O86" s="10">
        <f>M86</f>
        <v>1.1450659999999999</v>
      </c>
      <c r="P86" s="1"/>
      <c r="Q86" s="1"/>
      <c r="R86" s="17"/>
    </row>
    <row r="87" spans="2:19" x14ac:dyDescent="0.25">
      <c r="B87" s="24"/>
      <c r="C87" s="20"/>
      <c r="D87" s="27">
        <v>120</v>
      </c>
      <c r="E87" s="27" t="s">
        <v>26</v>
      </c>
      <c r="F87" s="6"/>
      <c r="G87" s="4"/>
      <c r="H87" s="1" t="s">
        <v>1</v>
      </c>
      <c r="I87" s="1"/>
      <c r="J87" s="1">
        <v>0.43021300000000001</v>
      </c>
      <c r="K87" s="1">
        <v>0.44485400000000003</v>
      </c>
      <c r="L87" s="1"/>
      <c r="M87" s="1">
        <f t="shared" si="19"/>
        <v>0.43753350000000002</v>
      </c>
      <c r="N87" s="1"/>
      <c r="O87" s="9">
        <f t="shared" ref="O87:O88" si="20">M87</f>
        <v>0.43753350000000002</v>
      </c>
      <c r="P87" s="1"/>
      <c r="Q87" s="1"/>
      <c r="R87" s="17"/>
    </row>
    <row r="88" spans="2:19" x14ac:dyDescent="0.25">
      <c r="B88" s="24"/>
      <c r="C88" s="20"/>
      <c r="D88" s="27">
        <v>50</v>
      </c>
      <c r="E88" s="27" t="s">
        <v>27</v>
      </c>
      <c r="F88" s="6"/>
      <c r="G88" s="4"/>
      <c r="H88" s="1" t="s">
        <v>2</v>
      </c>
      <c r="I88" s="1"/>
      <c r="J88" s="1">
        <v>2.1800000000000001E-4</v>
      </c>
      <c r="K88" s="1">
        <v>8.2100000000000001E-4</v>
      </c>
      <c r="L88" s="1"/>
      <c r="M88" s="1">
        <f t="shared" si="19"/>
        <v>5.195E-4</v>
      </c>
      <c r="N88" s="1"/>
      <c r="O88" s="9">
        <f t="shared" si="20"/>
        <v>5.195E-4</v>
      </c>
      <c r="P88" s="1"/>
      <c r="Q88" s="1"/>
      <c r="R88" s="17"/>
    </row>
    <row r="89" spans="2:19" x14ac:dyDescent="0.25">
      <c r="B89" s="24"/>
      <c r="C89" s="20"/>
      <c r="D89" s="27">
        <v>107</v>
      </c>
      <c r="E89" s="27" t="s">
        <v>27</v>
      </c>
      <c r="F89" s="6"/>
      <c r="G89" s="4"/>
      <c r="H89" s="1" t="s">
        <v>3</v>
      </c>
      <c r="I89" s="1"/>
      <c r="J89" s="6">
        <v>0.55631600000000003</v>
      </c>
      <c r="K89" s="6">
        <v>0.58727300000000004</v>
      </c>
      <c r="L89" s="1"/>
      <c r="M89" s="1">
        <f t="shared" si="19"/>
        <v>0.57179449999999998</v>
      </c>
      <c r="N89" s="1"/>
      <c r="O89" s="12">
        <f>SUM(M89,M90,)</f>
        <v>1.2137245000000001</v>
      </c>
      <c r="P89" s="1"/>
      <c r="Q89" s="1"/>
      <c r="R89" s="17"/>
    </row>
    <row r="90" spans="2:19" x14ac:dyDescent="0.25">
      <c r="B90" s="24"/>
      <c r="C90" s="20"/>
      <c r="D90" s="27">
        <v>61</v>
      </c>
      <c r="E90" s="27" t="s">
        <v>28</v>
      </c>
      <c r="F90" s="6"/>
      <c r="G90" s="4"/>
      <c r="H90" s="1" t="s">
        <v>5</v>
      </c>
      <c r="I90" s="1"/>
      <c r="J90" s="6">
        <v>0.62528399999999995</v>
      </c>
      <c r="K90" s="6">
        <v>0.65857600000000005</v>
      </c>
      <c r="L90" s="1"/>
      <c r="M90" s="1">
        <f>AVERAGE(J90,K90)</f>
        <v>0.64193</v>
      </c>
      <c r="N90" s="1"/>
      <c r="O90" s="12"/>
      <c r="P90" s="1"/>
      <c r="Q90" s="1"/>
      <c r="R90" s="17"/>
    </row>
    <row r="91" spans="2:19" x14ac:dyDescent="0.25">
      <c r="B91" s="24"/>
      <c r="C91" s="20"/>
      <c r="D91" s="27">
        <v>87</v>
      </c>
      <c r="E91" s="27" t="s">
        <v>28</v>
      </c>
      <c r="F91" s="6"/>
      <c r="G91" s="4"/>
      <c r="H91" s="1" t="s">
        <v>4</v>
      </c>
      <c r="I91" s="1"/>
      <c r="J91" s="6">
        <v>0.64942999999999995</v>
      </c>
      <c r="K91" s="6">
        <v>0.682643</v>
      </c>
      <c r="L91" s="1"/>
      <c r="M91" s="1">
        <f>AVERAGE(J91,K91)</f>
        <v>0.66603649999999992</v>
      </c>
      <c r="N91" s="1"/>
      <c r="O91" s="12">
        <f>SUM(M91,M92)</f>
        <v>1.4226604999999999</v>
      </c>
      <c r="P91" s="1"/>
      <c r="Q91" s="1"/>
      <c r="R91" s="17"/>
    </row>
    <row r="92" spans="2:19" x14ac:dyDescent="0.25">
      <c r="B92" s="24"/>
      <c r="C92" s="20"/>
      <c r="D92" s="27">
        <v>32</v>
      </c>
      <c r="E92" s="27" t="s">
        <v>29</v>
      </c>
      <c r="F92" s="6"/>
      <c r="G92" s="4"/>
      <c r="H92" s="1" t="s">
        <v>6</v>
      </c>
      <c r="I92" s="1"/>
      <c r="J92" s="6">
        <v>0.73858299999999999</v>
      </c>
      <c r="K92" s="6">
        <v>0.77466500000000005</v>
      </c>
      <c r="L92" s="1"/>
      <c r="M92" s="1">
        <f t="shared" ref="M92:M100" si="21">AVERAGE(J92,K92)</f>
        <v>0.75662399999999996</v>
      </c>
      <c r="N92" s="1"/>
      <c r="O92" s="12"/>
      <c r="P92" s="1"/>
      <c r="Q92" s="1"/>
      <c r="R92" s="17"/>
    </row>
    <row r="93" spans="2:19" x14ac:dyDescent="0.25">
      <c r="B93" s="24"/>
      <c r="C93" s="20"/>
      <c r="D93" s="27">
        <v>34</v>
      </c>
      <c r="E93" s="27" t="s">
        <v>29</v>
      </c>
      <c r="F93" s="6"/>
      <c r="G93" s="4"/>
      <c r="H93" s="6" t="s">
        <v>20</v>
      </c>
      <c r="I93" s="1"/>
      <c r="J93" s="6">
        <v>0.36546400000000001</v>
      </c>
      <c r="K93" s="6">
        <v>0.39111699999999999</v>
      </c>
      <c r="L93" s="1"/>
      <c r="M93" s="6">
        <f t="shared" si="21"/>
        <v>0.37829049999999997</v>
      </c>
      <c r="N93" s="1"/>
      <c r="O93" s="12">
        <f>SUM(M93:M94)</f>
        <v>0.78686499999999993</v>
      </c>
      <c r="P93" s="1"/>
      <c r="Q93" s="1"/>
      <c r="R93" s="17"/>
    </row>
    <row r="94" spans="2:19" x14ac:dyDescent="0.25">
      <c r="B94" s="24"/>
      <c r="C94" s="20"/>
      <c r="D94" s="20"/>
      <c r="E94" s="20"/>
      <c r="F94" s="1"/>
      <c r="G94" s="22"/>
      <c r="H94" s="8" t="s">
        <v>21</v>
      </c>
      <c r="I94" s="5"/>
      <c r="J94" s="8">
        <v>0.39519500000000002</v>
      </c>
      <c r="K94" s="8">
        <v>0.421954</v>
      </c>
      <c r="L94" s="5"/>
      <c r="M94" s="8">
        <f t="shared" si="21"/>
        <v>0.40857450000000001</v>
      </c>
      <c r="N94" s="5"/>
      <c r="O94" s="13"/>
      <c r="P94" s="1"/>
      <c r="Q94" s="1"/>
      <c r="R94" s="17"/>
    </row>
    <row r="95" spans="2:19" x14ac:dyDescent="0.25">
      <c r="B95" s="24"/>
      <c r="C95" s="20"/>
      <c r="D95" s="20"/>
      <c r="E95" s="2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7"/>
    </row>
    <row r="96" spans="2:19" x14ac:dyDescent="0.25">
      <c r="B96" s="24"/>
      <c r="C96" s="20"/>
      <c r="D96" s="20"/>
      <c r="E96" s="20"/>
      <c r="F96" s="1"/>
      <c r="G96" s="2" t="s">
        <v>14</v>
      </c>
      <c r="H96" s="3" t="s">
        <v>0</v>
      </c>
      <c r="I96" s="3"/>
      <c r="J96" s="3">
        <v>2.9817E-2</v>
      </c>
      <c r="K96" s="3">
        <v>3.3932999999999998E-2</v>
      </c>
      <c r="L96" s="3"/>
      <c r="M96" s="3">
        <f>AVERAGE(J96,K96)</f>
        <v>3.1875000000000001E-2</v>
      </c>
      <c r="N96" s="3"/>
      <c r="O96" s="10">
        <f>M96</f>
        <v>3.1875000000000001E-2</v>
      </c>
      <c r="P96" s="1"/>
      <c r="Q96" s="1">
        <f>O86/O96</f>
        <v>35.923639215686272</v>
      </c>
      <c r="R96" s="17"/>
    </row>
    <row r="97" spans="2:18" x14ac:dyDescent="0.25">
      <c r="B97" s="24"/>
      <c r="C97" s="20"/>
      <c r="D97" s="20"/>
      <c r="E97" s="20"/>
      <c r="F97" s="1"/>
      <c r="G97" s="4"/>
      <c r="H97" s="1" t="s">
        <v>1</v>
      </c>
      <c r="I97" s="1"/>
      <c r="J97" s="6">
        <v>1.8998999999999999E-2</v>
      </c>
      <c r="K97" s="6">
        <v>2.2457000000000001E-2</v>
      </c>
      <c r="L97" s="1"/>
      <c r="M97" s="1">
        <f>AVERAGE(J97,K97)</f>
        <v>2.0728E-2</v>
      </c>
      <c r="N97" s="1"/>
      <c r="O97" s="9">
        <f t="shared" ref="O97:O100" si="22">M97</f>
        <v>2.0728E-2</v>
      </c>
      <c r="P97" s="1"/>
      <c r="Q97" s="1">
        <f>O87/O97</f>
        <v>21.108331725202625</v>
      </c>
      <c r="R97" s="17"/>
    </row>
    <row r="98" spans="2:18" x14ac:dyDescent="0.25">
      <c r="B98" s="24"/>
      <c r="C98" s="20"/>
      <c r="D98" s="20"/>
      <c r="E98" s="20"/>
      <c r="F98" s="1"/>
      <c r="G98" s="4"/>
      <c r="H98" s="1" t="s">
        <v>2</v>
      </c>
      <c r="I98" s="1"/>
      <c r="J98" s="6">
        <v>3.3314999999999997E-2</v>
      </c>
      <c r="K98" s="6">
        <v>3.9480000000000001E-2</v>
      </c>
      <c r="L98" s="1"/>
      <c r="M98" s="1">
        <f>AVERAGE(J98,K98)</f>
        <v>3.6397499999999999E-2</v>
      </c>
      <c r="N98" s="1"/>
      <c r="O98" s="9">
        <f t="shared" si="22"/>
        <v>3.6397499999999999E-2</v>
      </c>
      <c r="P98" s="1"/>
      <c r="Q98" s="1">
        <f>O88/O98</f>
        <v>1.4272958307576069E-2</v>
      </c>
      <c r="R98" s="17"/>
    </row>
    <row r="99" spans="2:18" x14ac:dyDescent="0.25">
      <c r="B99" s="24"/>
      <c r="C99" s="20"/>
      <c r="D99" s="20"/>
      <c r="E99" s="20"/>
      <c r="F99" s="1"/>
      <c r="G99" s="4"/>
      <c r="H99" s="1" t="s">
        <v>7</v>
      </c>
      <c r="I99" s="1"/>
      <c r="J99" s="6">
        <v>6.0169E-2</v>
      </c>
      <c r="K99" s="6">
        <v>6.2130999999999999E-2</v>
      </c>
      <c r="L99" s="1"/>
      <c r="M99" s="1">
        <f>AVERAGE(J99,K99)</f>
        <v>6.1149999999999996E-2</v>
      </c>
      <c r="N99" s="1"/>
      <c r="O99" s="9">
        <f t="shared" si="22"/>
        <v>6.1149999999999996E-2</v>
      </c>
      <c r="P99" s="1"/>
      <c r="Q99" s="1">
        <f>O89/O99</f>
        <v>19.848315617334425</v>
      </c>
      <c r="R99" s="17"/>
    </row>
    <row r="100" spans="2:18" x14ac:dyDescent="0.25">
      <c r="B100" s="24"/>
      <c r="C100" s="20"/>
      <c r="D100" s="20"/>
      <c r="E100" s="20"/>
      <c r="F100" s="1"/>
      <c r="G100" s="4"/>
      <c r="H100" s="1" t="s">
        <v>8</v>
      </c>
      <c r="I100" s="1"/>
      <c r="J100" s="6">
        <v>6.8520999999999999E-2</v>
      </c>
      <c r="K100" s="6">
        <v>7.0539000000000004E-2</v>
      </c>
      <c r="L100" s="1"/>
      <c r="M100" s="1">
        <f>AVERAGE(J100,K100)</f>
        <v>6.9530000000000008E-2</v>
      </c>
      <c r="N100" s="1"/>
      <c r="O100" s="9">
        <f t="shared" si="22"/>
        <v>6.9530000000000008E-2</v>
      </c>
      <c r="P100" s="1"/>
      <c r="Q100" s="1">
        <f>O91/O100</f>
        <v>20.461103120954981</v>
      </c>
      <c r="R100" s="17"/>
    </row>
    <row r="101" spans="2:18" x14ac:dyDescent="0.25">
      <c r="B101" s="24"/>
      <c r="C101" s="20"/>
      <c r="D101" s="20"/>
      <c r="E101" s="20"/>
      <c r="F101" s="1"/>
      <c r="G101" s="22"/>
      <c r="H101" s="8" t="s">
        <v>18</v>
      </c>
      <c r="I101" s="5"/>
      <c r="J101" s="8">
        <v>4.3298999999999997E-2</v>
      </c>
      <c r="K101" s="8">
        <v>4.5069999999999999E-2</v>
      </c>
      <c r="L101" s="5"/>
      <c r="M101" s="8">
        <f t="shared" ref="M101" si="23">AVERAGE(J101,K101)</f>
        <v>4.4184500000000002E-2</v>
      </c>
      <c r="N101" s="5"/>
      <c r="O101" s="11">
        <f>M101</f>
        <v>4.4184500000000002E-2</v>
      </c>
      <c r="P101" s="1"/>
      <c r="Q101" s="1">
        <f>O93/O101</f>
        <v>17.808620670144506</v>
      </c>
      <c r="R101" s="17"/>
    </row>
    <row r="102" spans="2:18" x14ac:dyDescent="0.25">
      <c r="B102" s="24"/>
      <c r="C102" s="20"/>
      <c r="D102" s="20"/>
      <c r="E102" s="2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7"/>
    </row>
    <row r="103" spans="2:18" x14ac:dyDescent="0.25">
      <c r="B103" s="24"/>
      <c r="C103" s="20"/>
      <c r="D103" s="20"/>
      <c r="E103" s="2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7"/>
    </row>
    <row r="104" spans="2:18" x14ac:dyDescent="0.25">
      <c r="B104" s="24"/>
      <c r="C104" s="20"/>
      <c r="D104" s="20"/>
      <c r="E104" s="20"/>
      <c r="F104" s="1"/>
      <c r="G104" s="2" t="s">
        <v>17</v>
      </c>
      <c r="H104" s="3" t="s">
        <v>0</v>
      </c>
      <c r="I104" s="3"/>
      <c r="J104" s="3"/>
      <c r="K104" s="3"/>
      <c r="L104" s="3"/>
      <c r="M104" s="3" t="e">
        <f t="shared" ref="M104:M112" si="24">AVERAGE(J104,K104)</f>
        <v>#DIV/0!</v>
      </c>
      <c r="N104" s="3"/>
      <c r="O104" s="10" t="e">
        <f>M104</f>
        <v>#DIV/0!</v>
      </c>
      <c r="P104" s="1"/>
      <c r="Q104" s="1"/>
      <c r="R104" s="17"/>
    </row>
    <row r="105" spans="2:18" x14ac:dyDescent="0.25">
      <c r="B105" s="24"/>
      <c r="C105" s="20"/>
      <c r="D105" s="20"/>
      <c r="E105" s="20"/>
      <c r="F105" s="1"/>
      <c r="G105" s="4"/>
      <c r="H105" s="1" t="s">
        <v>1</v>
      </c>
      <c r="I105" s="1"/>
      <c r="J105" s="1"/>
      <c r="K105" s="1"/>
      <c r="L105" s="1"/>
      <c r="M105" s="1" t="e">
        <f t="shared" si="24"/>
        <v>#DIV/0!</v>
      </c>
      <c r="N105" s="1"/>
      <c r="O105" s="9" t="e">
        <f t="shared" ref="O105:O106" si="25">M105</f>
        <v>#DIV/0!</v>
      </c>
      <c r="P105" s="1"/>
      <c r="Q105" s="1"/>
      <c r="R105" s="17"/>
    </row>
    <row r="106" spans="2:18" x14ac:dyDescent="0.25">
      <c r="B106" s="24"/>
      <c r="C106" s="20"/>
      <c r="D106" s="20"/>
      <c r="E106" s="20"/>
      <c r="F106" s="1"/>
      <c r="G106" s="4"/>
      <c r="H106" s="1" t="s">
        <v>2</v>
      </c>
      <c r="I106" s="1"/>
      <c r="J106" s="1"/>
      <c r="K106" s="1"/>
      <c r="L106" s="1"/>
      <c r="M106" s="1" t="e">
        <f t="shared" si="24"/>
        <v>#DIV/0!</v>
      </c>
      <c r="N106" s="1"/>
      <c r="O106" s="9" t="e">
        <f t="shared" si="25"/>
        <v>#DIV/0!</v>
      </c>
      <c r="P106" s="1"/>
      <c r="Q106" s="1"/>
      <c r="R106" s="17"/>
    </row>
    <row r="107" spans="2:18" x14ac:dyDescent="0.25">
      <c r="B107" s="24"/>
      <c r="C107" s="20"/>
      <c r="D107" s="20"/>
      <c r="E107" s="20"/>
      <c r="F107" s="1"/>
      <c r="G107" s="4"/>
      <c r="H107" s="1" t="s">
        <v>3</v>
      </c>
      <c r="I107" s="1"/>
      <c r="J107" s="1"/>
      <c r="K107" s="1"/>
      <c r="L107" s="1"/>
      <c r="M107" s="1" t="e">
        <f t="shared" si="24"/>
        <v>#DIV/0!</v>
      </c>
      <c r="N107" s="1"/>
      <c r="O107" s="12" t="e">
        <f>SUM(M107,M108,)</f>
        <v>#DIV/0!</v>
      </c>
      <c r="P107" s="1"/>
      <c r="Q107" s="1"/>
      <c r="R107" s="17"/>
    </row>
    <row r="108" spans="2:18" x14ac:dyDescent="0.25">
      <c r="B108" s="24"/>
      <c r="C108" s="20"/>
      <c r="D108" s="20"/>
      <c r="E108" s="20"/>
      <c r="F108" s="1"/>
      <c r="G108" s="4"/>
      <c r="H108" s="1" t="s">
        <v>5</v>
      </c>
      <c r="I108" s="1"/>
      <c r="J108" s="1"/>
      <c r="K108" s="1"/>
      <c r="L108" s="1"/>
      <c r="M108" s="1" t="e">
        <f>AVERAGE(J108,K108)</f>
        <v>#DIV/0!</v>
      </c>
      <c r="N108" s="1"/>
      <c r="O108" s="12"/>
      <c r="P108" s="1"/>
      <c r="Q108" s="1"/>
      <c r="R108" s="17"/>
    </row>
    <row r="109" spans="2:18" x14ac:dyDescent="0.25">
      <c r="B109" s="24"/>
      <c r="C109" s="20"/>
      <c r="D109" s="20"/>
      <c r="E109" s="20"/>
      <c r="F109" s="1"/>
      <c r="G109" s="4"/>
      <c r="H109" s="1" t="s">
        <v>4</v>
      </c>
      <c r="I109" s="1"/>
      <c r="J109" s="1"/>
      <c r="K109" s="1"/>
      <c r="L109" s="1"/>
      <c r="M109" s="1" t="e">
        <f>AVERAGE(J109,K109)</f>
        <v>#DIV/0!</v>
      </c>
      <c r="N109" s="1"/>
      <c r="O109" s="12" t="e">
        <f>SUM(M109,M110)</f>
        <v>#DIV/0!</v>
      </c>
      <c r="P109" s="1"/>
      <c r="Q109" s="1"/>
      <c r="R109" s="17"/>
    </row>
    <row r="110" spans="2:18" x14ac:dyDescent="0.25">
      <c r="B110" s="24"/>
      <c r="C110" s="20"/>
      <c r="D110" s="20"/>
      <c r="E110" s="20"/>
      <c r="F110" s="1"/>
      <c r="G110" s="4"/>
      <c r="H110" s="1" t="s">
        <v>6</v>
      </c>
      <c r="I110" s="1"/>
      <c r="J110" s="1"/>
      <c r="K110" s="1"/>
      <c r="L110" s="1"/>
      <c r="M110" s="1" t="e">
        <f t="shared" ref="M110:M118" si="26">AVERAGE(J110,K110)</f>
        <v>#DIV/0!</v>
      </c>
      <c r="N110" s="1"/>
      <c r="O110" s="12"/>
      <c r="P110" s="1"/>
      <c r="Q110" s="1"/>
      <c r="R110" s="17"/>
    </row>
    <row r="111" spans="2:18" x14ac:dyDescent="0.25">
      <c r="B111" s="24"/>
      <c r="C111" s="20"/>
      <c r="D111" s="20"/>
      <c r="E111" s="20"/>
      <c r="F111" s="1"/>
      <c r="G111" s="4"/>
      <c r="H111" s="6" t="s">
        <v>20</v>
      </c>
      <c r="I111" s="1"/>
      <c r="J111" s="6"/>
      <c r="K111" s="6"/>
      <c r="L111" s="1"/>
      <c r="M111" s="6" t="e">
        <f t="shared" si="26"/>
        <v>#DIV/0!</v>
      </c>
      <c r="N111" s="1"/>
      <c r="O111" s="12" t="e">
        <f>SUM(M111:M112)</f>
        <v>#DIV/0!</v>
      </c>
      <c r="P111" s="1"/>
      <c r="Q111" s="1"/>
      <c r="R111" s="17"/>
    </row>
    <row r="112" spans="2:18" x14ac:dyDescent="0.25">
      <c r="B112" s="24"/>
      <c r="C112" s="20"/>
      <c r="D112" s="20"/>
      <c r="E112" s="20"/>
      <c r="F112" s="1"/>
      <c r="G112" s="22"/>
      <c r="H112" s="8" t="s">
        <v>21</v>
      </c>
      <c r="I112" s="5"/>
      <c r="J112" s="8"/>
      <c r="K112" s="8"/>
      <c r="L112" s="5"/>
      <c r="M112" s="8" t="e">
        <f t="shared" si="26"/>
        <v>#DIV/0!</v>
      </c>
      <c r="N112" s="5"/>
      <c r="O112" s="13"/>
      <c r="P112" s="1"/>
      <c r="Q112" s="1"/>
      <c r="R112" s="17"/>
    </row>
    <row r="113" spans="2:18" x14ac:dyDescent="0.25">
      <c r="B113" s="24"/>
      <c r="C113" s="20"/>
      <c r="D113" s="20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7"/>
    </row>
    <row r="114" spans="2:18" x14ac:dyDescent="0.25">
      <c r="B114" s="24"/>
      <c r="C114" s="20"/>
      <c r="D114" s="20"/>
      <c r="E114" s="20"/>
      <c r="F114" s="1"/>
      <c r="G114" s="2" t="s">
        <v>15</v>
      </c>
      <c r="H114" s="3" t="s">
        <v>0</v>
      </c>
      <c r="I114" s="3"/>
      <c r="J114" s="3"/>
      <c r="K114" s="3"/>
      <c r="L114" s="3"/>
      <c r="M114" s="3" t="e">
        <f>AVERAGE(J114,K114)</f>
        <v>#DIV/0!</v>
      </c>
      <c r="N114" s="3"/>
      <c r="O114" s="10" t="e">
        <f>M114</f>
        <v>#DIV/0!</v>
      </c>
      <c r="P114" s="1"/>
      <c r="Q114" s="1" t="e">
        <f>O104/O114</f>
        <v>#DIV/0!</v>
      </c>
      <c r="R114" s="17"/>
    </row>
    <row r="115" spans="2:18" x14ac:dyDescent="0.25">
      <c r="B115" s="24"/>
      <c r="C115" s="20"/>
      <c r="D115" s="20"/>
      <c r="E115" s="20"/>
      <c r="F115" s="1"/>
      <c r="G115" s="4"/>
      <c r="H115" s="1" t="s">
        <v>1</v>
      </c>
      <c r="I115" s="1"/>
      <c r="J115" s="1"/>
      <c r="K115" s="1"/>
      <c r="L115" s="1"/>
      <c r="M115" s="1" t="e">
        <f>AVERAGE(J115,K115)</f>
        <v>#DIV/0!</v>
      </c>
      <c r="N115" s="1"/>
      <c r="O115" s="9" t="e">
        <f t="shared" ref="O115:O118" si="27">M115</f>
        <v>#DIV/0!</v>
      </c>
      <c r="P115" s="1"/>
      <c r="Q115" s="1" t="e">
        <f>O105/O115</f>
        <v>#DIV/0!</v>
      </c>
      <c r="R115" s="17"/>
    </row>
    <row r="116" spans="2:18" x14ac:dyDescent="0.25">
      <c r="B116" s="24"/>
      <c r="C116" s="20"/>
      <c r="D116" s="20"/>
      <c r="E116" s="20"/>
      <c r="F116" s="1"/>
      <c r="G116" s="4"/>
      <c r="H116" s="1" t="s">
        <v>2</v>
      </c>
      <c r="I116" s="1"/>
      <c r="J116" s="1"/>
      <c r="K116" s="1"/>
      <c r="L116" s="1"/>
      <c r="M116" s="1" t="e">
        <f>AVERAGE(J116,K116)</f>
        <v>#DIV/0!</v>
      </c>
      <c r="N116" s="1"/>
      <c r="O116" s="9" t="e">
        <f t="shared" si="27"/>
        <v>#DIV/0!</v>
      </c>
      <c r="P116" s="1"/>
      <c r="Q116" s="1" t="e">
        <f>O106/O116</f>
        <v>#DIV/0!</v>
      </c>
      <c r="R116" s="17"/>
    </row>
    <row r="117" spans="2:18" x14ac:dyDescent="0.25">
      <c r="B117" s="24"/>
      <c r="C117" s="20"/>
      <c r="D117" s="20"/>
      <c r="E117" s="20"/>
      <c r="F117" s="1"/>
      <c r="G117" s="4"/>
      <c r="H117" s="1" t="s">
        <v>7</v>
      </c>
      <c r="I117" s="1"/>
      <c r="J117" s="1"/>
      <c r="K117" s="1"/>
      <c r="L117" s="1"/>
      <c r="M117" s="1" t="e">
        <f>AVERAGE(J117,K117)</f>
        <v>#DIV/0!</v>
      </c>
      <c r="N117" s="1"/>
      <c r="O117" s="9" t="e">
        <f t="shared" si="27"/>
        <v>#DIV/0!</v>
      </c>
      <c r="P117" s="1"/>
      <c r="Q117" s="1" t="e">
        <f>O107/O117</f>
        <v>#DIV/0!</v>
      </c>
      <c r="R117" s="17"/>
    </row>
    <row r="118" spans="2:18" x14ac:dyDescent="0.25">
      <c r="B118" s="24"/>
      <c r="C118" s="20"/>
      <c r="D118" s="20"/>
      <c r="E118" s="20"/>
      <c r="F118" s="1"/>
      <c r="G118" s="4"/>
      <c r="H118" s="1" t="s">
        <v>8</v>
      </c>
      <c r="I118" s="1"/>
      <c r="J118" s="1"/>
      <c r="K118" s="1"/>
      <c r="L118" s="1"/>
      <c r="M118" s="1" t="e">
        <f>AVERAGE(J118,K118)</f>
        <v>#DIV/0!</v>
      </c>
      <c r="N118" s="1"/>
      <c r="O118" s="9" t="e">
        <f t="shared" si="27"/>
        <v>#DIV/0!</v>
      </c>
      <c r="P118" s="1"/>
      <c r="Q118" s="1" t="e">
        <f>O109/O118</f>
        <v>#DIV/0!</v>
      </c>
      <c r="R118" s="17"/>
    </row>
    <row r="119" spans="2:18" x14ac:dyDescent="0.25">
      <c r="B119" s="24"/>
      <c r="C119" s="20"/>
      <c r="D119" s="20"/>
      <c r="E119" s="20"/>
      <c r="F119" s="1"/>
      <c r="G119" s="22"/>
      <c r="H119" s="8" t="s">
        <v>18</v>
      </c>
      <c r="I119" s="5"/>
      <c r="J119" s="8"/>
      <c r="K119" s="8"/>
      <c r="L119" s="5"/>
      <c r="M119" s="8" t="e">
        <f t="shared" ref="M119" si="28">AVERAGE(J119,K119)</f>
        <v>#DIV/0!</v>
      </c>
      <c r="N119" s="5"/>
      <c r="O119" s="11" t="e">
        <f>M119</f>
        <v>#DIV/0!</v>
      </c>
      <c r="P119" s="1"/>
      <c r="Q119" s="6" t="e">
        <f>O111/O119</f>
        <v>#DIV/0!</v>
      </c>
      <c r="R119" s="17"/>
    </row>
    <row r="120" spans="2:18" ht="15.75" thickBot="1" x14ac:dyDescent="0.3">
      <c r="B120" s="25"/>
      <c r="C120" s="26"/>
      <c r="D120" s="26"/>
      <c r="E120" s="26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9"/>
    </row>
  </sheetData>
  <mergeCells count="18">
    <mergeCell ref="O109:O110"/>
    <mergeCell ref="O111:O112"/>
    <mergeCell ref="O71:O72"/>
    <mergeCell ref="O89:O90"/>
    <mergeCell ref="O91:O92"/>
    <mergeCell ref="O93:O94"/>
    <mergeCell ref="O107:O108"/>
    <mergeCell ref="O49:O50"/>
    <mergeCell ref="O51:O52"/>
    <mergeCell ref="O53:O54"/>
    <mergeCell ref="O67:O68"/>
    <mergeCell ref="O69:O70"/>
    <mergeCell ref="O9:O10"/>
    <mergeCell ref="O11:O12"/>
    <mergeCell ref="O27:O28"/>
    <mergeCell ref="O29:O30"/>
    <mergeCell ref="O31:O32"/>
    <mergeCell ref="O13:O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2015-05-08T13:26:52Z</dcterms:modified>
</cp:coreProperties>
</file>