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n\Desktop\"/>
    </mc:Choice>
  </mc:AlternateContent>
  <xr:revisionPtr revIDLastSave="0" documentId="13_ncr:1_{310C3948-5455-4A21-A0D5-27A6E45A5464}" xr6:coauthVersionLast="47" xr6:coauthVersionMax="47" xr10:uidLastSave="{00000000-0000-0000-0000-000000000000}"/>
  <bookViews>
    <workbookView xWindow="-108" yWindow="-108" windowWidth="23256" windowHeight="12456" activeTab="2" xr2:uid="{58E7CE89-C2C4-45AC-AF26-3A6CDE07FA46}"/>
  </bookViews>
  <sheets>
    <sheet name="שאלה 2" sheetId="3" r:id="rId1"/>
    <sheet name="שאלה 3" sheetId="4" r:id="rId2"/>
    <sheet name="data" sheetId="2" r:id="rId3"/>
  </sheets>
  <definedNames>
    <definedName name="_xlnm._FilterDatabase" localSheetId="2" hidden="1">data!$A$1:$G$1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2" l="1"/>
  <c r="K27" i="2"/>
  <c r="N27" i="2"/>
  <c r="J24" i="2"/>
  <c r="E3" i="3" a="1"/>
  <c r="E3" i="3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2" i="2"/>
  <c r="J21" i="2" s="1"/>
  <c r="F6" i="3" l="1"/>
  <c r="F4" i="3"/>
  <c r="F5" i="3"/>
  <c r="L17" i="2"/>
  <c r="J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<sst xmlns="http://schemas.openxmlformats.org/spreadsheetml/2006/main" count="1104" uniqueCount="37">
  <si>
    <t>מספר האיגרת בבורסה</t>
  </si>
  <si>
    <t>סוג הצמדת קרן</t>
  </si>
  <si>
    <t xml:space="preserve">הון </t>
  </si>
  <si>
    <t xml:space="preserve">תשואה </t>
  </si>
  <si>
    <t xml:space="preserve">ענף מנפיק </t>
  </si>
  <si>
    <t>תאריך פדיון</t>
  </si>
  <si>
    <t>מדד המחירים לצרכן</t>
  </si>
  <si>
    <t>השקעה ואחזקות</t>
  </si>
  <si>
    <t>לפניך נתונים של איגרות חוב בבורסה בת"א - מספר נייר, תאריך פדיון, תשואה, סוג הצמדה, הון וענף אליו משתייכת האיגרת</t>
  </si>
  <si>
    <t>נדל"ן ובינוי</t>
  </si>
  <si>
    <t>(נתונים פיקטיביים)</t>
  </si>
  <si>
    <t xml:space="preserve">ענה/י על השאלות הבאות - כל שאלה בגליון נפרד - והצג/י את דרך החישוב. </t>
  </si>
  <si>
    <t>שקלי לא צמוד</t>
  </si>
  <si>
    <t>חיפושי נפט וגז</t>
  </si>
  <si>
    <t>במידת האפשר - השתמש בפונקציות אקסליות שונות בשאלות שונות כדי להציג את היכרותך עם האקסל</t>
  </si>
  <si>
    <t>1. הוסף/הוסיפי עמודה עם חישוב הטווח לפדיון של האיגרת. הטווח לפדיון הוא משך הזמן - מהיום עד לתאריך הפדיון של האיגרת - בשנים. הצג/י עם ספרה אחת אחרי הנקודה</t>
  </si>
  <si>
    <t>2. חשב/י עבור כל אחד מסוגי הצמדת הקרן - מהי התשואה הממוצעת של אגרות החוב השייכות לקבוצה</t>
  </si>
  <si>
    <t>3. חשב/י את סך ההון של כל איגרות החוב עבור כל ענף והצג/י זאת גם בתרשים</t>
  </si>
  <si>
    <t>4.  חשב/י כמה איגרות יש בעלות טווח לפידיון בין 5 ל-10 (כולל) שנים ומהו סך ההון של כל האיגרות בטווח זה</t>
  </si>
  <si>
    <r>
      <t xml:space="preserve">5. חשב/י את הטווח </t>
    </r>
    <r>
      <rPr>
        <u/>
        <sz val="10"/>
        <rFont val="Arial"/>
        <family val="2"/>
        <scheme val="minor"/>
      </rPr>
      <t>הממוצע</t>
    </r>
    <r>
      <rPr>
        <sz val="10"/>
        <rFont val="Arial"/>
        <family val="2"/>
        <scheme val="minor"/>
      </rPr>
      <t xml:space="preserve"> לפדיון של 50 האיגרות בעלות התשואה הגבוהה ביותר</t>
    </r>
  </si>
  <si>
    <t>6. חשב/י עבור כל האיגרות יחד - מהו ממוצע התשואות, ומהו הממוצע המשוקלל בהון של התשואות (ממוצע משוקלל בהון - המשקל של כל איגרת בממוצע הוא ההון. יש להכפיל כל תשואה בהון, לסכום עבור כל האיגרות, ולחלק לסך ההון)</t>
  </si>
  <si>
    <t>צמוד מט"ח</t>
  </si>
  <si>
    <t>7. מצא את האיגרת אשר נפדת ב-26/1/2023  וב-26/3/2037</t>
  </si>
  <si>
    <t>מסחר ושרותים</t>
  </si>
  <si>
    <t>תעשיה</t>
  </si>
  <si>
    <t>שרותים פיננסיים</t>
  </si>
  <si>
    <t>טכנולוגיה</t>
  </si>
  <si>
    <t>ביטוח</t>
  </si>
  <si>
    <t>בנקים</t>
  </si>
  <si>
    <t>ביומד</t>
  </si>
  <si>
    <t>טווח לפדיון</t>
  </si>
  <si>
    <t>תוויות שורה</t>
  </si>
  <si>
    <t>סכום כולל</t>
  </si>
  <si>
    <t xml:space="preserve">ממוצע של תשואה </t>
  </si>
  <si>
    <t>סך ההון</t>
  </si>
  <si>
    <t>ענף מנפיק</t>
  </si>
  <si>
    <t>שאלה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</si>
</sst>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\/mm\/yyyy;@"/>
    <numFmt numFmtId="165" formatCode="#,##0.000"/>
    <numFmt numFmtId="166" formatCode="0.0"/>
    <numFmt numFmtId="167" formatCode="_ * #,##0.00_ ;_ * \-#,##0.00_ ;_ * &quot;-&quot;??_ ;_ @_ "/>
  </numFmts>
  <fonts count="7" x14ac:knownFonts="1">
    <font>
      <sz val="11"/>
      <color theme="1"/>
      <name val="Arial"/>
      <family val="2"/>
      <scheme val="minor"/>
    </font>
    <font>
      <sz val="10"/>
      <name val="Arial"/>
      <family val="2"/>
      <scheme val="minor"/>
    </font>
    <font>
      <sz val="8"/>
      <color rgb="FF000000"/>
      <name val="Tahoma"/>
      <family val="2"/>
    </font>
    <font>
      <sz val="11"/>
      <color theme="1"/>
      <name val="Arial"/>
      <family val="2"/>
      <charset val="177"/>
      <scheme val="minor"/>
    </font>
    <font>
      <b/>
      <sz val="10"/>
      <name val="Arial"/>
      <family val="2"/>
      <scheme val="minor"/>
    </font>
    <font>
      <u/>
      <sz val="10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A7CE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top"/>
    </xf>
    <xf numFmtId="167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164" fontId="2" fillId="0" borderId="0" xfId="1" applyNumberFormat="1" applyFont="1" applyAlignment="1">
      <alignment horizontal="center" vertical="top" wrapText="1"/>
    </xf>
    <xf numFmtId="14" fontId="1" fillId="0" borderId="0" xfId="1" applyNumberFormat="1">
      <alignment vertical="top"/>
    </xf>
    <xf numFmtId="0" fontId="1" fillId="0" borderId="0" xfId="1">
      <alignment vertical="top"/>
    </xf>
    <xf numFmtId="2" fontId="2" fillId="0" borderId="0" xfId="1" applyNumberFormat="1" applyFont="1" applyAlignment="1">
      <alignment horizontal="center" vertical="top" wrapText="1"/>
    </xf>
    <xf numFmtId="166" fontId="1" fillId="0" borderId="0" xfId="1" applyNumberFormat="1" applyAlignment="1">
      <alignment horizontal="center" vertical="center"/>
    </xf>
    <xf numFmtId="164" fontId="2" fillId="0" borderId="0" xfId="2" applyNumberFormat="1" applyFont="1" applyFill="1" applyBorder="1" applyAlignment="1">
      <alignment horizontal="right" vertical="top" wrapText="1"/>
    </xf>
    <xf numFmtId="167" fontId="1" fillId="0" borderId="0" xfId="1" applyNumberFormat="1">
      <alignment vertical="top"/>
    </xf>
    <xf numFmtId="0" fontId="1" fillId="3" borderId="0" xfId="1" applyFill="1" applyAlignment="1">
      <alignment horizontal="right" vertical="top" wrapText="1" readingOrder="2"/>
    </xf>
    <xf numFmtId="166" fontId="2" fillId="0" borderId="0" xfId="1" applyNumberFormat="1" applyFont="1" applyAlignment="1">
      <alignment horizontal="center" vertical="center"/>
    </xf>
    <xf numFmtId="164" fontId="2" fillId="0" borderId="1" xfId="1" applyNumberFormat="1" applyFont="1" applyBorder="1" applyAlignment="1">
      <alignment horizontal="center" vertical="top" wrapText="1"/>
    </xf>
    <xf numFmtId="0" fontId="1" fillId="0" borderId="0" xfId="1" applyAlignment="1">
      <alignment horizontal="center" vertical="top"/>
    </xf>
    <xf numFmtId="2" fontId="1" fillId="0" borderId="0" xfId="1" applyNumberFormat="1">
      <alignment vertical="top"/>
    </xf>
    <xf numFmtId="0" fontId="1" fillId="0" borderId="0" xfId="1" applyAlignment="1">
      <alignment horizontal="right" vertical="top"/>
    </xf>
    <xf numFmtId="0" fontId="4" fillId="0" borderId="0" xfId="1" applyFont="1">
      <alignment vertical="top"/>
    </xf>
    <xf numFmtId="0" fontId="1" fillId="0" borderId="0" xfId="1" applyAlignment="1">
      <alignment horizontal="right" vertical="top" readingOrder="2"/>
    </xf>
    <xf numFmtId="0" fontId="1" fillId="0" borderId="0" xfId="1" applyAlignment="1">
      <alignment horizontal="right" vertical="top" wrapText="1" readingOrder="2"/>
    </xf>
    <xf numFmtId="0" fontId="1" fillId="0" borderId="0" xfId="1" applyAlignment="1">
      <alignment vertical="top" wrapText="1" readingOrder="2"/>
    </xf>
    <xf numFmtId="10" fontId="1" fillId="0" borderId="0" xfId="1" applyNumberFormat="1" applyAlignment="1">
      <alignment horizontal="center" vertical="top"/>
    </xf>
    <xf numFmtId="49" fontId="2" fillId="2" borderId="2" xfId="1" applyNumberFormat="1" applyFont="1" applyFill="1" applyBorder="1" applyAlignment="1">
      <alignment horizontal="center" vertical="top" wrapText="1"/>
    </xf>
    <xf numFmtId="49" fontId="2" fillId="2" borderId="2" xfId="1" applyNumberFormat="1" applyFont="1" applyFill="1" applyBorder="1" applyAlignment="1">
      <alignment horizontal="center" vertical="top"/>
    </xf>
    <xf numFmtId="10" fontId="2" fillId="2" borderId="2" xfId="1" applyNumberFormat="1" applyFont="1" applyFill="1" applyBorder="1" applyAlignment="1">
      <alignment horizontal="center" vertical="top"/>
    </xf>
    <xf numFmtId="0" fontId="2" fillId="0" borderId="2" xfId="1" applyFont="1" applyBorder="1" applyAlignment="1">
      <alignment horizontal="center" vertical="top" wrapText="1"/>
    </xf>
    <xf numFmtId="49" fontId="2" fillId="0" borderId="2" xfId="1" applyNumberFormat="1" applyFont="1" applyBorder="1" applyAlignment="1">
      <alignment horizontal="center" vertical="top" wrapText="1"/>
    </xf>
    <xf numFmtId="165" fontId="2" fillId="0" borderId="2" xfId="1" applyNumberFormat="1" applyFont="1" applyBorder="1" applyAlignment="1">
      <alignment horizontal="center" vertical="top"/>
    </xf>
    <xf numFmtId="10" fontId="2" fillId="0" borderId="2" xfId="1" applyNumberFormat="1" applyFont="1" applyBorder="1" applyAlignment="1">
      <alignment horizontal="center" vertical="top"/>
    </xf>
    <xf numFmtId="14" fontId="2" fillId="0" borderId="2" xfId="1" applyNumberFormat="1" applyFont="1" applyBorder="1" applyAlignment="1">
      <alignment horizontal="center" vertical="top" wrapText="1"/>
    </xf>
    <xf numFmtId="14" fontId="2" fillId="0" borderId="2" xfId="2" applyNumberFormat="1" applyFont="1" applyFill="1" applyBorder="1" applyAlignment="1">
      <alignment horizontal="center" vertical="top" wrapText="1"/>
    </xf>
    <xf numFmtId="166" fontId="2" fillId="0" borderId="2" xfId="1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right"/>
    </xf>
    <xf numFmtId="10" fontId="0" fillId="0" borderId="0" xfId="0" applyNumberFormat="1"/>
    <xf numFmtId="10" fontId="0" fillId="0" borderId="0" xfId="4" applyNumberFormat="1" applyFont="1"/>
    <xf numFmtId="0" fontId="0" fillId="0" borderId="2" xfId="0" pivotButton="1" applyBorder="1"/>
    <xf numFmtId="0" fontId="0" fillId="0" borderId="2" xfId="0" applyBorder="1"/>
    <xf numFmtId="0" fontId="0" fillId="0" borderId="2" xfId="0" applyBorder="1" applyAlignment="1">
      <alignment horizontal="right"/>
    </xf>
    <xf numFmtId="43" fontId="0" fillId="0" borderId="2" xfId="0" applyNumberFormat="1" applyBorder="1"/>
    <xf numFmtId="43" fontId="1" fillId="0" borderId="0" xfId="3" applyFont="1" applyAlignment="1">
      <alignment vertical="top"/>
    </xf>
    <xf numFmtId="49" fontId="1" fillId="0" borderId="0" xfId="1" applyNumberFormat="1">
      <alignment vertical="top"/>
    </xf>
  </cellXfs>
  <cellStyles count="5">
    <cellStyle name="Comma" xfId="3" builtinId="3"/>
    <cellStyle name="Comma 2" xfId="2" xr:uid="{BDEAD2B6-37C4-455F-92B7-E8CF5F594E1E}"/>
    <cellStyle name="Normal" xfId="0" builtinId="0"/>
    <cellStyle name="Normal 2" xfId="1" xr:uid="{4DC405A8-E7E9-4330-A13A-FA1F2F119A91}"/>
    <cellStyle name="Percent" xfId="4" builtinId="5"/>
  </cellStyles>
  <dxfs count="41">
    <dxf>
      <fill>
        <patternFill>
          <bgColor rgb="FFFF4B4B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-* #,##0.00_-;\-* #,##0.00_-;_-* &quot;-&quot;??_-;_-@_-"/>
    </dxf>
    <dxf>
      <numFmt numFmtId="177" formatCode="0.0%"/>
    </dxf>
    <dxf>
      <numFmt numFmtId="14" formatCode="0.00%"/>
    </dxf>
    <dxf>
      <numFmt numFmtId="177" formatCode="0.0%"/>
    </dxf>
    <dxf>
      <numFmt numFmtId="13" formatCode="0%"/>
    </dxf>
    <dxf>
      <numFmt numFmtId="13" formatCode="0%"/>
    </dxf>
    <dxf>
      <numFmt numFmtId="168" formatCode="0.000"/>
    </dxf>
    <dxf>
      <numFmt numFmtId="168" formatCode="0.000"/>
    </dxf>
    <dxf>
      <numFmt numFmtId="169" formatCode="0.0000"/>
    </dxf>
    <dxf>
      <numFmt numFmtId="169" formatCode="0.0000"/>
    </dxf>
    <dxf>
      <numFmt numFmtId="170" formatCode="0.00000"/>
    </dxf>
    <dxf>
      <numFmt numFmtId="170" formatCode="0.00000"/>
    </dxf>
    <dxf>
      <numFmt numFmtId="176" formatCode="0.000000"/>
    </dxf>
    <dxf>
      <numFmt numFmtId="176" formatCode="0.000000"/>
    </dxf>
    <dxf>
      <numFmt numFmtId="175" formatCode="0.0000000"/>
    </dxf>
    <dxf>
      <numFmt numFmtId="175" formatCode="0.0000000"/>
    </dxf>
    <dxf>
      <numFmt numFmtId="174" formatCode="0.00000000"/>
    </dxf>
    <dxf>
      <numFmt numFmtId="174" formatCode="0.00000000"/>
    </dxf>
    <dxf>
      <numFmt numFmtId="173" formatCode="0.000000000"/>
    </dxf>
    <dxf>
      <numFmt numFmtId="173" formatCode="0.000000000"/>
    </dxf>
    <dxf>
      <numFmt numFmtId="171" formatCode="0.0000000000"/>
    </dxf>
    <dxf>
      <numFmt numFmtId="171" formatCode="0.0000000000"/>
    </dxf>
    <dxf>
      <numFmt numFmtId="172" formatCode="0.00000000000"/>
    </dxf>
    <dxf>
      <numFmt numFmtId="172" formatCode="0.00000000000"/>
    </dxf>
    <dxf>
      <numFmt numFmtId="171" formatCode="0.0000000000"/>
    </dxf>
    <dxf>
      <numFmt numFmtId="171" formatCode="0.0000000000"/>
    </dxf>
    <dxf>
      <fill>
        <patternFill>
          <bgColor rgb="FFFFC000"/>
        </patternFill>
      </fill>
    </dxf>
    <dxf>
      <fill>
        <patternFill>
          <bgColor rgb="FFFF4B4B"/>
        </patternFill>
      </fill>
    </dxf>
    <dxf>
      <fill>
        <patternFill>
          <bgColor rgb="FFFFC000"/>
        </patternFill>
      </fill>
    </dxf>
    <dxf>
      <fill>
        <patternFill>
          <bgColor rgb="FFFF4B4B"/>
        </patternFill>
      </fill>
    </dxf>
    <dxf>
      <fill>
        <patternFill>
          <bgColor rgb="FFFF4B4B"/>
        </patternFill>
      </fill>
    </dxf>
    <dxf>
      <fill>
        <patternFill>
          <bgColor rgb="FFFF4B4B"/>
        </patternFill>
      </fill>
    </dxf>
    <dxf>
      <fill>
        <patternFill>
          <bgColor rgb="FFFF4343"/>
        </patternFill>
      </fill>
    </dxf>
  </dxfs>
  <tableStyles count="0" defaultTableStyle="TableStyleMedium2" defaultPivotStyle="PivotStyleLight16"/>
  <colors>
    <mruColors>
      <color rgb="FFFF4B4B"/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RON RICHTER" refreshedDate="45082.784795486114" createdVersion="8" refreshedVersion="8" minRefreshableVersion="3" recordCount="533" xr:uid="{B159394F-162F-4448-A34D-5DD56E790C65}">
  <cacheSource type="worksheet">
    <worksheetSource ref="A1:G534" sheet="data"/>
  </cacheSource>
  <cacheFields count="7">
    <cacheField name="מספר האיגרת בבורסה" numFmtId="0">
      <sharedItems containsSemiMixedTypes="0" containsString="0" containsNumber="1" containsInteger="1" minValue="1060128" maxValue="8230195"/>
    </cacheField>
    <cacheField name="סוג הצמדת קרן" numFmtId="49">
      <sharedItems count="3">
        <s v="מדד המחירים לצרכן"/>
        <s v="שקלי לא צמוד"/>
        <s v="צמוד מט&quot;ח"/>
      </sharedItems>
    </cacheField>
    <cacheField name="הון " numFmtId="165">
      <sharedItems containsSemiMixedTypes="0" containsString="0" containsNumber="1" minValue="15.772619000000001" maxValue="5581.4963799999996"/>
    </cacheField>
    <cacheField name="תשואה " numFmtId="10">
      <sharedItems containsSemiMixedTypes="0" containsString="0" containsNumber="1" minValue="-0.22137737299999999" maxValue="0.80171459899999997"/>
    </cacheField>
    <cacheField name="ענף מנפיק " numFmtId="49">
      <sharedItems count="10">
        <s v="השקעה ואחזקות"/>
        <s v="נדל&quot;ן ובינוי"/>
        <s v="חיפושי נפט וגז"/>
        <s v="מסחר ושרותים"/>
        <s v="תעשיה"/>
        <s v="שרותים פיננסיים"/>
        <s v="טכנולוגיה"/>
        <s v="ביטוח"/>
        <s v="בנקים"/>
        <s v="ביומד"/>
      </sharedItems>
    </cacheField>
    <cacheField name="תאריך פדיון" numFmtId="14">
      <sharedItems containsSemiMixedTypes="0" containsNonDate="0" containsDate="1" containsString="0" minDate="2022-01-04T00:00:00" maxDate="2042-11-01T00:00:00"/>
    </cacheField>
    <cacheField name="טווח לפדיון" numFmtId="166">
      <sharedItems containsSemiMixedTypes="0" containsString="0" containsNumber="1" minValue="-1.4164383561643836" maxValue="19.4191780821917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3">
  <r>
    <n v="4860094"/>
    <x v="0"/>
    <n v="723.77299700000003"/>
    <n v="0.80171459899999997"/>
    <x v="0"/>
    <d v="2022-10-29T00:00:00"/>
    <n v="-0.6"/>
  </r>
  <r>
    <n v="2590388"/>
    <x v="0"/>
    <n v="146.002464"/>
    <n v="0.409238875"/>
    <x v="1"/>
    <d v="2023-03-28T00:00:00"/>
    <n v="-0.18904109589041096"/>
  </r>
  <r>
    <n v="1940485"/>
    <x v="0"/>
    <n v="226.00211200000001"/>
    <n v="0.37077525300000003"/>
    <x v="1"/>
    <d v="2022-09-26T00:00:00"/>
    <n v="-0.69041095890410964"/>
  </r>
  <r>
    <n v="7710171"/>
    <x v="1"/>
    <n v="192.77643800000001"/>
    <n v="0.33168521499999998"/>
    <x v="2"/>
    <d v="2026-09-26T00:00:00"/>
    <n v="3.3123287671232875"/>
  </r>
  <r>
    <n v="1136696"/>
    <x v="1"/>
    <n v="65.078496999999999"/>
    <n v="0.18759763199999999"/>
    <x v="2"/>
    <d v="2026-09-26T00:00:00"/>
    <n v="3.3123287671232875"/>
  </r>
  <r>
    <n v="1820158"/>
    <x v="0"/>
    <n v="16.055938000000001"/>
    <n v="0.17150568999999999"/>
    <x v="1"/>
    <d v="2030-01-24T00:00:00"/>
    <n v="6.6438356164383565"/>
  </r>
  <r>
    <n v="1141555"/>
    <x v="0"/>
    <n v="156.58919800000001"/>
    <n v="0.16208504100000001"/>
    <x v="2"/>
    <d v="2026-09-26T00:00:00"/>
    <n v="3.3123287671232875"/>
  </r>
  <r>
    <n v="1119213"/>
    <x v="0"/>
    <n v="256.17183599999998"/>
    <n v="9.5839165200000007E-2"/>
    <x v="0"/>
    <d v="2022-10-18T00:00:00"/>
    <n v="-0.63013698630136983"/>
  </r>
  <r>
    <n v="5660048"/>
    <x v="0"/>
    <n v="153.06183200000001"/>
    <n v="9.1473057900000002E-2"/>
    <x v="1"/>
    <d v="2030-01-24T00:00:00"/>
    <n v="6.6438356164383565"/>
  </r>
  <r>
    <n v="1126069"/>
    <x v="1"/>
    <n v="562.79999999999995"/>
    <n v="8.6554847700000007E-2"/>
    <x v="1"/>
    <d v="2024-09-26T00:00:00"/>
    <n v="1.3123287671232877"/>
  </r>
  <r>
    <n v="6040158"/>
    <x v="0"/>
    <n v="213.020625"/>
    <n v="8.6301662000000001E-2"/>
    <x v="1"/>
    <d v="2025-11-25T00:00:00"/>
    <n v="2.4767123287671233"/>
  </r>
  <r>
    <n v="4210126"/>
    <x v="1"/>
    <n v="1009.26"/>
    <n v="8.1616640099999999E-2"/>
    <x v="1"/>
    <d v="2022-09-26T00:00:00"/>
    <n v="-0.69041095890410964"/>
  </r>
  <r>
    <n v="3130333"/>
    <x v="2"/>
    <n v="587.16791999999998"/>
    <n v="7.0977866599999995E-2"/>
    <x v="2"/>
    <d v="2024-04-27T00:00:00"/>
    <n v="0.89589041095890409"/>
  </r>
  <r>
    <n v="7300163"/>
    <x v="2"/>
    <n v="147.37860000000001"/>
    <n v="6.83071762E-2"/>
    <x v="2"/>
    <d v="2024-03-26T00:00:00"/>
    <n v="0.80821917808219179"/>
  </r>
  <r>
    <n v="1134840"/>
    <x v="1"/>
    <n v="173.98538400000001"/>
    <n v="6.7787706899999994E-2"/>
    <x v="1"/>
    <d v="2027-03-28T00:00:00"/>
    <n v="3.8136986301369862"/>
  </r>
  <r>
    <n v="1134212"/>
    <x v="1"/>
    <n v="125.553118"/>
    <n v="6.6181346799999999E-2"/>
    <x v="1"/>
    <d v="2026-10-06T00:00:00"/>
    <n v="3.3397260273972602"/>
  </r>
  <r>
    <n v="1135862"/>
    <x v="1"/>
    <n v="132.70563899999999"/>
    <n v="6.5751731399999999E-2"/>
    <x v="1"/>
    <d v="2026-09-26T00:00:00"/>
    <n v="3.3123287671232875"/>
  </r>
  <r>
    <n v="2300176"/>
    <x v="1"/>
    <n v="60.863"/>
    <n v="6.2477823299999999E-2"/>
    <x v="1"/>
    <d v="2025-03-26T00:00:00"/>
    <n v="1.8082191780821917"/>
  </r>
  <r>
    <n v="1129360"/>
    <x v="2"/>
    <n v="647.793678"/>
    <n v="6.1530448500000001E-2"/>
    <x v="2"/>
    <d v="2022-09-27T00:00:00"/>
    <n v="-0.68767123287671228"/>
  </r>
  <r>
    <n v="7430069"/>
    <x v="1"/>
    <n v="301.21985000000001"/>
    <n v="6.0849089199999998E-2"/>
    <x v="1"/>
    <d v="2027-11-27T00:00:00"/>
    <n v="4.4821917808219176"/>
  </r>
  <r>
    <n v="6120182"/>
    <x v="1"/>
    <n v="69.170726999999999"/>
    <n v="5.9941578699999998E-2"/>
    <x v="1"/>
    <d v="2026-01-24T00:00:00"/>
    <n v="2.6410958904109587"/>
  </r>
  <r>
    <n v="2260438"/>
    <x v="0"/>
    <n v="56.644500000000001"/>
    <n v="5.7775169600000002E-2"/>
    <x v="1"/>
    <d v="2025-10-11T00:00:00"/>
    <n v="2.3534246575342466"/>
  </r>
  <r>
    <n v="5310149"/>
    <x v="1"/>
    <n v="49.063600000000001"/>
    <n v="5.72214983E-2"/>
    <x v="3"/>
    <d v="2024-09-25T00:00:00"/>
    <n v="1.3095890410958904"/>
  </r>
  <r>
    <n v="5310131"/>
    <x v="2"/>
    <n v="903.03427999999997"/>
    <n v="5.6410558499999999E-2"/>
    <x v="3"/>
    <d v="2027-03-27T00:00:00"/>
    <n v="3.8109589041095893"/>
  </r>
  <r>
    <n v="1132836"/>
    <x v="1"/>
    <n v="140.22045600000001"/>
    <n v="5.4147437200000002E-2"/>
    <x v="1"/>
    <d v="2024-08-27T00:00:00"/>
    <n v="1.2301369863013698"/>
  </r>
  <r>
    <n v="1118587"/>
    <x v="1"/>
    <n v="38.685633000000003"/>
    <n v="5.2983660299999999E-2"/>
    <x v="1"/>
    <d v="2022-12-25T00:00:00"/>
    <n v="-0.44383561643835617"/>
  </r>
  <r>
    <n v="1131614"/>
    <x v="1"/>
    <n v="438.32"/>
    <n v="5.27117364E-2"/>
    <x v="1"/>
    <d v="2026-04-26T00:00:00"/>
    <n v="2.893150684931507"/>
  </r>
  <r>
    <n v="1141589"/>
    <x v="1"/>
    <n v="476.68397399999998"/>
    <n v="5.1874987800000001E-2"/>
    <x v="1"/>
    <d v="2027-03-28T00:00:00"/>
    <n v="3.8136986301369862"/>
  </r>
  <r>
    <n v="7230303"/>
    <x v="1"/>
    <n v="473.67149999999998"/>
    <n v="5.0644859700000003E-2"/>
    <x v="1"/>
    <d v="2025-12-25T00:00:00"/>
    <n v="2.558904109589041"/>
  </r>
  <r>
    <n v="1139443"/>
    <x v="0"/>
    <n v="16.842870000000001"/>
    <n v="5.0522591899999997E-2"/>
    <x v="1"/>
    <d v="2022-05-28T00:00:00"/>
    <n v="-1.021917808219178"/>
  </r>
  <r>
    <n v="7590128"/>
    <x v="1"/>
    <n v="400.392"/>
    <n v="5.0100807099999999E-2"/>
    <x v="1"/>
    <d v="2029-07-11T00:00:00"/>
    <n v="6.1041095890410961"/>
  </r>
  <r>
    <n v="6040323"/>
    <x v="1"/>
    <n v="334.78335600000003"/>
    <n v="5.0097912500000001E-2"/>
    <x v="1"/>
    <d v="2027-07-28T00:00:00"/>
    <n v="4.1479452054794521"/>
  </r>
  <r>
    <n v="7980329"/>
    <x v="1"/>
    <n v="197.35789199999999"/>
    <n v="4.8697408300000002E-2"/>
    <x v="1"/>
    <d v="2023-11-25T00:00:00"/>
    <n v="0.47397260273972602"/>
  </r>
  <r>
    <n v="1121581"/>
    <x v="1"/>
    <n v="163.82560000000001"/>
    <n v="4.8481568699999998E-2"/>
    <x v="1"/>
    <d v="2024-06-26T00:00:00"/>
    <n v="1.0602739726027397"/>
  </r>
  <r>
    <n v="2310225"/>
    <x v="2"/>
    <n v="2271.2145300000002"/>
    <n v="4.8331133999999998E-2"/>
    <x v="2"/>
    <d v="2031-05-27T00:00:00"/>
    <n v="7.9808219178082194"/>
  </r>
  <r>
    <n v="1139583"/>
    <x v="1"/>
    <n v="40.200000000000003"/>
    <n v="4.7200180600000002E-2"/>
    <x v="1"/>
    <d v="2023-03-27T00:00:00"/>
    <n v="-0.19178082191780821"/>
  </r>
  <r>
    <n v="1134261"/>
    <x v="1"/>
    <n v="315.14300300000002"/>
    <n v="4.6734694399999999E-2"/>
    <x v="2"/>
    <d v="2024-06-26T00:00:00"/>
    <n v="1.0602739726027397"/>
  </r>
  <r>
    <n v="1139252"/>
    <x v="1"/>
    <n v="570.07749100000001"/>
    <n v="4.6206105499999997E-2"/>
    <x v="1"/>
    <d v="2028-10-11T00:00:00"/>
    <n v="5.3561643835616435"/>
  </r>
  <r>
    <n v="1135151"/>
    <x v="1"/>
    <n v="521.56393000000003"/>
    <n v="4.5702978999999998E-2"/>
    <x v="1"/>
    <d v="2029-02-08T00:00:00"/>
    <n v="5.6849315068493151"/>
  </r>
  <r>
    <n v="5390117"/>
    <x v="1"/>
    <n v="65.388887999999994"/>
    <n v="4.5546509300000003E-2"/>
    <x v="1"/>
    <d v="2022-09-26T00:00:00"/>
    <n v="-0.69041095890410964"/>
  </r>
  <r>
    <n v="1142512"/>
    <x v="1"/>
    <n v="577.29511500000001"/>
    <n v="4.5116122799999998E-2"/>
    <x v="1"/>
    <d v="2031-04-27T00:00:00"/>
    <n v="7.8986301369863012"/>
  </r>
  <r>
    <n v="1142629"/>
    <x v="2"/>
    <n v="220.79336599999999"/>
    <n v="4.5093592299999999E-2"/>
    <x v="3"/>
    <d v="2027-02-25T00:00:00"/>
    <n v="3.7287671232876711"/>
  </r>
  <r>
    <n v="1139559"/>
    <x v="2"/>
    <n v="168.98676"/>
    <n v="4.4957492500000001E-2"/>
    <x v="1"/>
    <d v="2027-04-11T00:00:00"/>
    <n v="3.8520547945205479"/>
  </r>
  <r>
    <n v="1132711"/>
    <x v="1"/>
    <n v="162.91139999999999"/>
    <n v="4.43947092E-2"/>
    <x v="0"/>
    <d v="2029-09-27T00:00:00"/>
    <n v="6.3178082191780822"/>
  </r>
  <r>
    <n v="1141852"/>
    <x v="1"/>
    <n v="317.527987"/>
    <n v="4.4391013700000002E-2"/>
    <x v="1"/>
    <d v="2026-12-28T00:00:00"/>
    <n v="3.5671232876712327"/>
  </r>
  <r>
    <n v="1137439"/>
    <x v="1"/>
    <n v="368.52600000000001"/>
    <n v="4.3858893199999999E-2"/>
    <x v="1"/>
    <d v="2026-03-28T00:00:00"/>
    <n v="2.8136986301369862"/>
  </r>
  <r>
    <n v="1136050"/>
    <x v="1"/>
    <n v="49.518967000000004"/>
    <n v="4.3820563700000002E-2"/>
    <x v="1"/>
    <d v="2025-09-27T00:00:00"/>
    <n v="2.3150684931506849"/>
  </r>
  <r>
    <n v="1380104"/>
    <x v="1"/>
    <n v="61.240478000000003"/>
    <n v="4.3627694199999997E-2"/>
    <x v="4"/>
    <d v="2026-04-27T00:00:00"/>
    <n v="2.8958904109589043"/>
  </r>
  <r>
    <n v="1130947"/>
    <x v="1"/>
    <n v="283.42934400000001"/>
    <n v="4.2919069499999997E-2"/>
    <x v="1"/>
    <d v="2027-12-27T00:00:00"/>
    <n v="4.5643835616438357"/>
  </r>
  <r>
    <n v="1095066"/>
    <x v="2"/>
    <n v="1387.449404"/>
    <n v="4.2895693300000003E-2"/>
    <x v="2"/>
    <d v="2024-09-26T00:00:00"/>
    <n v="1.3123287671232877"/>
  </r>
  <r>
    <n v="1136415"/>
    <x v="1"/>
    <n v="452.35504800000001"/>
    <n v="4.2632695300000002E-2"/>
    <x v="1"/>
    <d v="2028-08-26T00:00:00"/>
    <n v="5.2301369863013702"/>
  </r>
  <r>
    <n v="3900354"/>
    <x v="0"/>
    <n v="1388.8919820000001"/>
    <n v="4.2150482500000003E-2"/>
    <x v="0"/>
    <d v="2028-09-13T00:00:00"/>
    <n v="5.279452054794521"/>
  </r>
  <r>
    <n v="6270136"/>
    <x v="1"/>
    <n v="436.17653100000001"/>
    <n v="4.2121574299999999E-2"/>
    <x v="1"/>
    <d v="2026-08-26T00:00:00"/>
    <n v="3.2273972602739724"/>
  </r>
  <r>
    <n v="1127653"/>
    <x v="1"/>
    <n v="111.012044"/>
    <n v="4.1771039400000001E-2"/>
    <x v="1"/>
    <d v="2022-12-25T00:00:00"/>
    <n v="-0.44383561643835617"/>
  </r>
  <r>
    <n v="7980337"/>
    <x v="1"/>
    <n v="102.99"/>
    <n v="4.1547920600000003E-2"/>
    <x v="1"/>
    <d v="2025-09-27T00:00:00"/>
    <n v="2.3150684931506849"/>
  </r>
  <r>
    <n v="1139781"/>
    <x v="2"/>
    <n v="613.39058799999998"/>
    <n v="4.0976170499999999E-2"/>
    <x v="2"/>
    <d v="2028-06-26T00:00:00"/>
    <n v="5.0630136986301366"/>
  </r>
  <r>
    <n v="1139823"/>
    <x v="1"/>
    <n v="256.88"/>
    <n v="4.0452696400000002E-2"/>
    <x v="1"/>
    <d v="2026-06-27T00:00:00"/>
    <n v="3.0630136986301371"/>
  </r>
  <r>
    <n v="6000210"/>
    <x v="2"/>
    <n v="1182.6196540000001"/>
    <n v="3.9912547899999998E-2"/>
    <x v="2"/>
    <d v="2026-03-26T00:00:00"/>
    <n v="2.8082191780821919"/>
  </r>
  <r>
    <n v="2970192"/>
    <x v="1"/>
    <n v="56.503999999999998"/>
    <n v="3.9696931800000002E-2"/>
    <x v="1"/>
    <d v="2022-09-27T00:00:00"/>
    <n v="-0.68767123287671228"/>
  </r>
  <r>
    <n v="1135656"/>
    <x v="1"/>
    <n v="1044.8002710000001"/>
    <n v="3.9622321699999997E-2"/>
    <x v="0"/>
    <d v="2025-09-25T00:00:00"/>
    <n v="2.3095890410958906"/>
  </r>
  <r>
    <n v="1142231"/>
    <x v="1"/>
    <n v="61.973999999999997"/>
    <n v="3.9592605099999997E-2"/>
    <x v="1"/>
    <d v="2026-01-25T00:00:00"/>
    <n v="2.6438356164383561"/>
  </r>
  <r>
    <n v="1136761"/>
    <x v="2"/>
    <n v="475.69545699999998"/>
    <n v="3.9514329299999998E-2"/>
    <x v="5"/>
    <d v="2026-09-10T00:00:00"/>
    <n v="3.2684931506849315"/>
  </r>
  <r>
    <n v="2590362"/>
    <x v="1"/>
    <n v="79.98"/>
    <n v="3.9367854600000002E-2"/>
    <x v="1"/>
    <d v="2027-03-27T00:00:00"/>
    <n v="3.8109589041095893"/>
  </r>
  <r>
    <n v="1139245"/>
    <x v="1"/>
    <n v="747.28026999999997"/>
    <n v="3.8827784400000002E-2"/>
    <x v="2"/>
    <d v="2026-05-27T00:00:00"/>
    <n v="2.978082191780822"/>
  </r>
  <r>
    <n v="3230208"/>
    <x v="2"/>
    <n v="98.398476000000002"/>
    <n v="3.8181021799999999E-2"/>
    <x v="1"/>
    <d v="2027-03-08T00:00:00"/>
    <n v="3.7589041095890412"/>
  </r>
  <r>
    <n v="1120021"/>
    <x v="1"/>
    <n v="71.536000000000001"/>
    <n v="3.7932038299999998E-2"/>
    <x v="1"/>
    <d v="2022-09-27T00:00:00"/>
    <n v="-0.68767123287671228"/>
  </r>
  <r>
    <n v="1139492"/>
    <x v="1"/>
    <n v="177.94138100000001"/>
    <n v="3.7865415200000002E-2"/>
    <x v="3"/>
    <d v="2022-12-26T00:00:00"/>
    <n v="-0.44109589041095892"/>
  </r>
  <r>
    <n v="1120880"/>
    <x v="1"/>
    <n v="2741.6740679999998"/>
    <n v="3.7818800700000002E-2"/>
    <x v="0"/>
    <d v="2029-09-25T00:00:00"/>
    <n v="6.3123287671232875"/>
  </r>
  <r>
    <n v="1141860"/>
    <x v="1"/>
    <n v="104.51"/>
    <n v="3.7809282499999999E-2"/>
    <x v="1"/>
    <d v="2023-10-28T00:00:00"/>
    <n v="0.39726027397260272"/>
  </r>
  <r>
    <n v="6040257"/>
    <x v="1"/>
    <n v="308.65499999999997"/>
    <n v="3.72719839E-2"/>
    <x v="1"/>
    <d v="2024-07-27T00:00:00"/>
    <n v="1.1452054794520548"/>
  </r>
  <r>
    <n v="7980154"/>
    <x v="1"/>
    <n v="42.652529000000001"/>
    <n v="3.71394642E-2"/>
    <x v="1"/>
    <d v="2024-09-26T00:00:00"/>
    <n v="1.3123287671232877"/>
  </r>
  <r>
    <n v="5440169"/>
    <x v="2"/>
    <n v="1237.3123989999999"/>
    <n v="3.71292233E-2"/>
    <x v="0"/>
    <d v="2027-02-25T00:00:00"/>
    <n v="3.7287671232876711"/>
  </r>
  <r>
    <n v="1092956"/>
    <x v="1"/>
    <n v="188.5181"/>
    <n v="3.7107098800000002E-2"/>
    <x v="0"/>
    <d v="2025-07-12T00:00:00"/>
    <n v="2.1041095890410957"/>
  </r>
  <r>
    <n v="2310217"/>
    <x v="1"/>
    <n v="77.745634999999993"/>
    <n v="3.7086494300000002E-2"/>
    <x v="1"/>
    <d v="2023-06-28T00:00:00"/>
    <n v="6.3013698630136991E-2"/>
  </r>
  <r>
    <n v="4750089"/>
    <x v="2"/>
    <n v="187.362055"/>
    <n v="3.7023525699999997E-2"/>
    <x v="4"/>
    <d v="2028-09-26T00:00:00"/>
    <n v="5.3150684931506849"/>
  </r>
  <r>
    <n v="3230224"/>
    <x v="1"/>
    <n v="61.781965999999997"/>
    <n v="3.6891147499999999E-2"/>
    <x v="1"/>
    <d v="2025-03-26T00:00:00"/>
    <n v="1.8082191780821917"/>
  </r>
  <r>
    <n v="5730080"/>
    <x v="2"/>
    <n v="1504.59962"/>
    <n v="3.6156125400000003E-2"/>
    <x v="2"/>
    <d v="2028-07-06T00:00:00"/>
    <n v="5.0904109589041093"/>
  </r>
  <r>
    <n v="1117910"/>
    <x v="0"/>
    <n v="199.17"/>
    <n v="3.5919696100000002E-2"/>
    <x v="1"/>
    <d v="2022-12-01T00:00:00"/>
    <n v="-0.50958904109589043"/>
  </r>
  <r>
    <n v="1135177"/>
    <x v="1"/>
    <n v="116.508556"/>
    <n v="3.5808499899999999E-2"/>
    <x v="1"/>
    <d v="2025-09-27T00:00:00"/>
    <n v="2.3150684931506849"/>
  </r>
  <r>
    <n v="1136068"/>
    <x v="1"/>
    <n v="308.492952"/>
    <n v="3.5466764099999999E-2"/>
    <x v="1"/>
    <d v="2024-12-25T00:00:00"/>
    <n v="1.558904109589041"/>
  </r>
  <r>
    <n v="8230161"/>
    <x v="1"/>
    <n v="72.818640000000002"/>
    <n v="3.5305365900000003E-2"/>
    <x v="4"/>
    <d v="2026-03-26T00:00:00"/>
    <n v="2.8082191780821919"/>
  </r>
  <r>
    <n v="4110094"/>
    <x v="1"/>
    <n v="75.851303999999999"/>
    <n v="3.5087999000000002E-2"/>
    <x v="1"/>
    <d v="2024-02-25T00:00:00"/>
    <n v="0.72602739726027399"/>
  </r>
  <r>
    <n v="2510162"/>
    <x v="1"/>
    <n v="79.402500000000003"/>
    <n v="3.4180767799999998E-2"/>
    <x v="1"/>
    <d v="2026-06-11T00:00:00"/>
    <n v="3.0191780821917806"/>
  </r>
  <r>
    <n v="1141639"/>
    <x v="2"/>
    <n v="90.117000000000004"/>
    <n v="3.40008885E-2"/>
    <x v="1"/>
    <d v="2026-11-08T00:00:00"/>
    <n v="3.43013698630137"/>
  </r>
  <r>
    <n v="1141332"/>
    <x v="1"/>
    <n v="84.725825"/>
    <n v="3.3957172200000003E-2"/>
    <x v="1"/>
    <d v="2026-11-24T00:00:00"/>
    <n v="3.473972602739726"/>
  </r>
  <r>
    <n v="3230166"/>
    <x v="1"/>
    <n v="99.783000000000001"/>
    <n v="3.3158291100000001E-2"/>
    <x v="1"/>
    <d v="2024-11-25T00:00:00"/>
    <n v="1.4767123287671233"/>
  </r>
  <r>
    <n v="1105543"/>
    <x v="1"/>
    <n v="1022.419632"/>
    <n v="3.3100385199999999E-2"/>
    <x v="0"/>
    <d v="2026-03-26T00:00:00"/>
    <n v="2.8082191780821919"/>
  </r>
  <r>
    <n v="1140615"/>
    <x v="1"/>
    <n v="370.75861600000002"/>
    <n v="3.2859109300000001E-2"/>
    <x v="1"/>
    <d v="2030-12-26T00:00:00"/>
    <n v="7.5643835616438357"/>
  </r>
  <r>
    <n v="6120224"/>
    <x v="1"/>
    <n v="62.057405000000003"/>
    <n v="3.2582163800000001E-2"/>
    <x v="1"/>
    <d v="2025-10-11T00:00:00"/>
    <n v="2.3534246575342466"/>
  </r>
  <r>
    <n v="1132323"/>
    <x v="1"/>
    <n v="175.70304999999999"/>
    <n v="3.2114878299999997E-2"/>
    <x v="2"/>
    <d v="2027-03-27T00:00:00"/>
    <n v="3.8109589041095893"/>
  </r>
  <r>
    <n v="1138650"/>
    <x v="0"/>
    <n v="86.278602000000006"/>
    <n v="3.1914457700000003E-2"/>
    <x v="1"/>
    <d v="2024-06-26T00:00:00"/>
    <n v="1.0602739726027397"/>
  </r>
  <r>
    <n v="1980358"/>
    <x v="2"/>
    <n v="274.09199999999998"/>
    <n v="3.1883895400000001E-2"/>
    <x v="6"/>
    <d v="2028-09-27T00:00:00"/>
    <n v="5.3178082191780822"/>
  </r>
  <r>
    <n v="1140086"/>
    <x v="1"/>
    <n v="214.794714"/>
    <n v="3.1530611200000003E-2"/>
    <x v="1"/>
    <d v="2027-03-13T00:00:00"/>
    <n v="3.7726027397260276"/>
  </r>
  <r>
    <n v="1140136"/>
    <x v="1"/>
    <n v="644.65520400000003"/>
    <n v="3.1151207199999999E-2"/>
    <x v="1"/>
    <d v="2026-08-26T00:00:00"/>
    <n v="3.2273972602739724"/>
  </r>
  <r>
    <n v="1140177"/>
    <x v="1"/>
    <n v="58.65"/>
    <n v="3.0953845000000001E-2"/>
    <x v="1"/>
    <d v="2023-03-27T00:00:00"/>
    <n v="-0.19178082191780821"/>
  </r>
  <r>
    <n v="1140326"/>
    <x v="1"/>
    <n v="34.138722000000001"/>
    <n v="3.0927564899999999E-2"/>
    <x v="1"/>
    <d v="2023-01-26T00:00:00"/>
    <n v="-0.35616438356164382"/>
  </r>
  <r>
    <n v="5390091"/>
    <x v="1"/>
    <n v="70.102618000000007"/>
    <n v="3.0399419399999999E-2"/>
    <x v="3"/>
    <d v="2024-07-27T00:00:00"/>
    <n v="1.1452054794520548"/>
  </r>
  <r>
    <n v="6130199"/>
    <x v="2"/>
    <n v="205.76473300000001"/>
    <n v="3.02470047E-2"/>
    <x v="4"/>
    <d v="2029-09-26T00:00:00"/>
    <n v="6.3150684931506849"/>
  </r>
  <r>
    <n v="1126093"/>
    <x v="0"/>
    <n v="1139.401259"/>
    <n v="2.9787000300000002E-2"/>
    <x v="1"/>
    <d v="2028-02-10T00:00:00"/>
    <n v="4.6876712328767125"/>
  </r>
  <r>
    <n v="1820174"/>
    <x v="0"/>
    <n v="821.88716199999999"/>
    <n v="2.97549982E-2"/>
    <x v="1"/>
    <d v="2028-02-10T00:00:00"/>
    <n v="4.6876712328767125"/>
  </r>
  <r>
    <n v="3180221"/>
    <x v="1"/>
    <n v="26.424423000000001"/>
    <n v="2.9736740500000001E-2"/>
    <x v="1"/>
    <d v="2024-05-27T00:00:00"/>
    <n v="0.9780821917808219"/>
  </r>
  <r>
    <n v="1139260"/>
    <x v="1"/>
    <n v="937.21430799999996"/>
    <n v="2.93180551E-2"/>
    <x v="1"/>
    <d v="2027-05-29T00:00:00"/>
    <n v="3.9835616438356163"/>
  </r>
  <r>
    <n v="2310118"/>
    <x v="1"/>
    <n v="660.91891499999997"/>
    <n v="2.9304418700000001E-2"/>
    <x v="1"/>
    <d v="2026-11-24T00:00:00"/>
    <n v="3.473972602739726"/>
  </r>
  <r>
    <n v="1139278"/>
    <x v="1"/>
    <n v="277.43360000000001"/>
    <n v="2.8893413E-2"/>
    <x v="1"/>
    <d v="2024-01-25T00:00:00"/>
    <n v="0.64109589041095894"/>
  </r>
  <r>
    <n v="1142785"/>
    <x v="1"/>
    <n v="222.12860699999999"/>
    <n v="2.8757920499999999E-2"/>
    <x v="1"/>
    <d v="2030-03-26T00:00:00"/>
    <n v="6.8109589041095893"/>
  </r>
  <r>
    <n v="1133131"/>
    <x v="1"/>
    <n v="266.96309300000001"/>
    <n v="2.8749782599999999E-2"/>
    <x v="7"/>
    <d v="2035-09-27T00:00:00"/>
    <n v="12.32054794520548"/>
  </r>
  <r>
    <n v="1127299"/>
    <x v="1"/>
    <n v="47.067255000000003"/>
    <n v="2.84783747E-2"/>
    <x v="3"/>
    <d v="2024-09-26T00:00:00"/>
    <n v="1.3123287671232877"/>
  </r>
  <r>
    <n v="1120799"/>
    <x v="1"/>
    <n v="73.304000000000002"/>
    <n v="2.8353966800000002E-2"/>
    <x v="1"/>
    <d v="2023-11-25T00:00:00"/>
    <n v="0.47397260273972602"/>
  </r>
  <r>
    <n v="3230174"/>
    <x v="1"/>
    <n v="3578.9938520000001"/>
    <n v="2.7802392799999999E-2"/>
    <x v="0"/>
    <d v="2027-11-17T00:00:00"/>
    <n v="4.4547945205479449"/>
  </r>
  <r>
    <n v="2000107"/>
    <x v="1"/>
    <n v="127.951786"/>
    <n v="2.76857745E-2"/>
    <x v="6"/>
    <d v="2027-03-27T00:00:00"/>
    <n v="3.8109589041095893"/>
  </r>
  <r>
    <n v="1118306"/>
    <x v="1"/>
    <n v="627.447542"/>
    <n v="2.7558278299999999E-2"/>
    <x v="1"/>
    <d v="2022-12-25T00:00:00"/>
    <n v="-0.44383561643835617"/>
  </r>
  <r>
    <n v="4730164"/>
    <x v="1"/>
    <n v="205.40821"/>
    <n v="2.7524944400000001E-2"/>
    <x v="1"/>
    <d v="2027-12-26T00:00:00"/>
    <n v="4.5616438356164384"/>
  </r>
  <r>
    <n v="1138544"/>
    <x v="1"/>
    <n v="633.13057000000003"/>
    <n v="2.74971444E-2"/>
    <x v="3"/>
    <d v="2025-01-29T00:00:00"/>
    <n v="1.6547945205479453"/>
  </r>
  <r>
    <n v="1128347"/>
    <x v="1"/>
    <n v="365.24799999999999"/>
    <n v="2.7377188199999999E-2"/>
    <x v="2"/>
    <d v="2022-09-27T00:00:00"/>
    <n v="-0.68767123287671228"/>
  </r>
  <r>
    <n v="1940444"/>
    <x v="1"/>
    <n v="353.16593699999999"/>
    <n v="2.73745619E-2"/>
    <x v="1"/>
    <d v="2027-03-28T00:00:00"/>
    <n v="3.8136986301369862"/>
  </r>
  <r>
    <n v="1133610"/>
    <x v="1"/>
    <n v="214.538927"/>
    <n v="2.7329398299999998E-2"/>
    <x v="1"/>
    <d v="2025-12-25T00:00:00"/>
    <n v="2.558904109589041"/>
  </r>
  <r>
    <n v="7300148"/>
    <x v="1"/>
    <n v="40.76"/>
    <n v="2.7149703399999999E-2"/>
    <x v="1"/>
    <d v="2022-09-27T00:00:00"/>
    <n v="-0.68767123287671228"/>
  </r>
  <r>
    <n v="1127513"/>
    <x v="1"/>
    <n v="2112.0798140000002"/>
    <n v="2.7046691599999999E-2"/>
    <x v="3"/>
    <d v="2022-12-04T00:00:00"/>
    <n v="-0.50136986301369868"/>
  </r>
  <r>
    <n v="1380047"/>
    <x v="1"/>
    <n v="269.24318799999998"/>
    <n v="2.6985507499999999E-2"/>
    <x v="7"/>
    <d v="2034-09-26T00:00:00"/>
    <n v="11.317808219178081"/>
  </r>
  <r>
    <n v="1121227"/>
    <x v="1"/>
    <n v="157.85682199999999"/>
    <n v="2.6803864199999999E-2"/>
    <x v="1"/>
    <d v="2023-01-11T00:00:00"/>
    <n v="-0.39726027397260272"/>
  </r>
  <r>
    <n v="3870094"/>
    <x v="0"/>
    <n v="578.23222499999997"/>
    <n v="2.6733566100000002E-2"/>
    <x v="1"/>
    <d v="2026-01-24T00:00:00"/>
    <n v="2.6410958904109587"/>
  </r>
  <r>
    <n v="1820190"/>
    <x v="1"/>
    <n v="2053.4702539999998"/>
    <n v="2.6573743699999999E-2"/>
    <x v="1"/>
    <d v="2030-08-11T00:00:00"/>
    <n v="7.1890410958904107"/>
  </r>
  <r>
    <n v="2580066"/>
    <x v="1"/>
    <n v="1120.2808150000001"/>
    <n v="2.6523418699999999E-2"/>
    <x v="7"/>
    <d v="2033-09-26T00:00:00"/>
    <n v="10.317808219178081"/>
  </r>
  <r>
    <n v="1135367"/>
    <x v="1"/>
    <n v="302.93414799999999"/>
    <n v="2.64669433E-2"/>
    <x v="1"/>
    <d v="2025-10-27T00:00:00"/>
    <n v="2.3972602739726026"/>
  </r>
  <r>
    <n v="6120240"/>
    <x v="1"/>
    <n v="1041.6117159999999"/>
    <n v="2.6389565300000001E-2"/>
    <x v="1"/>
    <d v="2027-02-25T00:00:00"/>
    <n v="3.7287671232876711"/>
  </r>
  <r>
    <n v="1138171"/>
    <x v="1"/>
    <n v="51.986269"/>
    <n v="2.6383521E-2"/>
    <x v="1"/>
    <d v="2023-10-11T00:00:00"/>
    <n v="0.35068493150684932"/>
  </r>
  <r>
    <n v="1136688"/>
    <x v="1"/>
    <n v="166.44800000000001"/>
    <n v="2.59917099E-2"/>
    <x v="1"/>
    <d v="2024-09-26T00:00:00"/>
    <n v="1.3123287671232877"/>
  </r>
  <r>
    <n v="5660063"/>
    <x v="1"/>
    <n v="156.61961299999999"/>
    <n v="2.59871092E-2"/>
    <x v="1"/>
    <d v="2025-10-11T00:00:00"/>
    <n v="2.3534246575342466"/>
  </r>
  <r>
    <n v="2260420"/>
    <x v="1"/>
    <n v="97.906999999999996"/>
    <n v="2.5970259700000001E-2"/>
    <x v="1"/>
    <d v="2023-09-27T00:00:00"/>
    <n v="0.31232876712328766"/>
  </r>
  <r>
    <n v="1138114"/>
    <x v="1"/>
    <n v="108.54078699999999"/>
    <n v="2.59603113E-2"/>
    <x v="5"/>
    <d v="2027-06-28T00:00:00"/>
    <n v="4.065753424657534"/>
  </r>
  <r>
    <n v="3330073"/>
    <x v="1"/>
    <n v="347.52"/>
    <n v="2.5881342599999999E-2"/>
    <x v="7"/>
    <d v="2033-09-26T00:00:00"/>
    <n v="10.317808219178081"/>
  </r>
  <r>
    <n v="1139716"/>
    <x v="1"/>
    <n v="162.41110800000001"/>
    <n v="2.5701440900000001E-2"/>
    <x v="3"/>
    <d v="2025-07-27T00:00:00"/>
    <n v="2.1452054794520548"/>
  </r>
  <r>
    <n v="1132968"/>
    <x v="1"/>
    <n v="102.25"/>
    <n v="2.5599969600000001E-2"/>
    <x v="1"/>
    <d v="2023-06-27T00:00:00"/>
    <n v="6.0273972602739728E-2"/>
  </r>
  <r>
    <n v="1141951"/>
    <x v="1"/>
    <n v="68.968374999999995"/>
    <n v="2.5444187199999999E-2"/>
    <x v="1"/>
    <d v="2027-09-27T00:00:00"/>
    <n v="4.3150684931506849"/>
  </r>
  <r>
    <n v="2080166"/>
    <x v="1"/>
    <n v="71.454513000000006"/>
    <n v="2.5379562800000002E-2"/>
    <x v="4"/>
    <d v="2023-02-25T00:00:00"/>
    <n v="-0.27397260273972601"/>
  </r>
  <r>
    <n v="1140623"/>
    <x v="1"/>
    <n v="178.576345"/>
    <n v="2.5289762800000001E-2"/>
    <x v="3"/>
    <d v="2027-06-28T00:00:00"/>
    <n v="4.065753424657534"/>
  </r>
  <r>
    <n v="3230190"/>
    <x v="1"/>
    <n v="211.509175"/>
    <n v="2.52679307E-2"/>
    <x v="3"/>
    <d v="2025-03-26T00:00:00"/>
    <n v="1.8082191780821917"/>
  </r>
  <r>
    <n v="1142652"/>
    <x v="1"/>
    <n v="203.58"/>
    <n v="2.5241959800000002E-2"/>
    <x v="1"/>
    <d v="2030-05-26T00:00:00"/>
    <n v="6.978082191780822"/>
  </r>
  <r>
    <n v="5920095"/>
    <x v="1"/>
    <n v="59.777999999999999"/>
    <n v="2.5236191200000001E-2"/>
    <x v="1"/>
    <d v="2023-05-28T00:00:00"/>
    <n v="-2.1917808219178082E-2"/>
  </r>
  <r>
    <n v="4730123"/>
    <x v="1"/>
    <n v="980.01439700000003"/>
    <n v="2.5013353700000001E-2"/>
    <x v="0"/>
    <d v="2022-08-24T00:00:00"/>
    <n v="-0.78082191780821919"/>
  </r>
  <r>
    <n v="1127414"/>
    <x v="1"/>
    <n v="522.78443700000003"/>
    <n v="2.4849798499999999E-2"/>
    <x v="3"/>
    <d v="2022-10-27T00:00:00"/>
    <n v="-0.60547945205479448"/>
  </r>
  <r>
    <n v="1610187"/>
    <x v="1"/>
    <n v="1511.553848"/>
    <n v="2.4787612300000001E-2"/>
    <x v="1"/>
    <d v="2032-03-27T00:00:00"/>
    <n v="8.8164383561643831"/>
  </r>
  <r>
    <n v="1139302"/>
    <x v="1"/>
    <n v="75.604339999999993"/>
    <n v="2.4669375300000001E-2"/>
    <x v="1"/>
    <d v="2026-08-26T00:00:00"/>
    <n v="3.2273972602739724"/>
  </r>
  <r>
    <n v="5780093"/>
    <x v="1"/>
    <n v="37.338000000000001"/>
    <n v="2.46507898E-2"/>
    <x v="4"/>
    <d v="2024-12-26T00:00:00"/>
    <n v="1.5616438356164384"/>
  </r>
  <r>
    <n v="7150345"/>
    <x v="1"/>
    <n v="95.980284999999995"/>
    <n v="2.4473687599999999E-2"/>
    <x v="1"/>
    <d v="2023-09-27T00:00:00"/>
    <n v="0.31232876712328766"/>
  </r>
  <r>
    <n v="7270101"/>
    <x v="1"/>
    <n v="115.872952"/>
    <n v="2.43532173E-2"/>
    <x v="1"/>
    <d v="2031-03-27T00:00:00"/>
    <n v="7.8136986301369866"/>
  </r>
  <r>
    <n v="3650132"/>
    <x v="0"/>
    <n v="44.048031999999999"/>
    <n v="2.4338783700000002E-2"/>
    <x v="4"/>
    <d v="2023-02-25T00:00:00"/>
    <n v="-0.27397260273972601"/>
  </r>
  <r>
    <n v="1260488"/>
    <x v="1"/>
    <n v="230.61397199999999"/>
    <n v="2.4289468299999999E-2"/>
    <x v="1"/>
    <d v="2028-03-26T00:00:00"/>
    <n v="4.8109589041095893"/>
  </r>
  <r>
    <n v="1490051"/>
    <x v="1"/>
    <n v="1105.0950049999999"/>
    <n v="2.41386481E-2"/>
    <x v="1"/>
    <d v="2027-09-26T00:00:00"/>
    <n v="4.3123287671232875"/>
  </r>
  <r>
    <n v="1131416"/>
    <x v="1"/>
    <n v="1039.5012079999999"/>
    <n v="2.40780786E-2"/>
    <x v="1"/>
    <d v="2025-11-25T00:00:00"/>
    <n v="2.4767123287671233"/>
  </r>
  <r>
    <n v="1980366"/>
    <x v="1"/>
    <n v="350.946774"/>
    <n v="2.4015214300000001E-2"/>
    <x v="1"/>
    <d v="2028-03-26T00:00:00"/>
    <n v="4.8109589041095893"/>
  </r>
  <r>
    <n v="5390133"/>
    <x v="1"/>
    <n v="292.79213700000003"/>
    <n v="2.3728959300000001E-2"/>
    <x v="1"/>
    <d v="2031-10-12T00:00:00"/>
    <n v="8.3589041095890408"/>
  </r>
  <r>
    <n v="6000202"/>
    <x v="1"/>
    <n v="596.15334499999994"/>
    <n v="2.3714622500000001E-2"/>
    <x v="1"/>
    <d v="2026-08-26T00:00:00"/>
    <n v="3.2273972602739724"/>
  </r>
  <r>
    <n v="1141126"/>
    <x v="0"/>
    <n v="45.945500000000003"/>
    <n v="2.3710371899999999E-2"/>
    <x v="1"/>
    <d v="2022-08-27T00:00:00"/>
    <n v="-0.77260273972602744"/>
  </r>
  <r>
    <n v="1139542"/>
    <x v="1"/>
    <n v="257.57783499999999"/>
    <n v="2.36966591E-2"/>
    <x v="4"/>
    <d v="2033-03-31T00:00:00"/>
    <n v="9.8273972602739725"/>
  </r>
  <r>
    <n v="6120158"/>
    <x v="1"/>
    <n v="429.95727399999998"/>
    <n v="2.36916356E-2"/>
    <x v="1"/>
    <d v="2037-03-26T00:00:00"/>
    <n v="13.816438356164383"/>
  </r>
  <r>
    <n v="1131218"/>
    <x v="1"/>
    <n v="103.2585"/>
    <n v="2.35927906E-2"/>
    <x v="1"/>
    <d v="2029-03-26T00:00:00"/>
    <n v="5.8109589041095893"/>
  </r>
  <r>
    <n v="1135888"/>
    <x v="0"/>
    <n v="176.09442999999999"/>
    <n v="2.34574582E-2"/>
    <x v="0"/>
    <d v="2024-02-25T00:00:00"/>
    <n v="0.72602739726027399"/>
  </r>
  <r>
    <n v="7560055"/>
    <x v="1"/>
    <n v="171.79467700000001"/>
    <n v="2.3381117699999999E-2"/>
    <x v="1"/>
    <d v="2026-12-26T00:00:00"/>
    <n v="3.5616438356164384"/>
  </r>
  <r>
    <n v="2380053"/>
    <x v="1"/>
    <n v="98.602511000000007"/>
    <n v="2.33220775E-2"/>
    <x v="1"/>
    <d v="2023-10-11T00:00:00"/>
    <n v="0.35068493150684932"/>
  </r>
  <r>
    <n v="1127588"/>
    <x v="1"/>
    <n v="222.09665200000001"/>
    <n v="2.2861942600000001E-2"/>
    <x v="1"/>
    <d v="2022-12-25T00:00:00"/>
    <n v="-0.44383561643835617"/>
  </r>
  <r>
    <n v="6120216"/>
    <x v="1"/>
    <n v="119.957837"/>
    <n v="2.2849669699999998E-2"/>
    <x v="1"/>
    <d v="2029-09-26T00:00:00"/>
    <n v="6.3150684931506849"/>
  </r>
  <r>
    <n v="8230179"/>
    <x v="1"/>
    <n v="621.42432699999995"/>
    <n v="2.2814156499999998E-2"/>
    <x v="3"/>
    <d v="2026-08-11T00:00:00"/>
    <n v="3.1863013698630138"/>
  </r>
  <r>
    <n v="1129741"/>
    <x v="1"/>
    <n v="47.340381000000001"/>
    <n v="2.2689297800000001E-2"/>
    <x v="1"/>
    <d v="2022-03-27T00:00:00"/>
    <n v="-1.1917808219178083"/>
  </r>
  <r>
    <n v="1127547"/>
    <x v="1"/>
    <n v="281.52664399999998"/>
    <n v="2.26217043E-2"/>
    <x v="1"/>
    <d v="2022-12-01T00:00:00"/>
    <n v="-0.50958904109589043"/>
  </r>
  <r>
    <n v="1132307"/>
    <x v="1"/>
    <n v="98.211802000000006"/>
    <n v="2.25708131E-2"/>
    <x v="1"/>
    <d v="2024-01-27T00:00:00"/>
    <n v="0.64657534246575343"/>
  </r>
  <r>
    <n v="1134048"/>
    <x v="1"/>
    <n v="122.25141000000001"/>
    <n v="2.2549755899999999E-2"/>
    <x v="3"/>
    <d v="2031-09-27T00:00:00"/>
    <n v="8.3178082191780813"/>
  </r>
  <r>
    <n v="1129436"/>
    <x v="1"/>
    <n v="57.368237000000001"/>
    <n v="2.2499084499999999E-2"/>
    <x v="5"/>
    <d v="2022-09-27T00:00:00"/>
    <n v="-0.68767123287671228"/>
  </r>
  <r>
    <n v="2310167"/>
    <x v="0"/>
    <n v="846.53002700000002"/>
    <n v="2.2403802699999999E-2"/>
    <x v="3"/>
    <d v="2025-06-11T00:00:00"/>
    <n v="2.0191780821917806"/>
  </r>
  <r>
    <n v="1126002"/>
    <x v="1"/>
    <n v="97.398399999999995"/>
    <n v="2.2395325800000001E-2"/>
    <x v="1"/>
    <d v="2025-06-28T00:00:00"/>
    <n v="2.0657534246575344"/>
  </r>
  <r>
    <n v="1550037"/>
    <x v="1"/>
    <n v="198.07844399999999"/>
    <n v="2.2295327899999998E-2"/>
    <x v="6"/>
    <d v="2023-11-26T00:00:00"/>
    <n v="0.47671232876712327"/>
  </r>
  <r>
    <n v="1142439"/>
    <x v="1"/>
    <n v="129.88106999999999"/>
    <n v="2.22567935E-2"/>
    <x v="6"/>
    <d v="2026-09-26T00:00:00"/>
    <n v="3.3123287671232875"/>
  </r>
  <r>
    <n v="6910095"/>
    <x v="1"/>
    <n v="1489.18"/>
    <n v="2.2154757800000001E-2"/>
    <x v="1"/>
    <d v="2025-03-26T00:00:00"/>
    <n v="1.8082191780821917"/>
  </r>
  <r>
    <n v="1130566"/>
    <x v="1"/>
    <n v="856.76025000000004"/>
    <n v="2.1847465999999999E-2"/>
    <x v="7"/>
    <d v="2031-04-27T00:00:00"/>
    <n v="7.8986301369863012"/>
  </r>
  <r>
    <n v="1142777"/>
    <x v="1"/>
    <n v="158.449127"/>
    <n v="2.1570010099999998E-2"/>
    <x v="1"/>
    <d v="2028-04-26T00:00:00"/>
    <n v="4.8958904109589039"/>
  </r>
  <r>
    <n v="7480023"/>
    <x v="1"/>
    <n v="347.48032899999998"/>
    <n v="2.13079527E-2"/>
    <x v="1"/>
    <d v="2027-10-28T00:00:00"/>
    <n v="4.4000000000000004"/>
  </r>
  <r>
    <n v="1141274"/>
    <x v="1"/>
    <n v="836.24613699999998"/>
    <n v="2.1305330099999999E-2"/>
    <x v="2"/>
    <d v="2027-03-27T00:00:00"/>
    <n v="3.8109589041095893"/>
  </r>
  <r>
    <n v="2350072"/>
    <x v="1"/>
    <n v="329.53496100000001"/>
    <n v="2.11664978E-2"/>
    <x v="3"/>
    <d v="2029-03-31T00:00:00"/>
    <n v="5.8246575342465752"/>
  </r>
  <r>
    <n v="6130223"/>
    <x v="1"/>
    <n v="1756.219265"/>
    <n v="2.1048139800000001E-2"/>
    <x v="3"/>
    <d v="2028-08-27T00:00:00"/>
    <n v="5.2328767123287667"/>
  </r>
  <r>
    <n v="6940167"/>
    <x v="1"/>
    <n v="71.015000000000001"/>
    <n v="2.1046223100000001E-2"/>
    <x v="5"/>
    <d v="2022-12-26T00:00:00"/>
    <n v="-0.44109589041095892"/>
  </r>
  <r>
    <n v="1140094"/>
    <x v="1"/>
    <n v="128.55600000000001"/>
    <n v="2.09987536E-2"/>
    <x v="1"/>
    <d v="2023-09-27T00:00:00"/>
    <n v="0.31232876712328766"/>
  </r>
  <r>
    <n v="5310156"/>
    <x v="1"/>
    <n v="681.82147999999995"/>
    <n v="2.0909367099999999E-2"/>
    <x v="1"/>
    <d v="2027-12-27T00:00:00"/>
    <n v="4.5643835616438357"/>
  </r>
  <r>
    <n v="1142488"/>
    <x v="0"/>
    <n v="788.81409099999996"/>
    <n v="2.0860690599999999E-2"/>
    <x v="1"/>
    <d v="2029-07-11T00:00:00"/>
    <n v="6.1041095890410961"/>
  </r>
  <r>
    <n v="1940402"/>
    <x v="1"/>
    <n v="984.01757999999995"/>
    <n v="2.0553918599999998E-2"/>
    <x v="7"/>
    <d v="2032-03-27T00:00:00"/>
    <n v="8.8164383561643831"/>
  </r>
  <r>
    <n v="1097385"/>
    <x v="1"/>
    <n v="1087.0346549999999"/>
    <n v="2.05529463E-2"/>
    <x v="7"/>
    <d v="2030-04-27T00:00:00"/>
    <n v="6.8986301369863012"/>
  </r>
  <r>
    <n v="6130181"/>
    <x v="1"/>
    <n v="1497.3827020000001"/>
    <n v="2.0540688200000001E-2"/>
    <x v="1"/>
    <d v="2029-11-24T00:00:00"/>
    <n v="6.4767123287671229"/>
  </r>
  <r>
    <n v="1126598"/>
    <x v="1"/>
    <n v="167.63901000000001"/>
    <n v="2.0509157300000001E-2"/>
    <x v="3"/>
    <d v="2030-05-28T00:00:00"/>
    <n v="6.9835616438356167"/>
  </r>
  <r>
    <n v="6130165"/>
    <x v="0"/>
    <n v="122.218414"/>
    <n v="2.0406307700000001E-2"/>
    <x v="1"/>
    <d v="2030-03-26T00:00:00"/>
    <n v="6.8109589041095893"/>
  </r>
  <r>
    <n v="5760160"/>
    <x v="1"/>
    <n v="234.967209"/>
    <n v="2.0263452099999999E-2"/>
    <x v="1"/>
    <d v="2024-06-26T00:00:00"/>
    <n v="1.0602739726027397"/>
  </r>
  <r>
    <n v="4210134"/>
    <x v="1"/>
    <n v="1049.573245"/>
    <n v="2.02149935E-2"/>
    <x v="1"/>
    <d v="2028-02-05T00:00:00"/>
    <n v="4.6739726027397257"/>
  </r>
  <r>
    <n v="1141894"/>
    <x v="1"/>
    <n v="907.781522"/>
    <n v="2.0101662700000002E-2"/>
    <x v="3"/>
    <d v="2032-07-04T00:00:00"/>
    <n v="9.087671232876712"/>
  </r>
  <r>
    <n v="7230352"/>
    <x v="1"/>
    <n v="238.60825600000001"/>
    <n v="2.0017664899999999E-2"/>
    <x v="1"/>
    <d v="2026-09-26T00:00:00"/>
    <n v="3.3123287671232875"/>
  </r>
  <r>
    <n v="1141712"/>
    <x v="1"/>
    <n v="68.380425000000002"/>
    <n v="1.9999902699999999E-2"/>
    <x v="1"/>
    <d v="2027-04-27T00:00:00"/>
    <n v="3.8958904109589043"/>
  </r>
  <r>
    <n v="1138593"/>
    <x v="0"/>
    <n v="194.11137299999999"/>
    <n v="1.998608E-2"/>
    <x v="3"/>
    <d v="2026-03-26T00:00:00"/>
    <n v="2.8082191780821919"/>
  </r>
  <r>
    <n v="1139187"/>
    <x v="1"/>
    <n v="922.97590000000002"/>
    <n v="1.9822588200000001E-2"/>
    <x v="1"/>
    <d v="2023-06-27T00:00:00"/>
    <n v="6.0273972602739728E-2"/>
  </r>
  <r>
    <n v="6910137"/>
    <x v="1"/>
    <n v="123.87258199999999"/>
    <n v="1.9816389300000001E-2"/>
    <x v="0"/>
    <d v="2024-03-26T00:00:00"/>
    <n v="0.80821917808219179"/>
  </r>
  <r>
    <n v="1131275"/>
    <x v="1"/>
    <n v="119.69944"/>
    <n v="1.9616974499999999E-2"/>
    <x v="1"/>
    <d v="2028-03-23T00:00:00"/>
    <n v="4.8027397260273972"/>
  </r>
  <r>
    <n v="1115823"/>
    <x v="1"/>
    <n v="667.00331500000004"/>
    <n v="1.9609000500000001E-2"/>
    <x v="1"/>
    <d v="2022-10-28T00:00:00"/>
    <n v="-0.60273972602739723"/>
  </r>
  <r>
    <n v="1142595"/>
    <x v="1"/>
    <n v="595.25907199999995"/>
    <n v="1.9606532499999999E-2"/>
    <x v="3"/>
    <d v="2026-05-06T00:00:00"/>
    <n v="2.9205479452054797"/>
  </r>
  <r>
    <n v="1136126"/>
    <x v="1"/>
    <n v="271.10330699999997"/>
    <n v="1.95072666E-2"/>
    <x v="1"/>
    <d v="2023-01-15T00:00:00"/>
    <n v="-0.38630136986301372"/>
  </r>
  <r>
    <n v="2510204"/>
    <x v="1"/>
    <n v="740.22066400000006"/>
    <n v="1.9436646299999999E-2"/>
    <x v="0"/>
    <d v="2027-02-25T00:00:00"/>
    <n v="3.7287671232876711"/>
  </r>
  <r>
    <n v="1134915"/>
    <x v="1"/>
    <n v="951.68618700000002"/>
    <n v="1.9304959100000001E-2"/>
    <x v="1"/>
    <d v="2028-09-30T00:00:00"/>
    <n v="5.3260273972602743"/>
  </r>
  <r>
    <n v="3900206"/>
    <x v="1"/>
    <n v="340.38"/>
    <n v="1.9159605699999999E-2"/>
    <x v="7"/>
    <d v="2030-03-27T00:00:00"/>
    <n v="6.8136986301369866"/>
  </r>
  <r>
    <n v="6990154"/>
    <x v="1"/>
    <n v="242.77985000000001"/>
    <n v="1.9126089299999999E-2"/>
    <x v="2"/>
    <d v="2028-02-26T00:00:00"/>
    <n v="4.7315068493150685"/>
  </r>
  <r>
    <n v="1106046"/>
    <x v="0"/>
    <n v="160.17988500000001"/>
    <n v="1.8947435499999998E-2"/>
    <x v="3"/>
    <d v="2025-07-27T00:00:00"/>
    <n v="2.1452054794520548"/>
  </r>
  <r>
    <n v="1142371"/>
    <x v="0"/>
    <n v="561.47627299999999"/>
    <n v="1.8778772999999999E-2"/>
    <x v="1"/>
    <d v="2032-09-26T00:00:00"/>
    <n v="9.3178082191780813"/>
  </r>
  <r>
    <n v="6990204"/>
    <x v="1"/>
    <n v="627.80752299999995"/>
    <n v="1.87744759E-2"/>
    <x v="3"/>
    <d v="2024-08-11T00:00:00"/>
    <n v="1.1863013698630136"/>
  </r>
  <r>
    <n v="7390131"/>
    <x v="1"/>
    <n v="99.853125000000006"/>
    <n v="1.8753290200000002E-2"/>
    <x v="1"/>
    <d v="2023-06-27T00:00:00"/>
    <n v="6.0273972602739728E-2"/>
  </r>
  <r>
    <n v="1140557"/>
    <x v="0"/>
    <n v="5581.4963799999996"/>
    <n v="1.8728653000000001E-2"/>
    <x v="4"/>
    <d v="2039-08-27T00:00:00"/>
    <n v="16.238356164383561"/>
  </r>
  <r>
    <n v="3730421"/>
    <x v="1"/>
    <n v="249.83756500000001"/>
    <n v="1.8675508E-2"/>
    <x v="3"/>
    <d v="2029-03-17T00:00:00"/>
    <n v="5.7863013698630139"/>
  </r>
  <r>
    <n v="1130681"/>
    <x v="1"/>
    <n v="2783.1031229999999"/>
    <n v="1.8622236300000001E-2"/>
    <x v="8"/>
    <d v="2028-03-04T00:00:00"/>
    <n v="4.7506849315068491"/>
  </r>
  <r>
    <n v="1126630"/>
    <x v="1"/>
    <n v="114.66110399999999"/>
    <n v="1.86056681E-2"/>
    <x v="1"/>
    <d v="2026-08-26T00:00:00"/>
    <n v="3.2273972602739724"/>
  </r>
  <r>
    <n v="1141209"/>
    <x v="1"/>
    <n v="372.08295900000002"/>
    <n v="1.8591377900000001E-2"/>
    <x v="4"/>
    <d v="2031-05-28T00:00:00"/>
    <n v="7.9835616438356167"/>
  </r>
  <r>
    <n v="1135920"/>
    <x v="1"/>
    <n v="99.243523999999994"/>
    <n v="1.8519846699999998E-2"/>
    <x v="1"/>
    <d v="2028-01-25T00:00:00"/>
    <n v="4.6438356164383565"/>
  </r>
  <r>
    <n v="1140656"/>
    <x v="1"/>
    <n v="95.697000000000003"/>
    <n v="1.84233561E-2"/>
    <x v="3"/>
    <d v="2026-05-27T00:00:00"/>
    <n v="2.978082191780822"/>
  </r>
  <r>
    <n v="6000228"/>
    <x v="1"/>
    <n v="424.75911400000001"/>
    <n v="1.83133688E-2"/>
    <x v="4"/>
    <d v="2030-03-26T00:00:00"/>
    <n v="6.8109589041095893"/>
  </r>
  <r>
    <n v="1410299"/>
    <x v="0"/>
    <n v="1638.3603740000001"/>
    <n v="1.82780791E-2"/>
    <x v="1"/>
    <d v="2032-01-26T00:00:00"/>
    <n v="8.6493150684931503"/>
  </r>
  <r>
    <n v="1132828"/>
    <x v="1"/>
    <n v="579.02522299999998"/>
    <n v="1.82175711E-2"/>
    <x v="4"/>
    <d v="2027-09-26T00:00:00"/>
    <n v="4.3123287671232875"/>
  </r>
  <r>
    <n v="7460363"/>
    <x v="0"/>
    <n v="645.10508700000003"/>
    <n v="1.8196264300000001E-2"/>
    <x v="1"/>
    <d v="2031-03-27T00:00:00"/>
    <n v="7.8136986301369866"/>
  </r>
  <r>
    <n v="1128586"/>
    <x v="0"/>
    <n v="263.53364399999998"/>
    <n v="1.8176654399999999E-2"/>
    <x v="1"/>
    <d v="2022-12-04T00:00:00"/>
    <n v="-0.50136986301369868"/>
  </r>
  <r>
    <n v="1121763"/>
    <x v="1"/>
    <n v="565.73145999999997"/>
    <n v="1.8158359499999999E-2"/>
    <x v="4"/>
    <d v="2027-09-27T00:00:00"/>
    <n v="4.3150684931506849"/>
  </r>
  <r>
    <n v="1141845"/>
    <x v="1"/>
    <n v="162.55199999999999"/>
    <n v="1.8017472699999999E-2"/>
    <x v="1"/>
    <d v="2024-03-26T00:00:00"/>
    <n v="0.80821917808219179"/>
  </r>
  <r>
    <n v="1140540"/>
    <x v="0"/>
    <n v="290.27668"/>
    <n v="1.8009610499999999E-2"/>
    <x v="1"/>
    <d v="2033-03-27T00:00:00"/>
    <n v="9.8164383561643831"/>
  </r>
  <r>
    <n v="1123587"/>
    <x v="1"/>
    <n v="375.980369"/>
    <n v="1.7951989500000001E-2"/>
    <x v="1"/>
    <d v="2027-03-28T00:00:00"/>
    <n v="3.8136986301369862"/>
  </r>
  <r>
    <n v="1139732"/>
    <x v="1"/>
    <n v="142.805172"/>
    <n v="1.79271456E-2"/>
    <x v="1"/>
    <d v="2029-03-26T00:00:00"/>
    <n v="5.8109589041095893"/>
  </r>
  <r>
    <n v="1141647"/>
    <x v="1"/>
    <n v="647.679216"/>
    <n v="1.7925765400000002E-2"/>
    <x v="1"/>
    <d v="2028-09-26T00:00:00"/>
    <n v="5.3150684931506849"/>
  </r>
  <r>
    <n v="6390223"/>
    <x v="1"/>
    <n v="452.95236699999998"/>
    <n v="1.7916344099999999E-2"/>
    <x v="7"/>
    <d v="2028-10-28T00:00:00"/>
    <n v="5.4027397260273968"/>
  </r>
  <r>
    <n v="1133800"/>
    <x v="1"/>
    <n v="116.769137"/>
    <n v="1.7668856300000001E-2"/>
    <x v="1"/>
    <d v="2023-03-27T00:00:00"/>
    <n v="-0.19178082191780821"/>
  </r>
  <r>
    <n v="1120872"/>
    <x v="1"/>
    <n v="144.80423500000001"/>
    <n v="1.7566634300000002E-2"/>
    <x v="1"/>
    <d v="2026-04-26T00:00:00"/>
    <n v="2.893150684931507"/>
  </r>
  <r>
    <n v="1141191"/>
    <x v="1"/>
    <n v="246.96235799999999"/>
    <n v="1.7477834599999999E-2"/>
    <x v="7"/>
    <d v="2029-06-26T00:00:00"/>
    <n v="6.0630136986301366"/>
  </r>
  <r>
    <n v="5760236"/>
    <x v="1"/>
    <n v="232.89268000000001"/>
    <n v="1.7277305900000001E-2"/>
    <x v="1"/>
    <d v="2026-12-27T00:00:00"/>
    <n v="3.5643835616438357"/>
  </r>
  <r>
    <n v="7150352"/>
    <x v="0"/>
    <n v="3407.9783120000002"/>
    <n v="1.72617007E-2"/>
    <x v="1"/>
    <d v="2030-03-26T00:00:00"/>
    <n v="6.8109589041095893"/>
  </r>
  <r>
    <n v="1139997"/>
    <x v="1"/>
    <n v="482.80915199999998"/>
    <n v="1.71139259E-2"/>
    <x v="1"/>
    <d v="2028-05-11T00:00:00"/>
    <n v="4.9369863013698634"/>
  </r>
  <r>
    <n v="5830120"/>
    <x v="1"/>
    <n v="237.21035000000001"/>
    <n v="1.7012603599999999E-2"/>
    <x v="1"/>
    <d v="2025-09-27T00:00:00"/>
    <n v="2.3150684931506849"/>
  </r>
  <r>
    <n v="3870128"/>
    <x v="1"/>
    <n v="1337.0876270000001"/>
    <n v="1.68882627E-2"/>
    <x v="7"/>
    <d v="2030-09-26T00:00:00"/>
    <n v="7.3150684931506849"/>
  </r>
  <r>
    <n v="1142645"/>
    <x v="1"/>
    <n v="366.899585"/>
    <n v="1.6840705599999999E-2"/>
    <x v="1"/>
    <d v="2024-12-25T00:00:00"/>
    <n v="1.558904109589041"/>
  </r>
  <r>
    <n v="1140417"/>
    <x v="1"/>
    <n v="77.587500000000006"/>
    <n v="1.6834480700000001E-2"/>
    <x v="3"/>
    <d v="2026-09-26T00:00:00"/>
    <n v="3.3123287671232875"/>
  </r>
  <r>
    <n v="7150337"/>
    <x v="1"/>
    <n v="314.83199999999999"/>
    <n v="1.6829075299999999E-2"/>
    <x v="0"/>
    <d v="2024-04-27T00:00:00"/>
    <n v="0.89589041095890409"/>
  </r>
  <r>
    <n v="1133149"/>
    <x v="1"/>
    <n v="327.23585100000003"/>
    <n v="1.6727663600000001E-2"/>
    <x v="1"/>
    <d v="2026-06-27T00:00:00"/>
    <n v="3.0630136986301371"/>
  </r>
  <r>
    <n v="1102375"/>
    <x v="0"/>
    <n v="509.16937999999999"/>
    <n v="1.66899096E-2"/>
    <x v="1"/>
    <d v="2026-12-26T00:00:00"/>
    <n v="3.5616438356164384"/>
  </r>
  <r>
    <n v="1136324"/>
    <x v="1"/>
    <n v="658.97456599999998"/>
    <n v="1.6552075699999998E-2"/>
    <x v="3"/>
    <d v="2027-03-22T00:00:00"/>
    <n v="3.7972602739726029"/>
  </r>
  <r>
    <n v="1129667"/>
    <x v="1"/>
    <n v="83.070449999999994"/>
    <n v="1.64907426E-2"/>
    <x v="4"/>
    <d v="2027-09-27T00:00:00"/>
    <n v="4.3150684931506849"/>
  </r>
  <r>
    <n v="5260088"/>
    <x v="1"/>
    <n v="193.04150799999999"/>
    <n v="1.6482910100000001E-2"/>
    <x v="7"/>
    <d v="2028-04-10T00:00:00"/>
    <n v="4.8520547945205479"/>
  </r>
  <r>
    <n v="7460389"/>
    <x v="1"/>
    <n v="542.85925699999996"/>
    <n v="1.64796431E-2"/>
    <x v="3"/>
    <d v="2029-05-28T00:00:00"/>
    <n v="5.9835616438356167"/>
  </r>
  <r>
    <n v="1122233"/>
    <x v="1"/>
    <n v="792.29350999999997"/>
    <n v="1.6349170400000002E-2"/>
    <x v="7"/>
    <d v="2030-09-26T00:00:00"/>
    <n v="7.3150684931506849"/>
  </r>
  <r>
    <n v="1136993"/>
    <x v="1"/>
    <n v="93.074495999999996"/>
    <n v="1.63490362E-2"/>
    <x v="6"/>
    <d v="2027-03-29T00:00:00"/>
    <n v="3.8164383561643835"/>
  </r>
  <r>
    <n v="1140813"/>
    <x v="1"/>
    <n v="175.02829600000001"/>
    <n v="1.6291309100000002E-2"/>
    <x v="1"/>
    <d v="2026-03-29T00:00:00"/>
    <n v="2.8164383561643835"/>
  </r>
  <r>
    <n v="1127323"/>
    <x v="0"/>
    <n v="296.24492199999997"/>
    <n v="1.6223715600000001E-2"/>
    <x v="1"/>
    <d v="2030-09-26T00:00:00"/>
    <n v="7.3150684931506849"/>
  </r>
  <r>
    <n v="7230295"/>
    <x v="1"/>
    <n v="1639.8792550000001"/>
    <n v="1.61359105E-2"/>
    <x v="4"/>
    <d v="2026-12-26T00:00:00"/>
    <n v="3.5616438356164384"/>
  </r>
  <r>
    <n v="1410265"/>
    <x v="1"/>
    <n v="211.01441500000001"/>
    <n v="1.60476752E-2"/>
    <x v="1"/>
    <d v="2026-03-26T00:00:00"/>
    <n v="2.8082191780821919"/>
  </r>
  <r>
    <n v="1141118"/>
    <x v="1"/>
    <n v="445.25100600000002"/>
    <n v="1.6045289099999999E-2"/>
    <x v="7"/>
    <d v="2028-10-28T00:00:00"/>
    <n v="5.4027397260273968"/>
  </r>
  <r>
    <n v="1133289"/>
    <x v="0"/>
    <n v="37.337069"/>
    <n v="1.5995385099999999E-2"/>
    <x v="1"/>
    <d v="2022-04-26T00:00:00"/>
    <n v="-1.1095890410958904"/>
  </r>
  <r>
    <n v="8230195"/>
    <x v="1"/>
    <n v="91.067483999999993"/>
    <n v="1.5972340500000001E-2"/>
    <x v="3"/>
    <d v="2024-10-27T00:00:00"/>
    <n v="1.3972602739726028"/>
  </r>
  <r>
    <n v="1137314"/>
    <x v="1"/>
    <n v="375.90179599999999"/>
    <n v="1.59357917E-2"/>
    <x v="4"/>
    <d v="2027-06-28T00:00:00"/>
    <n v="4.065753424657534"/>
  </r>
  <r>
    <n v="1129550"/>
    <x v="1"/>
    <n v="35.549999999999997"/>
    <n v="1.5918552900000001E-2"/>
    <x v="6"/>
    <d v="2026-05-27T00:00:00"/>
    <n v="2.978082191780822"/>
  </r>
  <r>
    <n v="1129279"/>
    <x v="1"/>
    <n v="85.453569000000002"/>
    <n v="1.59139708E-2"/>
    <x v="4"/>
    <d v="2022-11-24T00:00:00"/>
    <n v="-0.52876712328767128"/>
  </r>
  <r>
    <n v="1130467"/>
    <x v="1"/>
    <n v="200.27231900000001"/>
    <n v="1.5891755E-2"/>
    <x v="1"/>
    <d v="2022-08-31T00:00:00"/>
    <n v="-0.76164383561643834"/>
  </r>
  <r>
    <n v="1131457"/>
    <x v="1"/>
    <n v="527.31072500000005"/>
    <n v="1.5891291200000001E-2"/>
    <x v="7"/>
    <d v="2028-09-26T00:00:00"/>
    <n v="5.3150684931506849"/>
  </r>
  <r>
    <n v="2310175"/>
    <x v="1"/>
    <n v="436.32814999999999"/>
    <n v="1.5863545199999999E-2"/>
    <x v="2"/>
    <d v="2025-08-26T00:00:00"/>
    <n v="2.2273972602739724"/>
  </r>
  <r>
    <n v="1139922"/>
    <x v="0"/>
    <n v="2652.950836"/>
    <n v="1.57292578E-2"/>
    <x v="0"/>
    <d v="2028-09-26T00:00:00"/>
    <n v="5.3150684931506849"/>
  </r>
  <r>
    <n v="3730397"/>
    <x v="1"/>
    <n v="50.62762"/>
    <n v="1.56785864E-2"/>
    <x v="9"/>
    <d v="2023-12-27T00:00:00"/>
    <n v="0.56164383561643838"/>
  </r>
  <r>
    <n v="1134980"/>
    <x v="1"/>
    <n v="178.827"/>
    <n v="1.5574874400000001E-2"/>
    <x v="1"/>
    <d v="2024-09-26T00:00:00"/>
    <n v="1.3123287671232877"/>
  </r>
  <r>
    <n v="1125996"/>
    <x v="1"/>
    <n v="595.25587299999995"/>
    <n v="1.54401446E-2"/>
    <x v="4"/>
    <d v="2028-06-27T00:00:00"/>
    <n v="5.065753424657534"/>
  </r>
  <r>
    <n v="1940535"/>
    <x v="1"/>
    <n v="255.47266400000001"/>
    <n v="1.53991124E-2"/>
    <x v="1"/>
    <d v="2025-06-26T00:00:00"/>
    <n v="2.0602739726027397"/>
  </r>
  <r>
    <n v="2260487"/>
    <x v="1"/>
    <n v="886.20272199999999"/>
    <n v="1.5360361899999999E-2"/>
    <x v="1"/>
    <d v="2029-11-24T00:00:00"/>
    <n v="6.4767123287671229"/>
  </r>
  <r>
    <n v="1119197"/>
    <x v="1"/>
    <n v="650.30237499999998"/>
    <n v="1.5194415100000001E-2"/>
    <x v="0"/>
    <d v="2022-09-27T00:00:00"/>
    <n v="-0.68767123287671228"/>
  </r>
  <r>
    <n v="4730149"/>
    <x v="0"/>
    <n v="94.818698999999995"/>
    <n v="1.50726326E-2"/>
    <x v="1"/>
    <d v="2022-08-27T00:00:00"/>
    <n v="-0.77260273972602744"/>
  </r>
  <r>
    <n v="1140110"/>
    <x v="1"/>
    <n v="180.57992999999999"/>
    <n v="1.5035243699999999E-2"/>
    <x v="3"/>
    <d v="2025-07-28T00:00:00"/>
    <n v="2.1479452054794521"/>
  </r>
  <r>
    <n v="1132521"/>
    <x v="1"/>
    <n v="1263.1600000000001"/>
    <n v="1.50183989E-2"/>
    <x v="8"/>
    <d v="2026-12-26T00:00:00"/>
    <n v="3.5616438356164384"/>
  </r>
  <r>
    <n v="1132059"/>
    <x v="1"/>
    <n v="892.69221600000003"/>
    <n v="1.4831690099999999E-2"/>
    <x v="3"/>
    <d v="2028-04-01T00:00:00"/>
    <n v="4.8273972602739725"/>
  </r>
  <r>
    <n v="1141936"/>
    <x v="1"/>
    <n v="260.764049"/>
    <n v="1.48244426E-2"/>
    <x v="1"/>
    <d v="2026-09-26T00:00:00"/>
    <n v="3.3123287671232875"/>
  </r>
  <r>
    <n v="1135730"/>
    <x v="1"/>
    <n v="383.09230500000001"/>
    <n v="1.48185687E-2"/>
    <x v="2"/>
    <d v="2026-03-28T00:00:00"/>
    <n v="2.8136986301369862"/>
  </r>
  <r>
    <n v="1136209"/>
    <x v="1"/>
    <n v="42.872"/>
    <n v="1.46467714E-2"/>
    <x v="1"/>
    <d v="2022-10-28T00:00:00"/>
    <n v="-0.60273972602739723"/>
  </r>
  <r>
    <n v="1139419"/>
    <x v="0"/>
    <n v="347.56120399999998"/>
    <n v="1.45324524E-2"/>
    <x v="1"/>
    <d v="2030-05-26T00:00:00"/>
    <n v="6.978082191780822"/>
  </r>
  <r>
    <n v="1132232"/>
    <x v="0"/>
    <n v="176.27775"/>
    <n v="1.44961076E-2"/>
    <x v="1"/>
    <d v="2029-03-26T00:00:00"/>
    <n v="5.8109589041095893"/>
  </r>
  <r>
    <n v="1940550"/>
    <x v="1"/>
    <n v="264.23660899999999"/>
    <n v="1.4380759599999999E-2"/>
    <x v="3"/>
    <d v="2027-09-27T00:00:00"/>
    <n v="4.3150684931506849"/>
  </r>
  <r>
    <n v="5260096"/>
    <x v="0"/>
    <n v="641.33575800000006"/>
    <n v="1.43546145E-2"/>
    <x v="1"/>
    <d v="2029-08-26T00:00:00"/>
    <n v="6.2301369863013702"/>
  </r>
  <r>
    <n v="2590461"/>
    <x v="1"/>
    <n v="327.89794999999998"/>
    <n v="1.42769292E-2"/>
    <x v="1"/>
    <d v="2026-01-24T00:00:00"/>
    <n v="2.6410958904109587"/>
  </r>
  <r>
    <n v="1133503"/>
    <x v="0"/>
    <n v="1510.8975869999999"/>
    <n v="1.4119827200000001E-2"/>
    <x v="1"/>
    <d v="2028-04-05T00:00:00"/>
    <n v="4.838356164383562"/>
  </r>
  <r>
    <n v="1980390"/>
    <x v="0"/>
    <n v="254.68839600000001"/>
    <n v="1.3951358400000001E-2"/>
    <x v="1"/>
    <d v="2034-06-17T00:00:00"/>
    <n v="11.04109589041096"/>
  </r>
  <r>
    <n v="5650114"/>
    <x v="1"/>
    <n v="323.52306599999997"/>
    <n v="1.39340898E-2"/>
    <x v="1"/>
    <d v="2024-03-26T00:00:00"/>
    <n v="0.80821917808219179"/>
  </r>
  <r>
    <n v="4160149"/>
    <x v="1"/>
    <n v="30.721854"/>
    <n v="1.3898087700000001E-2"/>
    <x v="1"/>
    <d v="2023-11-12T00:00:00"/>
    <n v="0.43835616438356162"/>
  </r>
  <r>
    <n v="1132299"/>
    <x v="1"/>
    <n v="495.61200000000002"/>
    <n v="1.3854172099999999E-2"/>
    <x v="6"/>
    <d v="2025-12-25T00:00:00"/>
    <n v="2.558904109589041"/>
  </r>
  <r>
    <n v="1940576"/>
    <x v="1"/>
    <n v="609.41255100000001"/>
    <n v="1.37176178E-2"/>
    <x v="2"/>
    <d v="2024-09-26T00:00:00"/>
    <n v="1.3123287671232877"/>
  </r>
  <r>
    <n v="1130426"/>
    <x v="1"/>
    <n v="1482.3020079999999"/>
    <n v="1.3675142100000001E-2"/>
    <x v="2"/>
    <d v="2027-02-25T00:00:00"/>
    <n v="3.7287671232876711"/>
  </r>
  <r>
    <n v="2320174"/>
    <x v="0"/>
    <n v="29.140469"/>
    <n v="1.3655653199999999E-2"/>
    <x v="0"/>
    <d v="2023-07-01T00:00:00"/>
    <n v="7.1232876712328766E-2"/>
  </r>
  <r>
    <n v="1121953"/>
    <x v="1"/>
    <n v="93.236500000000007"/>
    <n v="1.36030866E-2"/>
    <x v="1"/>
    <d v="2024-01-25T00:00:00"/>
    <n v="0.64109589041095894"/>
  </r>
  <r>
    <n v="4550133"/>
    <x v="0"/>
    <n v="325.85974199999998"/>
    <n v="1.3384029299999999E-2"/>
    <x v="1"/>
    <d v="2030-09-28T00:00:00"/>
    <n v="7.3205479452054796"/>
  </r>
  <r>
    <n v="1133040"/>
    <x v="1"/>
    <n v="289.726133"/>
    <n v="1.33758001E-2"/>
    <x v="1"/>
    <d v="2026-09-24T00:00:00"/>
    <n v="3.3068493150684932"/>
  </r>
  <r>
    <n v="1115286"/>
    <x v="0"/>
    <n v="234.548395"/>
    <n v="1.32753439E-2"/>
    <x v="1"/>
    <d v="2022-10-27T00:00:00"/>
    <n v="-0.60547945205479448"/>
  </r>
  <r>
    <n v="5440128"/>
    <x v="1"/>
    <n v="419.537667"/>
    <n v="1.3274665E-2"/>
    <x v="3"/>
    <d v="2027-02-27T00:00:00"/>
    <n v="3.7342465753424658"/>
  </r>
  <r>
    <n v="1104330"/>
    <x v="0"/>
    <n v="323.10553299999998"/>
    <n v="1.3210048E-2"/>
    <x v="1"/>
    <d v="2027-03-27T00:00:00"/>
    <n v="3.8109589041095893"/>
  </r>
  <r>
    <n v="1121201"/>
    <x v="1"/>
    <n v="287.54781300000002"/>
    <n v="1.3101913E-2"/>
    <x v="0"/>
    <d v="2026-09-23T00:00:00"/>
    <n v="3.3041095890410959"/>
  </r>
  <r>
    <n v="1140078"/>
    <x v="0"/>
    <n v="138.20723799999999"/>
    <n v="1.3086388799999999E-2"/>
    <x v="1"/>
    <d v="2034-04-25T00:00:00"/>
    <n v="10.895890410958904"/>
  </r>
  <r>
    <n v="1137306"/>
    <x v="1"/>
    <n v="2474.2667499999998"/>
    <n v="1.30471131E-2"/>
    <x v="2"/>
    <d v="2026-07-08T00:00:00"/>
    <n v="3.0931506849315067"/>
  </r>
  <r>
    <n v="1117357"/>
    <x v="0"/>
    <n v="383.39924300000001"/>
    <n v="1.28861796E-2"/>
    <x v="3"/>
    <d v="2022-12-04T00:00:00"/>
    <n v="-0.50136986301369868"/>
  </r>
  <r>
    <n v="1132927"/>
    <x v="1"/>
    <n v="117.005971"/>
    <n v="1.28817325E-2"/>
    <x v="2"/>
    <d v="2023-08-28T00:00:00"/>
    <n v="0.23013698630136986"/>
  </r>
  <r>
    <n v="2510139"/>
    <x v="0"/>
    <n v="273.17096700000002"/>
    <n v="1.2718870300000001E-2"/>
    <x v="1"/>
    <d v="2029-12-26T00:00:00"/>
    <n v="6.5643835616438357"/>
  </r>
  <r>
    <n v="1134857"/>
    <x v="0"/>
    <n v="567.19595100000004"/>
    <n v="1.2493182E-2"/>
    <x v="1"/>
    <d v="2029-01-21T00:00:00"/>
    <n v="5.6356164383561644"/>
  </r>
  <r>
    <n v="6270144"/>
    <x v="1"/>
    <n v="80.561250000000001"/>
    <n v="1.23086767E-2"/>
    <x v="6"/>
    <d v="2025-02-24T00:00:00"/>
    <n v="1.726027397260274"/>
  </r>
  <r>
    <n v="1980416"/>
    <x v="0"/>
    <n v="132.43809200000001"/>
    <n v="1.23015689E-2"/>
    <x v="1"/>
    <d v="2030-09-26T00:00:00"/>
    <n v="7.3150684931506849"/>
  </r>
  <r>
    <n v="2310142"/>
    <x v="0"/>
    <n v="90.379643000000002"/>
    <n v="1.22672822E-2"/>
    <x v="0"/>
    <d v="2022-08-24T00:00:00"/>
    <n v="-0.78082191780821919"/>
  </r>
  <r>
    <n v="1136803"/>
    <x v="0"/>
    <n v="69.369299999999996"/>
    <n v="1.22515699E-2"/>
    <x v="1"/>
    <d v="2023-05-17T00:00:00"/>
    <n v="-5.2054794520547946E-2"/>
  </r>
  <r>
    <n v="7390149"/>
    <x v="1"/>
    <n v="38.4876"/>
    <n v="1.2206533E-2"/>
    <x v="4"/>
    <d v="2022-11-24T00:00:00"/>
    <n v="-0.52876712328767128"/>
  </r>
  <r>
    <n v="3100245"/>
    <x v="0"/>
    <n v="839.88098400000001"/>
    <n v="1.20134661E-2"/>
    <x v="1"/>
    <d v="2028-03-27T00:00:00"/>
    <n v="4.8136986301369866"/>
  </r>
  <r>
    <n v="4340154"/>
    <x v="1"/>
    <n v="92.319646000000006"/>
    <n v="1.1946071900000001E-2"/>
    <x v="1"/>
    <d v="2023-02-26T00:00:00"/>
    <n v="-0.27123287671232876"/>
  </r>
  <r>
    <n v="1138205"/>
    <x v="0"/>
    <n v="836.24927000000002"/>
    <n v="1.19269267E-2"/>
    <x v="1"/>
    <d v="2026-01-24T00:00:00"/>
    <n v="2.6410958904109587"/>
  </r>
  <r>
    <n v="1110915"/>
    <x v="0"/>
    <n v="164.53889799999999"/>
    <n v="1.18650747E-2"/>
    <x v="1"/>
    <d v="2028-09-26T00:00:00"/>
    <n v="5.3150684931506849"/>
  </r>
  <r>
    <n v="1138163"/>
    <x v="0"/>
    <n v="112.388752"/>
    <n v="1.1779822400000001E-2"/>
    <x v="1"/>
    <d v="2032-03-27T00:00:00"/>
    <n v="8.8164383561643831"/>
  </r>
  <r>
    <n v="1136316"/>
    <x v="0"/>
    <n v="44.092489999999998"/>
    <n v="1.1746957000000001E-2"/>
    <x v="3"/>
    <d v="2022-12-04T00:00:00"/>
    <n v="-0.50136986301369868"/>
  </r>
  <r>
    <n v="1135250"/>
    <x v="1"/>
    <n v="105.19216400000001"/>
    <n v="1.1746431700000001E-2"/>
    <x v="4"/>
    <d v="2023-03-27T00:00:00"/>
    <n v="-0.19178082191780821"/>
  </r>
  <r>
    <n v="1115278"/>
    <x v="1"/>
    <n v="3566.0817149999998"/>
    <n v="1.1691870199999999E-2"/>
    <x v="8"/>
    <d v="2022-10-02T00:00:00"/>
    <n v="-0.67397260273972603"/>
  </r>
  <r>
    <n v="7770142"/>
    <x v="1"/>
    <n v="259.24303099999997"/>
    <n v="1.16879484E-2"/>
    <x v="1"/>
    <d v="2022-03-26T00:00:00"/>
    <n v="-1.1945205479452055"/>
  </r>
  <r>
    <n v="1138924"/>
    <x v="1"/>
    <n v="267.04861699999998"/>
    <n v="1.1624582099999999E-2"/>
    <x v="8"/>
    <d v="2024-12-25T00:00:00"/>
    <n v="1.558904109589041"/>
  </r>
  <r>
    <n v="1138668"/>
    <x v="0"/>
    <n v="482.06896999999998"/>
    <n v="1.1564897399999999E-2"/>
    <x v="1"/>
    <d v="2026-09-26T00:00:00"/>
    <n v="3.3123287671232875"/>
  </r>
  <r>
    <n v="1128289"/>
    <x v="0"/>
    <n v="571.62470900000005"/>
    <n v="1.15567651E-2"/>
    <x v="1"/>
    <d v="2022-11-24T00:00:00"/>
    <n v="-0.52876712328767128"/>
  </r>
  <r>
    <n v="1131424"/>
    <x v="0"/>
    <n v="796.58487700000001"/>
    <n v="1.14154723E-2"/>
    <x v="1"/>
    <d v="2024-12-25T00:00:00"/>
    <n v="1.558904109589041"/>
  </r>
  <r>
    <n v="2080190"/>
    <x v="0"/>
    <n v="370.644138"/>
    <n v="1.1379941399999999E-2"/>
    <x v="1"/>
    <d v="2029-09-15T00:00:00"/>
    <n v="6.2849315068493148"/>
  </r>
  <r>
    <n v="1139591"/>
    <x v="1"/>
    <n v="288.12201599999997"/>
    <n v="1.13105988E-2"/>
    <x v="8"/>
    <d v="2026-02-23T00:00:00"/>
    <n v="2.7232876712328768"/>
  </r>
  <r>
    <n v="2310209"/>
    <x v="0"/>
    <n v="431.675364"/>
    <n v="1.1278295000000001E-2"/>
    <x v="1"/>
    <d v="2029-12-25T00:00:00"/>
    <n v="6.5616438356164384"/>
  </r>
  <r>
    <n v="6950083"/>
    <x v="1"/>
    <n v="102.39764700000001"/>
    <n v="1.12547046E-2"/>
    <x v="1"/>
    <d v="2022-03-26T00:00:00"/>
    <n v="-1.1945205479452055"/>
  </r>
  <r>
    <n v="1134154"/>
    <x v="0"/>
    <n v="263.86092000000002"/>
    <n v="1.12465508E-2"/>
    <x v="3"/>
    <d v="2024-03-26T00:00:00"/>
    <n v="0.80821917808219179"/>
  </r>
  <r>
    <n v="2310076"/>
    <x v="0"/>
    <n v="490.69404200000002"/>
    <n v="1.12409377E-2"/>
    <x v="1"/>
    <d v="2029-03-26T00:00:00"/>
    <n v="5.8109589041095893"/>
  </r>
  <r>
    <n v="1114073"/>
    <x v="0"/>
    <n v="139.830746"/>
    <n v="1.1166032399999999E-2"/>
    <x v="1"/>
    <d v="2022-12-25T00:00:00"/>
    <n v="-0.44383561643835617"/>
  </r>
  <r>
    <n v="1124510"/>
    <x v="0"/>
    <n v="115.039726"/>
    <n v="1.10902302E-2"/>
    <x v="3"/>
    <d v="2029-03-17T00:00:00"/>
    <n v="5.7863013698630139"/>
  </r>
  <r>
    <n v="1135664"/>
    <x v="0"/>
    <n v="534.565517"/>
    <n v="1.09829903E-2"/>
    <x v="1"/>
    <d v="2032-01-08T00:00:00"/>
    <n v="8.6"/>
  </r>
  <r>
    <n v="1142504"/>
    <x v="1"/>
    <n v="288.63937900000002"/>
    <n v="1.09106321E-2"/>
    <x v="5"/>
    <d v="2022-12-25T00:00:00"/>
    <n v="-0.44383561643835617"/>
  </r>
  <r>
    <n v="5050265"/>
    <x v="0"/>
    <n v="240.73769999999999"/>
    <n v="1.0901386799999999E-2"/>
    <x v="1"/>
    <d v="2026-01-04T00:00:00"/>
    <n v="2.5863013698630137"/>
  </r>
  <r>
    <n v="7230345"/>
    <x v="0"/>
    <n v="813.19502899999998"/>
    <n v="1.08742518E-2"/>
    <x v="1"/>
    <d v="2031-03-27T00:00:00"/>
    <n v="7.8136986301369866"/>
  </r>
  <r>
    <n v="1137298"/>
    <x v="0"/>
    <n v="3454.7110309999998"/>
    <n v="1.0867669199999999E-2"/>
    <x v="2"/>
    <d v="2032-01-07T00:00:00"/>
    <n v="8.5972602739726032"/>
  </r>
  <r>
    <n v="1141829"/>
    <x v="0"/>
    <n v="254.605403"/>
    <n v="1.08241402E-2"/>
    <x v="1"/>
    <d v="2025-03-26T00:00:00"/>
    <n v="1.8082191780821917"/>
  </r>
  <r>
    <n v="7670102"/>
    <x v="0"/>
    <n v="1940.8524010000001"/>
    <n v="1.0698377199999999E-2"/>
    <x v="1"/>
    <d v="2027-12-27T00:00:00"/>
    <n v="4.5643835616438357"/>
  </r>
  <r>
    <n v="1134493"/>
    <x v="1"/>
    <n v="207.72643600000001"/>
    <n v="1.0664017899999999E-2"/>
    <x v="1"/>
    <d v="2026-08-26T00:00:00"/>
    <n v="3.2273972602739724"/>
  </r>
  <r>
    <n v="1140664"/>
    <x v="0"/>
    <n v="495.82064200000002"/>
    <n v="1.05551649E-2"/>
    <x v="1"/>
    <d v="2026-09-26T00:00:00"/>
    <n v="3.3123287671232875"/>
  </r>
  <r>
    <n v="1103126"/>
    <x v="0"/>
    <n v="3290.4752749999998"/>
    <n v="1.03114573E-2"/>
    <x v="1"/>
    <d v="2027-06-27T00:00:00"/>
    <n v="4.0630136986301366"/>
  </r>
  <r>
    <n v="6390207"/>
    <x v="0"/>
    <n v="132.87950499999999"/>
    <n v="1.0091073799999999E-2"/>
    <x v="1"/>
    <d v="2026-09-26T00:00:00"/>
    <n v="3.3123287671232875"/>
  </r>
  <r>
    <n v="1133453"/>
    <x v="0"/>
    <n v="1449.929445"/>
    <n v="1.0066577199999999E-2"/>
    <x v="1"/>
    <d v="2031-03-29T00:00:00"/>
    <n v="7.8191780821917805"/>
  </r>
  <r>
    <n v="1120120"/>
    <x v="1"/>
    <n v="509.608228"/>
    <n v="1.00636743E-2"/>
    <x v="4"/>
    <d v="2025-12-25T00:00:00"/>
    <n v="2.558904109589041"/>
  </r>
  <r>
    <n v="6130207"/>
    <x v="0"/>
    <n v="425.07595300000003"/>
    <n v="1.00174285E-2"/>
    <x v="1"/>
    <d v="2028-03-26T00:00:00"/>
    <n v="4.8109589041095893"/>
  </r>
  <r>
    <n v="1125194"/>
    <x v="0"/>
    <n v="1178.097571"/>
    <n v="9.9667869500000006E-3"/>
    <x v="1"/>
    <d v="2028-04-05T00:00:00"/>
    <n v="4.838356164383562"/>
  </r>
  <r>
    <n v="1140581"/>
    <x v="0"/>
    <n v="577.863879"/>
    <n v="9.8774805699999996E-3"/>
    <x v="1"/>
    <d v="2031-06-17T00:00:00"/>
    <n v="8.0383561643835613"/>
  </r>
  <r>
    <n v="1139849"/>
    <x v="0"/>
    <n v="895.28723400000001"/>
    <n v="9.6278451400000006E-3"/>
    <x v="0"/>
    <d v="2025-07-27T00:00:00"/>
    <n v="2.1452054794520548"/>
  </r>
  <r>
    <n v="7770191"/>
    <x v="1"/>
    <n v="466.122052"/>
    <n v="9.5550669400000007E-3"/>
    <x v="6"/>
    <d v="2026-08-27T00:00:00"/>
    <n v="3.2301369863013698"/>
  </r>
  <r>
    <n v="1128875"/>
    <x v="0"/>
    <n v="405.831008"/>
    <n v="9.4035649700000001E-3"/>
    <x v="2"/>
    <d v="2022-10-18T00:00:00"/>
    <n v="-0.63013698630136983"/>
  </r>
  <r>
    <n v="1142603"/>
    <x v="0"/>
    <n v="443.89809100000002"/>
    <n v="9.3423621700000001E-3"/>
    <x v="1"/>
    <d v="2030-02-09T00:00:00"/>
    <n v="6.6876712328767125"/>
  </r>
  <r>
    <n v="1138254"/>
    <x v="1"/>
    <n v="748.06730100000004"/>
    <n v="9.3232346699999996E-3"/>
    <x v="3"/>
    <d v="2025-08-27T00:00:00"/>
    <n v="2.2301369863013698"/>
  </r>
  <r>
    <n v="1060128"/>
    <x v="0"/>
    <n v="520.56053499999996"/>
    <n v="9.3167945700000001E-3"/>
    <x v="1"/>
    <d v="2028-02-05T00:00:00"/>
    <n v="4.6739726027397257"/>
  </r>
  <r>
    <n v="2310191"/>
    <x v="0"/>
    <n v="456.28722499999998"/>
    <n v="9.1801360200000001E-3"/>
    <x v="7"/>
    <d v="2032-07-27T00:00:00"/>
    <n v="9.1506849315068486"/>
  </r>
  <r>
    <n v="1133099"/>
    <x v="0"/>
    <n v="181.67566299999999"/>
    <n v="9.1776391499999999E-3"/>
    <x v="1"/>
    <d v="2022-12-26T00:00:00"/>
    <n v="-0.44109589041095892"/>
  </r>
  <r>
    <n v="1138940"/>
    <x v="1"/>
    <n v="112.41772"/>
    <n v="8.9993737600000002E-3"/>
    <x v="4"/>
    <d v="2024-09-26T00:00:00"/>
    <n v="1.3123287671232877"/>
  </r>
  <r>
    <n v="2590396"/>
    <x v="1"/>
    <n v="101.33"/>
    <n v="8.9885126799999996E-3"/>
    <x v="8"/>
    <d v="2023-05-29T00:00:00"/>
    <n v="-1.9178082191780823E-2"/>
  </r>
  <r>
    <n v="1139898"/>
    <x v="0"/>
    <n v="112.28220899999999"/>
    <n v="8.9565319900000006E-3"/>
    <x v="3"/>
    <d v="2029-03-31T00:00:00"/>
    <n v="5.8246575342465752"/>
  </r>
  <r>
    <n v="3230265"/>
    <x v="1"/>
    <n v="238.68233599999999"/>
    <n v="8.8774096200000003E-3"/>
    <x v="3"/>
    <d v="2022-11-24T00:00:00"/>
    <n v="-0.52876712328767128"/>
  </r>
  <r>
    <n v="1126077"/>
    <x v="0"/>
    <n v="37.346265000000002"/>
    <n v="8.8688032699999995E-3"/>
    <x v="1"/>
    <d v="2023-09-28T00:00:00"/>
    <n v="0.31506849315068491"/>
  </r>
  <r>
    <n v="1134436"/>
    <x v="0"/>
    <n v="563.30496000000005"/>
    <n v="8.7732868299999992E-3"/>
    <x v="1"/>
    <d v="2028-08-06T00:00:00"/>
    <n v="5.1753424657534248"/>
  </r>
  <r>
    <n v="1141050"/>
    <x v="0"/>
    <n v="663.26938600000005"/>
    <n v="8.7722735499999992E-3"/>
    <x v="0"/>
    <d v="2025-08-06T00:00:00"/>
    <n v="2.1726027397260275"/>
  </r>
  <r>
    <n v="1141365"/>
    <x v="0"/>
    <n v="329.345327"/>
    <n v="8.7585905599999996E-3"/>
    <x v="7"/>
    <d v="2032-09-26T00:00:00"/>
    <n v="9.3178082191780813"/>
  </r>
  <r>
    <n v="1940543"/>
    <x v="1"/>
    <n v="478.07362899999998"/>
    <n v="8.6757205399999992E-3"/>
    <x v="3"/>
    <d v="2022-12-25T00:00:00"/>
    <n v="-0.44383561643835617"/>
  </r>
  <r>
    <n v="1136969"/>
    <x v="0"/>
    <n v="371.28669200000002"/>
    <n v="8.6275208700000005E-3"/>
    <x v="1"/>
    <d v="2029-01-06T00:00:00"/>
    <n v="5.5945205479452058"/>
  </r>
  <r>
    <n v="5260070"/>
    <x v="1"/>
    <n v="225.93308099999999"/>
    <n v="8.6112404199999992E-3"/>
    <x v="5"/>
    <d v="2022-09-27T00:00:00"/>
    <n v="-0.68767123287671228"/>
  </r>
  <r>
    <n v="1139203"/>
    <x v="1"/>
    <n v="1036.698963"/>
    <n v="8.5956351800000001E-3"/>
    <x v="8"/>
    <d v="2042-05-06T00:00:00"/>
    <n v="18.931506849315067"/>
  </r>
  <r>
    <n v="1140987"/>
    <x v="0"/>
    <n v="174.636392"/>
    <n v="8.5818236700000005E-3"/>
    <x v="1"/>
    <d v="2029-02-25T00:00:00"/>
    <n v="5.7315068493150685"/>
  </r>
  <r>
    <n v="1129535"/>
    <x v="0"/>
    <n v="1116.5455649999999"/>
    <n v="8.5484655599999994E-3"/>
    <x v="3"/>
    <d v="2031-07-05T00:00:00"/>
    <n v="8.087671232876712"/>
  </r>
  <r>
    <n v="1132562"/>
    <x v="1"/>
    <n v="190.40248600000001"/>
    <n v="8.5174571699999993E-3"/>
    <x v="0"/>
    <d v="2022-01-04T00:00:00"/>
    <n v="-1.4164383561643836"/>
  </r>
  <r>
    <n v="1132950"/>
    <x v="0"/>
    <n v="1884.129993"/>
    <n v="8.4944451199999993E-3"/>
    <x v="1"/>
    <d v="2031-11-25T00:00:00"/>
    <n v="8.4794520547945211"/>
  </r>
  <r>
    <n v="2810299"/>
    <x v="0"/>
    <n v="472.86470300000002"/>
    <n v="8.4284888599999996E-3"/>
    <x v="7"/>
    <d v="2031-04-27T00:00:00"/>
    <n v="7.8986301369863012"/>
  </r>
  <r>
    <n v="7670177"/>
    <x v="0"/>
    <n v="2348.0363269999998"/>
    <n v="8.3729168399999995E-3"/>
    <x v="1"/>
    <d v="2028-09-26T00:00:00"/>
    <n v="5.3150684931506849"/>
  </r>
  <r>
    <n v="1138536"/>
    <x v="0"/>
    <n v="176.79556400000001"/>
    <n v="8.3140656399999999E-3"/>
    <x v="1"/>
    <d v="2029-04-15T00:00:00"/>
    <n v="5.8657534246575347"/>
  </r>
  <r>
    <n v="7560154"/>
    <x v="0"/>
    <n v="489.75"/>
    <n v="8.3067864200000001E-3"/>
    <x v="0"/>
    <d v="2024-09-26T00:00:00"/>
    <n v="1.3123287671232877"/>
  </r>
  <r>
    <n v="1260603"/>
    <x v="0"/>
    <n v="829.82460200000003"/>
    <n v="8.2951718899999995E-3"/>
    <x v="8"/>
    <d v="2030-06-24T00:00:00"/>
    <n v="7.0575342465753428"/>
  </r>
  <r>
    <n v="1127349"/>
    <x v="1"/>
    <n v="90.829858999999999"/>
    <n v="8.2740448399999996E-3"/>
    <x v="3"/>
    <d v="2022-09-27T00:00:00"/>
    <n v="-0.68767123287671228"/>
  </r>
  <r>
    <n v="1118835"/>
    <x v="1"/>
    <n v="145.09440000000001"/>
    <n v="8.2069877500000003E-3"/>
    <x v="8"/>
    <d v="2022-11-24T00:00:00"/>
    <n v="-0.52876712328767128"/>
  </r>
  <r>
    <n v="5430137"/>
    <x v="1"/>
    <n v="442.81193400000001"/>
    <n v="8.1982687099999996E-3"/>
    <x v="3"/>
    <d v="2024-09-25T00:00:00"/>
    <n v="1.3095890410958904"/>
  </r>
  <r>
    <n v="3230125"/>
    <x v="1"/>
    <n v="379.50013899999999"/>
    <n v="8.0900387799999994E-3"/>
    <x v="8"/>
    <d v="2025-03-06T00:00:00"/>
    <n v="1.7534246575342465"/>
  </r>
  <r>
    <n v="6110365"/>
    <x v="1"/>
    <n v="679.234599"/>
    <n v="7.9761408300000006E-3"/>
    <x v="2"/>
    <d v="2023-11-25T00:00:00"/>
    <n v="0.47397260273972602"/>
  </r>
  <r>
    <n v="7480049"/>
    <x v="1"/>
    <n v="15.772619000000001"/>
    <n v="7.95164332E-3"/>
    <x v="7"/>
    <d v="2025-02-24T00:00:00"/>
    <n v="1.726027397260274"/>
  </r>
  <r>
    <n v="1139575"/>
    <x v="1"/>
    <n v="36.188851999999997"/>
    <n v="7.9159522399999994E-3"/>
    <x v="1"/>
    <d v="2022-09-26T00:00:00"/>
    <n v="-0.69041095890410964"/>
  </r>
  <r>
    <n v="1141258"/>
    <x v="1"/>
    <n v="272.59724299999999"/>
    <n v="7.8945299600000005E-3"/>
    <x v="8"/>
    <d v="2023-12-23T00:00:00"/>
    <n v="0.55068493150684927"/>
  </r>
  <r>
    <n v="1137975"/>
    <x v="0"/>
    <n v="41.375999999999998"/>
    <n v="7.8640123800000003E-3"/>
    <x v="7"/>
    <d v="2027-10-28T00:00:00"/>
    <n v="4.4000000000000004"/>
  </r>
  <r>
    <n v="1136753"/>
    <x v="1"/>
    <n v="301.92"/>
    <n v="7.8321248300000004E-3"/>
    <x v="8"/>
    <d v="2022-12-27T00:00:00"/>
    <n v="-0.43835616438356162"/>
  </r>
  <r>
    <n v="7150360"/>
    <x v="1"/>
    <n v="330.540751"/>
    <n v="7.77583197E-3"/>
    <x v="5"/>
    <d v="2022-11-24T00:00:00"/>
    <n v="-0.52876712328767128"/>
  </r>
  <r>
    <n v="1135607"/>
    <x v="0"/>
    <n v="190.726"/>
    <n v="7.7234050299999999E-3"/>
    <x v="1"/>
    <d v="2025-02-25T00:00:00"/>
    <n v="1.7287671232876711"/>
  </r>
  <r>
    <n v="1133479"/>
    <x v="1"/>
    <n v="523.15188999999998"/>
    <n v="7.67965382E-3"/>
    <x v="8"/>
    <d v="2022-08-27T00:00:00"/>
    <n v="-0.77260273972602744"/>
  </r>
  <r>
    <n v="1134873"/>
    <x v="1"/>
    <n v="180.67814100000001"/>
    <n v="7.4843419699999999E-3"/>
    <x v="1"/>
    <d v="2023-03-27T00:00:00"/>
    <n v="-0.19178082191780821"/>
  </r>
  <r>
    <n v="1135714"/>
    <x v="0"/>
    <n v="398.155597"/>
    <n v="7.4684158899999999E-3"/>
    <x v="3"/>
    <d v="2032-07-04T00:00:00"/>
    <n v="9.087671232876712"/>
  </r>
  <r>
    <n v="1141415"/>
    <x v="1"/>
    <n v="436.54370799999998"/>
    <n v="7.4118268699999998E-3"/>
    <x v="8"/>
    <d v="2023-02-26T00:00:00"/>
    <n v="-0.27123287671232876"/>
  </r>
  <r>
    <n v="1124080"/>
    <x v="0"/>
    <n v="328.48927099999997"/>
    <n v="7.3851682200000001E-3"/>
    <x v="7"/>
    <d v="2031-09-27T00:00:00"/>
    <n v="8.3178082191780813"/>
  </r>
  <r>
    <n v="7770217"/>
    <x v="0"/>
    <n v="955.74524799999995"/>
    <n v="7.3661007899999999E-3"/>
    <x v="3"/>
    <d v="2028-08-27T00:00:00"/>
    <n v="5.2328767123287667"/>
  </r>
  <r>
    <n v="1133784"/>
    <x v="0"/>
    <n v="3293.4066269999998"/>
    <n v="7.3465281200000001E-3"/>
    <x v="1"/>
    <d v="2033-03-31T00:00:00"/>
    <n v="9.8273972602739725"/>
  </r>
  <r>
    <n v="1138775"/>
    <x v="0"/>
    <n v="3809.5159279999998"/>
    <n v="7.3305890000000002E-3"/>
    <x v="2"/>
    <d v="2028-11-25T00:00:00"/>
    <n v="5.4794520547945202"/>
  </r>
  <r>
    <n v="1260397"/>
    <x v="0"/>
    <n v="33.456240000000001"/>
    <n v="7.1822661000000001E-3"/>
    <x v="3"/>
    <d v="2022-04-25T00:00:00"/>
    <n v="-1.1123287671232878"/>
  </r>
  <r>
    <n v="2560142"/>
    <x v="1"/>
    <n v="23.547498999999998"/>
    <n v="7.14874407E-3"/>
    <x v="7"/>
    <d v="2024-02-25T00:00:00"/>
    <n v="0.72602739726027399"/>
  </r>
  <r>
    <n v="1141696"/>
    <x v="0"/>
    <n v="262.80220600000001"/>
    <n v="7.0082559300000003E-3"/>
    <x v="1"/>
    <d v="2024-09-26T00:00:00"/>
    <n v="1.3123287671232877"/>
  </r>
  <r>
    <n v="1122092"/>
    <x v="0"/>
    <n v="726.26053200000001"/>
    <n v="6.9937668700000002E-3"/>
    <x v="0"/>
    <d v="2024-06-25T00:00:00"/>
    <n v="1.0575342465753426"/>
  </r>
  <r>
    <n v="1940568"/>
    <x v="0"/>
    <n v="35.700000000000003"/>
    <n v="6.9348709699999997E-3"/>
    <x v="6"/>
    <d v="2022-10-27T00:00:00"/>
    <n v="-0.60547945205479448"/>
  </r>
  <r>
    <n v="3650140"/>
    <x v="0"/>
    <n v="134.15149600000001"/>
    <n v="6.8815727700000003E-3"/>
    <x v="7"/>
    <d v="2024-09-26T00:00:00"/>
    <n v="1.3123287671232877"/>
  </r>
  <r>
    <n v="6270151"/>
    <x v="0"/>
    <n v="777.45889999999997"/>
    <n v="6.8700988799999998E-3"/>
    <x v="1"/>
    <d v="2027-07-27T00:00:00"/>
    <n v="4.1452054794520548"/>
  </r>
  <r>
    <n v="1121326"/>
    <x v="1"/>
    <n v="3040.176281"/>
    <n v="6.7641749000000003E-3"/>
    <x v="2"/>
    <d v="2022-02-19T00:00:00"/>
    <n v="-1.2904109589041095"/>
  </r>
  <r>
    <n v="1129899"/>
    <x v="1"/>
    <n v="2198.033958"/>
    <n v="6.7345700200000004E-3"/>
    <x v="8"/>
    <d v="2023-02-26T00:00:00"/>
    <n v="-0.27123287671232876"/>
  </r>
  <r>
    <n v="6040265"/>
    <x v="0"/>
    <n v="136.46549999999999"/>
    <n v="6.66756183E-3"/>
    <x v="1"/>
    <d v="2025-03-26T00:00:00"/>
    <n v="1.8082191780821917"/>
  </r>
  <r>
    <n v="3730413"/>
    <x v="0"/>
    <n v="132.708"/>
    <n v="6.6445837700000003E-3"/>
    <x v="7"/>
    <d v="2026-09-10T00:00:00"/>
    <n v="3.2684931506849315"/>
  </r>
  <r>
    <n v="1137033"/>
    <x v="0"/>
    <n v="217.84704099999999"/>
    <n v="6.6241039899999996E-3"/>
    <x v="1"/>
    <d v="2023-12-26T00:00:00"/>
    <n v="0.55890410958904113"/>
  </r>
  <r>
    <n v="1410281"/>
    <x v="1"/>
    <n v="702.53599999999994"/>
    <n v="6.6156759900000001E-3"/>
    <x v="8"/>
    <d v="2023-10-10T00:00:00"/>
    <n v="0.34794520547945207"/>
  </r>
  <r>
    <n v="1106947"/>
    <x v="0"/>
    <n v="39.852508"/>
    <n v="6.6154259300000001E-3"/>
    <x v="1"/>
    <d v="2022-09-20T00:00:00"/>
    <n v="-0.70684931506849313"/>
  </r>
  <r>
    <n v="1141654"/>
    <x v="0"/>
    <n v="271.19638300000003"/>
    <n v="6.5305721900000002E-3"/>
    <x v="1"/>
    <d v="2023-03-27T00:00:00"/>
    <n v="-0.19178082191780821"/>
  </r>
  <r>
    <n v="5050240"/>
    <x v="0"/>
    <n v="42.680762999999999"/>
    <n v="6.48497511E-3"/>
    <x v="1"/>
    <d v="2023-09-27T00:00:00"/>
    <n v="0.31232876712328766"/>
  </r>
  <r>
    <n v="1141373"/>
    <x v="0"/>
    <n v="42.2928"/>
    <n v="6.4843068800000004E-3"/>
    <x v="1"/>
    <d v="2023-03-27T00:00:00"/>
    <n v="-0.19178082191780821"/>
  </r>
  <r>
    <n v="1141837"/>
    <x v="0"/>
    <n v="798.90891799999997"/>
    <n v="6.4305272000000002E-3"/>
    <x v="3"/>
    <d v="2026-05-06T00:00:00"/>
    <n v="2.9205479452054797"/>
  </r>
  <r>
    <n v="7560188"/>
    <x v="0"/>
    <n v="683.94117900000003"/>
    <n v="6.4289257899999997E-3"/>
    <x v="5"/>
    <d v="2028-09-05T00:00:00"/>
    <n v="5.2575342465753421"/>
  </r>
  <r>
    <n v="2310134"/>
    <x v="0"/>
    <n v="205.728601"/>
    <n v="6.1509269299999999E-3"/>
    <x v="1"/>
    <d v="2023-07-29T00:00:00"/>
    <n v="0.14794520547945206"/>
  </r>
  <r>
    <n v="7590151"/>
    <x v="0"/>
    <n v="721.96712000000002"/>
    <n v="6.1431419999999999E-3"/>
    <x v="3"/>
    <d v="2026-01-05T00:00:00"/>
    <n v="2.5890410958904111"/>
  </r>
  <r>
    <n v="2260479"/>
    <x v="0"/>
    <n v="396.295725"/>
    <n v="6.0511762300000001E-3"/>
    <x v="7"/>
    <d v="2029-09-26T00:00:00"/>
    <n v="6.3150684931506849"/>
  </r>
  <r>
    <n v="1097138"/>
    <x v="0"/>
    <n v="351.229603"/>
    <n v="5.9826751200000002E-3"/>
    <x v="1"/>
    <d v="2023-04-27T00:00:00"/>
    <n v="-0.10684931506849316"/>
  </r>
  <r>
    <n v="6000236"/>
    <x v="0"/>
    <n v="178.81401500000001"/>
    <n v="5.8344500099999997E-3"/>
    <x v="1"/>
    <d v="2023-03-27T00:00:00"/>
    <n v="-0.19178082191780821"/>
  </r>
  <r>
    <n v="2310183"/>
    <x v="0"/>
    <n v="517.25688400000001"/>
    <n v="5.8071659899999999E-3"/>
    <x v="1"/>
    <d v="2027-10-10T00:00:00"/>
    <n v="4.3506849315068497"/>
  </r>
  <r>
    <n v="1410307"/>
    <x v="0"/>
    <n v="307.7"/>
    <n v="5.7742879699999999E-3"/>
    <x v="7"/>
    <d v="2029-02-24T00:00:00"/>
    <n v="5.7287671232876711"/>
  </r>
  <r>
    <n v="1135417"/>
    <x v="1"/>
    <n v="314.68937099999999"/>
    <n v="5.6460881599999999E-3"/>
    <x v="1"/>
    <d v="2022-10-27T00:00:00"/>
    <n v="-0.60547945205479448"/>
  </r>
  <r>
    <n v="1140607"/>
    <x v="1"/>
    <n v="446.95350000000002"/>
    <n v="5.6334747899999997E-3"/>
    <x v="3"/>
    <d v="2023-06-27T00:00:00"/>
    <n v="6.0273972602739728E-2"/>
  </r>
  <r>
    <n v="1134147"/>
    <x v="1"/>
    <n v="963.54"/>
    <n v="5.5774240799999998E-3"/>
    <x v="6"/>
    <d v="2023-09-28T00:00:00"/>
    <n v="0.31506849315068491"/>
  </r>
  <r>
    <n v="1137512"/>
    <x v="0"/>
    <n v="709.32173899999998"/>
    <n v="5.5154818100000003E-3"/>
    <x v="1"/>
    <d v="2026-02-24T00:00:00"/>
    <n v="2.7260273972602738"/>
  </r>
  <r>
    <n v="1119221"/>
    <x v="0"/>
    <n v="78.299510999999995"/>
    <n v="5.4397592299999997E-3"/>
    <x v="1"/>
    <d v="2022-11-24T00:00:00"/>
    <n v="-0.52876712328767128"/>
  </r>
  <r>
    <n v="1140409"/>
    <x v="0"/>
    <n v="712.82056999999998"/>
    <n v="5.3414781600000004E-3"/>
    <x v="2"/>
    <d v="2031-08-27T00:00:00"/>
    <n v="8.2328767123287676"/>
  </r>
  <r>
    <n v="4440087"/>
    <x v="0"/>
    <n v="216.94655700000001"/>
    <n v="5.3355591399999996E-3"/>
    <x v="1"/>
    <d v="2023-10-02T00:00:00"/>
    <n v="0.32602739726027397"/>
  </r>
  <r>
    <n v="1134923"/>
    <x v="0"/>
    <n v="858.26013699999999"/>
    <n v="5.30396216E-3"/>
    <x v="1"/>
    <d v="2026-09-26T00:00:00"/>
    <n v="3.3123287671232875"/>
  </r>
  <r>
    <n v="6120208"/>
    <x v="1"/>
    <n v="1565.9649469999999"/>
    <n v="5.29488502E-3"/>
    <x v="8"/>
    <d v="2023-12-23T00:00:00"/>
    <n v="0.55068493150684927"/>
  </r>
  <r>
    <n v="2350080"/>
    <x v="0"/>
    <n v="2822.64588"/>
    <n v="5.27055189E-3"/>
    <x v="1"/>
    <d v="2028-12-25T00:00:00"/>
    <n v="5.5616438356164384"/>
  </r>
  <r>
    <n v="4250189"/>
    <x v="0"/>
    <n v="411.1875"/>
    <n v="5.0991680500000001E-3"/>
    <x v="2"/>
    <d v="2022-12-26T00:00:00"/>
    <n v="-0.44109589041095892"/>
  </r>
  <r>
    <n v="1113034"/>
    <x v="0"/>
    <n v="132.75066000000001"/>
    <n v="5.0931000199999996E-3"/>
    <x v="7"/>
    <d v="2022-12-20T00:00:00"/>
    <n v="-0.45753424657534247"/>
  </r>
  <r>
    <n v="1550052"/>
    <x v="0"/>
    <n v="709.297234"/>
    <n v="5.0434568000000003E-3"/>
    <x v="8"/>
    <d v="2033-03-03T00:00:00"/>
    <n v="9.75068493150685"/>
  </r>
  <r>
    <n v="1136589"/>
    <x v="0"/>
    <n v="259.42720000000003"/>
    <n v="4.96591488E-3"/>
    <x v="1"/>
    <d v="2023-02-25T00:00:00"/>
    <n v="-0.27397260273972601"/>
  </r>
  <r>
    <n v="1140854"/>
    <x v="1"/>
    <n v="326.45999999999998"/>
    <n v="4.9452558200000002E-3"/>
    <x v="8"/>
    <d v="2022-12-01T00:00:00"/>
    <n v="-0.50958904109589043"/>
  </r>
  <r>
    <n v="3230091"/>
    <x v="0"/>
    <n v="16.800460999999999"/>
    <n v="4.8147821800000002E-3"/>
    <x v="1"/>
    <d v="2023-04-27T00:00:00"/>
    <n v="-0.10684931506849316"/>
  </r>
  <r>
    <n v="1136134"/>
    <x v="0"/>
    <n v="225.24"/>
    <n v="4.72696079E-3"/>
    <x v="1"/>
    <d v="2027-09-27T00:00:00"/>
    <n v="4.3150684931506849"/>
  </r>
  <r>
    <n v="1137918"/>
    <x v="0"/>
    <n v="1605.4935330000001"/>
    <n v="4.5737819700000003E-3"/>
    <x v="1"/>
    <d v="2026-02-23T00:00:00"/>
    <n v="2.7232876712328768"/>
  </r>
  <r>
    <n v="1139286"/>
    <x v="0"/>
    <n v="55.638216999999997"/>
    <n v="4.5244470199999999E-3"/>
    <x v="1"/>
    <d v="2022-02-24T00:00:00"/>
    <n v="-1.2767123287671234"/>
  </r>
  <r>
    <n v="1119999"/>
    <x v="0"/>
    <n v="313.03151400000002"/>
    <n v="4.46429523E-3"/>
    <x v="1"/>
    <d v="2022-09-27T00:00:00"/>
    <n v="-0.68767123287671228"/>
  </r>
  <r>
    <n v="1140102"/>
    <x v="0"/>
    <n v="684.78791000000001"/>
    <n v="4.3091787999999997E-3"/>
    <x v="1"/>
    <d v="2025-09-27T00:00:00"/>
    <n v="2.3150684931506849"/>
  </r>
  <r>
    <n v="1139476"/>
    <x v="0"/>
    <n v="401.75683700000002"/>
    <n v="4.2858370599999996E-3"/>
    <x v="3"/>
    <d v="2022-11-24T00:00:00"/>
    <n v="-0.52876712328767128"/>
  </r>
  <r>
    <n v="1136084"/>
    <x v="0"/>
    <n v="449.50566400000002"/>
    <n v="4.2672888400000003E-3"/>
    <x v="1"/>
    <d v="2025-09-27T00:00:00"/>
    <n v="2.3150684931506849"/>
  </r>
  <r>
    <n v="2590255"/>
    <x v="0"/>
    <n v="2777.9034299999998"/>
    <n v="4.2450381399999999E-3"/>
    <x v="1"/>
    <d v="2023-12-26T00:00:00"/>
    <n v="0.55890410958904113"/>
  </r>
  <r>
    <n v="6040141"/>
    <x v="1"/>
    <n v="671.70600000000002"/>
    <n v="4.2091151699999996E-3"/>
    <x v="6"/>
    <d v="2023-03-27T00:00:00"/>
    <n v="-0.19178082191780821"/>
  </r>
  <r>
    <n v="1141605"/>
    <x v="0"/>
    <n v="633.70335299999999"/>
    <n v="4.2036310799999999E-3"/>
    <x v="2"/>
    <d v="2023-03-27T00:00:00"/>
    <n v="-0.19178082191780821"/>
  </r>
  <r>
    <n v="6270193"/>
    <x v="0"/>
    <n v="535.298901"/>
    <n v="4.19958122E-3"/>
    <x v="1"/>
    <d v="2025-05-06T00:00:00"/>
    <n v="1.9205479452054794"/>
  </r>
  <r>
    <n v="1138973"/>
    <x v="0"/>
    <n v="142.37969200000001"/>
    <n v="4.1783349600000002E-3"/>
    <x v="1"/>
    <d v="2022-09-27T00:00:00"/>
    <n v="-0.68767123287671228"/>
  </r>
  <r>
    <n v="1130632"/>
    <x v="0"/>
    <n v="231.200624"/>
    <n v="4.1074771400000003E-3"/>
    <x v="3"/>
    <d v="2022-01-08T00:00:00"/>
    <n v="-1.4054794520547946"/>
  </r>
  <r>
    <n v="1133313"/>
    <x v="0"/>
    <n v="405.30245300000001"/>
    <n v="4.0430030800000004E-3"/>
    <x v="8"/>
    <d v="2027-02-25T00:00:00"/>
    <n v="3.7287671232876711"/>
  </r>
  <r>
    <n v="4160156"/>
    <x v="0"/>
    <n v="35.262785999999998"/>
    <n v="3.94625915E-3"/>
    <x v="1"/>
    <d v="2022-12-04T00:00:00"/>
    <n v="-0.50136986301369868"/>
  </r>
  <r>
    <n v="3230240"/>
    <x v="0"/>
    <n v="137.62686400000001"/>
    <n v="3.6206808900000002E-3"/>
    <x v="8"/>
    <d v="2024-03-26T00:00:00"/>
    <n v="0.80821917808219179"/>
  </r>
  <r>
    <n v="2260446"/>
    <x v="0"/>
    <n v="589.42137100000002"/>
    <n v="3.6045089399999999E-3"/>
    <x v="8"/>
    <d v="2032-10-26T00:00:00"/>
    <n v="9.4"/>
  </r>
  <r>
    <n v="7480031"/>
    <x v="0"/>
    <n v="2579.8934210000002"/>
    <n v="3.5223739700000001E-3"/>
    <x v="8"/>
    <d v="2027-06-26T00:00:00"/>
    <n v="4.0602739726027401"/>
  </r>
  <r>
    <n v="1141217"/>
    <x v="0"/>
    <n v="290.37872800000002"/>
    <n v="3.4783920300000002E-3"/>
    <x v="7"/>
    <d v="2028-02-26T00:00:00"/>
    <n v="4.7315068493150685"/>
  </r>
  <r>
    <n v="1099738"/>
    <x v="0"/>
    <n v="437.58013099999999"/>
    <n v="3.3039350499999998E-3"/>
    <x v="1"/>
    <d v="2025-08-26T00:00:00"/>
    <n v="2.2273972602739724"/>
  </r>
  <r>
    <n v="1119205"/>
    <x v="0"/>
    <n v="575.75328500000001"/>
    <n v="3.2973070599999999E-3"/>
    <x v="1"/>
    <d v="2022-12-04T00:00:00"/>
    <n v="-0.50136986301369868"/>
  </r>
  <r>
    <n v="1134030"/>
    <x v="0"/>
    <n v="1242.527546"/>
    <n v="3.2888609000000001E-3"/>
    <x v="1"/>
    <d v="2030-03-27T00:00:00"/>
    <n v="6.8136986301369866"/>
  </r>
  <r>
    <n v="1136936"/>
    <x v="0"/>
    <n v="108.59625"/>
    <n v="3.2282969899999998E-3"/>
    <x v="1"/>
    <d v="2025-05-31T00:00:00"/>
    <n v="1.989041095890411"/>
  </r>
  <r>
    <n v="1127620"/>
    <x v="0"/>
    <n v="205.414536"/>
    <n v="3.0651819E-3"/>
    <x v="1"/>
    <d v="2022-12-25T00:00:00"/>
    <n v="-0.44383561643835617"/>
  </r>
  <r>
    <n v="1133727"/>
    <x v="0"/>
    <n v="283.755494"/>
    <n v="2.9702919999999998E-3"/>
    <x v="2"/>
    <d v="2022-04-16T00:00:00"/>
    <n v="-1.1369863013698631"/>
  </r>
  <r>
    <n v="3870102"/>
    <x v="0"/>
    <n v="249.21169"/>
    <n v="2.92014703E-3"/>
    <x v="7"/>
    <d v="2027-02-25T00:00:00"/>
    <n v="3.7287671232876711"/>
  </r>
  <r>
    <n v="2260495"/>
    <x v="0"/>
    <n v="124.565748"/>
    <n v="2.8544450200000001E-3"/>
    <x v="3"/>
    <d v="2022-12-25T00:00:00"/>
    <n v="-0.44383561643835617"/>
  </r>
  <r>
    <n v="2510170"/>
    <x v="0"/>
    <n v="589.32524999999998"/>
    <n v="2.795198E-3"/>
    <x v="1"/>
    <d v="2023-03-27T00:00:00"/>
    <n v="-0.19178082191780821"/>
  </r>
  <r>
    <n v="1136977"/>
    <x v="0"/>
    <n v="941.10019199999999"/>
    <n v="2.7419459099999998E-3"/>
    <x v="1"/>
    <d v="2026-07-06T00:00:00"/>
    <n v="3.0876712328767124"/>
  </r>
  <r>
    <n v="7270119"/>
    <x v="0"/>
    <n v="542.96581900000001"/>
    <n v="2.68964306E-3"/>
    <x v="7"/>
    <d v="2026-12-21T00:00:00"/>
    <n v="3.547945205479452"/>
  </r>
  <r>
    <n v="1940410"/>
    <x v="0"/>
    <n v="961.567003"/>
    <n v="2.6084911100000001E-3"/>
    <x v="1"/>
    <d v="2024-09-28T00:00:00"/>
    <n v="1.3178082191780822"/>
  </r>
  <r>
    <n v="7200090"/>
    <x v="0"/>
    <n v="407.94799"/>
    <n v="2.55299895E-3"/>
    <x v="1"/>
    <d v="2027-07-28T00:00:00"/>
    <n v="4.1479452054794521"/>
  </r>
  <r>
    <n v="2590438"/>
    <x v="0"/>
    <n v="830.66355699999997"/>
    <n v="2.51795189E-3"/>
    <x v="1"/>
    <d v="2027-06-17T00:00:00"/>
    <n v="4.0356164383561648"/>
  </r>
  <r>
    <n v="2300143"/>
    <x v="0"/>
    <n v="506.08648499999998"/>
    <n v="2.34475196E-3"/>
    <x v="1"/>
    <d v="2024-04-01T00:00:00"/>
    <n v="0.8246575342465754"/>
  </r>
  <r>
    <n v="1140821"/>
    <x v="0"/>
    <n v="78.814820999999995"/>
    <n v="2.2934929000000001E-3"/>
    <x v="0"/>
    <d v="2022-03-24T00:00:00"/>
    <n v="-1.2"/>
  </r>
  <r>
    <n v="5310164"/>
    <x v="0"/>
    <n v="997.57968300000005"/>
    <n v="2.2438480499999999E-3"/>
    <x v="3"/>
    <d v="2027-04-01T00:00:00"/>
    <n v="3.8246575342465752"/>
  </r>
  <r>
    <n v="6320105"/>
    <x v="1"/>
    <n v="1140.45803"/>
    <n v="2.11169897E-3"/>
    <x v="8"/>
    <d v="2022-02-23T00:00:00"/>
    <n v="-1.2794520547945205"/>
  </r>
  <r>
    <n v="6390348"/>
    <x v="0"/>
    <n v="763.59569499999998"/>
    <n v="2.0874210199999998E-3"/>
    <x v="1"/>
    <d v="2025-11-20T00:00:00"/>
    <n v="2.463013698630137"/>
  </r>
  <r>
    <n v="7480098"/>
    <x v="0"/>
    <n v="368.26392499999997"/>
    <n v="2.01092591E-3"/>
    <x v="1"/>
    <d v="2023-07-24T00:00:00"/>
    <n v="0.13424657534246576"/>
  </r>
  <r>
    <n v="1129733"/>
    <x v="0"/>
    <n v="216.313244"/>
    <n v="2.00340897E-3"/>
    <x v="1"/>
    <d v="2023-10-10T00:00:00"/>
    <n v="0.34794520547945207"/>
  </r>
  <r>
    <n v="1127422"/>
    <x v="0"/>
    <n v="112.49541000000001"/>
    <n v="1.875891E-3"/>
    <x v="8"/>
    <d v="2022-10-28T00:00:00"/>
    <n v="-0.60273972602739723"/>
  </r>
  <r>
    <n v="1139534"/>
    <x v="0"/>
    <n v="2573.5677249999999"/>
    <n v="1.79594895E-3"/>
    <x v="0"/>
    <d v="2023-12-07T00:00:00"/>
    <n v="0.50684931506849318"/>
  </r>
  <r>
    <n v="1133511"/>
    <x v="0"/>
    <n v="481.35290500000002"/>
    <n v="1.7602880299999999E-3"/>
    <x v="7"/>
    <d v="2027-02-25T00:00:00"/>
    <n v="3.7287671232876711"/>
  </r>
  <r>
    <n v="1134790"/>
    <x v="0"/>
    <n v="465.464766"/>
    <n v="1.4384050199999999E-3"/>
    <x v="3"/>
    <d v="2022-10-01T00:00:00"/>
    <n v="-0.67671232876712328"/>
  </r>
  <r>
    <n v="2300150"/>
    <x v="0"/>
    <n v="517.93542300000001"/>
    <n v="1.35581603E-3"/>
    <x v="1"/>
    <d v="2022-11-24T00:00:00"/>
    <n v="-0.52876712328767128"/>
  </r>
  <r>
    <n v="1130939"/>
    <x v="0"/>
    <n v="133.959361"/>
    <n v="1.34946895E-3"/>
    <x v="7"/>
    <d v="2024-09-26T00:00:00"/>
    <n v="1.3123287671232877"/>
  </r>
  <r>
    <n v="7560048"/>
    <x v="0"/>
    <n v="97.665215000000003"/>
    <n v="1.25982903E-3"/>
    <x v="7"/>
    <d v="2024-02-26T00:00:00"/>
    <n v="0.72876712328767124"/>
  </r>
  <r>
    <n v="1138494"/>
    <x v="0"/>
    <n v="232.48986300000001"/>
    <n v="1.2568730200000001E-3"/>
    <x v="7"/>
    <d v="2026-02-24T00:00:00"/>
    <n v="2.7260273972602738"/>
  </r>
  <r>
    <n v="1122860"/>
    <x v="0"/>
    <n v="200.51978399999999"/>
    <n v="1.17087003E-3"/>
    <x v="1"/>
    <d v="2023-10-01T00:00:00"/>
    <n v="0.32328767123287672"/>
  </r>
  <r>
    <n v="1132729"/>
    <x v="0"/>
    <n v="941.33955600000002"/>
    <n v="1.04462402E-3"/>
    <x v="7"/>
    <d v="2027-04-28T00:00:00"/>
    <n v="3.8986301369863012"/>
  </r>
  <r>
    <n v="1109503"/>
    <x v="0"/>
    <n v="717.33834400000001"/>
    <n v="8.2197401200000001E-4"/>
    <x v="1"/>
    <d v="2025-11-06T00:00:00"/>
    <n v="2.4246575342465753"/>
  </r>
  <r>
    <n v="4210142"/>
    <x v="0"/>
    <n v="190.421504"/>
    <n v="7.7940401399999998E-4"/>
    <x v="1"/>
    <d v="2023-04-10T00:00:00"/>
    <n v="-0.15342465753424658"/>
  </r>
  <r>
    <n v="6040299"/>
    <x v="0"/>
    <n v="600.41325400000005"/>
    <n v="7.1710499500000002E-4"/>
    <x v="1"/>
    <d v="2023-03-28T00:00:00"/>
    <n v="-0.18904109589041096"/>
  </r>
  <r>
    <n v="6110431"/>
    <x v="0"/>
    <n v="225.50362000000001"/>
    <n v="7.03993021E-4"/>
    <x v="1"/>
    <d v="2023-12-16T00:00:00"/>
    <n v="0.53150684931506853"/>
  </r>
  <r>
    <n v="6120190"/>
    <x v="0"/>
    <n v="257.027421"/>
    <n v="6.4444798000000002E-4"/>
    <x v="0"/>
    <d v="2024-01-17T00:00:00"/>
    <n v="0.61917808219178083"/>
  </r>
  <r>
    <n v="3130291"/>
    <x v="0"/>
    <n v="1612.421556"/>
    <n v="6.2697700899999999E-4"/>
    <x v="1"/>
    <d v="2025-03-29T00:00:00"/>
    <n v="1.8164383561643835"/>
  </r>
  <r>
    <n v="7770209"/>
    <x v="0"/>
    <n v="598.68244000000004"/>
    <n v="4.0929598600000002E-4"/>
    <x v="8"/>
    <d v="2024-09-28T00:00:00"/>
    <n v="1.3178082191780822"/>
  </r>
  <r>
    <n v="5760244"/>
    <x v="0"/>
    <n v="345.36728099999999"/>
    <n v="2.5926998900000002E-4"/>
    <x v="8"/>
    <d v="2024-03-30T00:00:00"/>
    <n v="0.81917808219178079"/>
  </r>
  <r>
    <n v="1133891"/>
    <x v="0"/>
    <n v="1219.786292"/>
    <n v="2.3681099999999999E-4"/>
    <x v="1"/>
    <d v="2027-12-27T00:00:00"/>
    <n v="4.5643835616438357"/>
  </r>
  <r>
    <n v="5510029"/>
    <x v="0"/>
    <n v="135.26643799999999"/>
    <n v="1.8034200199999999E-4"/>
    <x v="8"/>
    <d v="2023-12-16T00:00:00"/>
    <n v="0.53150684931506853"/>
  </r>
  <r>
    <n v="1136464"/>
    <x v="0"/>
    <n v="1627.692589"/>
    <n v="5.0028000299999998E-5"/>
    <x v="8"/>
    <d v="2042-10-31T00:00:00"/>
    <n v="19.419178082191781"/>
  </r>
  <r>
    <n v="1118033"/>
    <x v="0"/>
    <n v="3147.087231"/>
    <n v="-9.1355999800000001E-5"/>
    <x v="8"/>
    <d v="2022-12-25T00:00:00"/>
    <n v="-0.44383561643835617"/>
  </r>
  <r>
    <n v="1133529"/>
    <x v="0"/>
    <n v="320.11938700000002"/>
    <n v="-2.3633400300000001E-4"/>
    <x v="8"/>
    <d v="2042-06-06T00:00:00"/>
    <n v="19.016438356164382"/>
  </r>
  <r>
    <n v="1129907"/>
    <x v="0"/>
    <n v="1214.641372"/>
    <n v="-2.50278012E-4"/>
    <x v="8"/>
    <d v="2026-02-23T00:00:00"/>
    <n v="2.7232876712328768"/>
  </r>
  <r>
    <n v="6120166"/>
    <x v="0"/>
    <n v="242.34574499999999"/>
    <n v="-4.4890900600000002E-4"/>
    <x v="7"/>
    <d v="2025-03-27T00:00:00"/>
    <n v="1.810958904109589"/>
  </r>
  <r>
    <n v="3900362"/>
    <x v="0"/>
    <n v="483.24760199999997"/>
    <n v="-6.0339702799999998E-4"/>
    <x v="8"/>
    <d v="2025-07-26T00:00:00"/>
    <n v="2.1424657534246574"/>
  </r>
  <r>
    <n v="6990196"/>
    <x v="0"/>
    <n v="871.99881000000005"/>
    <n v="-6.4738502300000001E-4"/>
    <x v="8"/>
    <d v="2027-11-27T00:00:00"/>
    <n v="4.4821917808219176"/>
  </r>
  <r>
    <n v="1940501"/>
    <x v="0"/>
    <n v="418.60833700000001"/>
    <n v="-7.22713012E-4"/>
    <x v="1"/>
    <d v="2022-10-06T00:00:00"/>
    <n v="-0.66301369863013704"/>
  </r>
  <r>
    <n v="1132331"/>
    <x v="0"/>
    <n v="55.972499999999997"/>
    <n v="-8.2242698399999999E-4"/>
    <x v="7"/>
    <d v="2024-08-27T00:00:00"/>
    <n v="1.2301369863013698"/>
  </r>
  <r>
    <n v="1125210"/>
    <x v="0"/>
    <n v="4114.6431259999999"/>
    <n v="-8.5285602800000003E-4"/>
    <x v="8"/>
    <d v="2023-12-23T00:00:00"/>
    <n v="0.55068493150684927"/>
  </r>
  <r>
    <n v="1139427"/>
    <x v="0"/>
    <n v="1237.1987630000001"/>
    <n v="-8.6965697100000003E-4"/>
    <x v="8"/>
    <d v="2042-05-06T00:00:00"/>
    <n v="18.931506849315067"/>
  </r>
  <r>
    <n v="1260546"/>
    <x v="0"/>
    <n v="348.86067300000002"/>
    <n v="-8.7421201200000003E-4"/>
    <x v="1"/>
    <d v="2023-09-26T00:00:00"/>
    <n v="0.30958904109589042"/>
  </r>
  <r>
    <n v="1127265"/>
    <x v="0"/>
    <n v="3413.0790769999999"/>
    <n v="-8.8793301299999999E-4"/>
    <x v="3"/>
    <d v="2025-08-27T00:00:00"/>
    <n v="2.2301369863013698"/>
  </r>
  <r>
    <n v="2300184"/>
    <x v="0"/>
    <n v="4026.1779430000001"/>
    <n v="-1.1482960500000001E-3"/>
    <x v="8"/>
    <d v="2026-05-04T00:00:00"/>
    <n v="2.9150684931506849"/>
  </r>
  <r>
    <n v="1410273"/>
    <x v="0"/>
    <n v="513.12553600000001"/>
    <n v="-1.28096598E-3"/>
    <x v="8"/>
    <d v="2026-04-27T00:00:00"/>
    <n v="2.8958904109589043"/>
  </r>
  <r>
    <n v="3230232"/>
    <x v="0"/>
    <n v="861.24622799999997"/>
    <n v="-1.2956400199999999E-3"/>
    <x v="1"/>
    <d v="2022-06-28T00:00:00"/>
    <n v="-0.93698630136986305"/>
  </r>
  <r>
    <n v="1135698"/>
    <x v="0"/>
    <n v="3472.527008"/>
    <n v="-1.3259369899999999E-3"/>
    <x v="8"/>
    <d v="2025-09-01T00:00:00"/>
    <n v="2.2438356164383562"/>
  </r>
  <r>
    <n v="1133487"/>
    <x v="0"/>
    <n v="576.84616500000004"/>
    <n v="-1.66779303E-3"/>
    <x v="1"/>
    <d v="2023-04-06T00:00:00"/>
    <n v="-0.16438356164383561"/>
  </r>
  <r>
    <n v="3230141"/>
    <x v="0"/>
    <n v="304.23"/>
    <n v="-1.6803760100000001E-3"/>
    <x v="3"/>
    <d v="2023-06-27T00:00:00"/>
    <n v="6.0273972602739728E-2"/>
  </r>
  <r>
    <n v="3900271"/>
    <x v="0"/>
    <n v="4398.0632020000003"/>
    <n v="-1.78809406E-3"/>
    <x v="8"/>
    <d v="2025-12-20T00:00:00"/>
    <n v="2.5452054794520547"/>
  </r>
  <r>
    <n v="6040315"/>
    <x v="0"/>
    <n v="467.24633299999999"/>
    <n v="-1.8028629699999999E-3"/>
    <x v="7"/>
    <d v="2025-06-26T00:00:00"/>
    <n v="2.0602739726027397"/>
  </r>
  <r>
    <n v="1136951"/>
    <x v="0"/>
    <n v="590.15407500000003"/>
    <n v="-1.87105103E-3"/>
    <x v="1"/>
    <d v="2022-11-24T00:00:00"/>
    <n v="-0.52876712328767128"/>
  </r>
  <r>
    <n v="6990212"/>
    <x v="0"/>
    <n v="2419.9480979999998"/>
    <n v="-2.0070460200000001E-3"/>
    <x v="8"/>
    <d v="2024-04-27T00:00:00"/>
    <n v="0.89589041095890409"/>
  </r>
  <r>
    <n v="1123884"/>
    <x v="0"/>
    <n v="664.06956200000002"/>
    <n v="-2.19937693E-3"/>
    <x v="8"/>
    <d v="2023-12-25T00:00:00"/>
    <n v="0.55616438356164388"/>
  </r>
  <r>
    <n v="6110480"/>
    <x v="0"/>
    <n v="181.02314999999999"/>
    <n v="-2.3442760599999999E-3"/>
    <x v="7"/>
    <d v="2022-04-09T00:00:00"/>
    <n v="-1.1561643835616437"/>
  </r>
  <r>
    <n v="5310172"/>
    <x v="0"/>
    <n v="2110.2003599999998"/>
    <n v="-2.3509159200000001E-3"/>
    <x v="8"/>
    <d v="2023-08-07T00:00:00"/>
    <n v="0.17260273972602741"/>
  </r>
  <r>
    <n v="1139815"/>
    <x v="0"/>
    <n v="537.12"/>
    <n v="-2.6657169200000001E-3"/>
    <x v="8"/>
    <d v="2022-06-15T00:00:00"/>
    <n v="-0.9726027397260274"/>
  </r>
  <r>
    <n v="1142033"/>
    <x v="0"/>
    <n v="427.29333300000002"/>
    <n v="-2.78037996E-3"/>
    <x v="8"/>
    <d v="2023-09-04T00:00:00"/>
    <n v="0.24931506849315069"/>
  </r>
  <r>
    <n v="1140870"/>
    <x v="0"/>
    <n v="508.94734199999999"/>
    <n v="-2.8301260900000002E-3"/>
    <x v="8"/>
    <d v="2025-03-06T00:00:00"/>
    <n v="1.7534246575342465"/>
  </r>
  <r>
    <n v="1140169"/>
    <x v="0"/>
    <n v="575.50141299999996"/>
    <n v="-3.0261180399999998E-3"/>
    <x v="8"/>
    <d v="2023-10-25T00:00:00"/>
    <n v="0.38904109589041097"/>
  </r>
  <r>
    <n v="1131762"/>
    <x v="0"/>
    <n v="233.23449299999999"/>
    <n v="-3.3499021100000001E-3"/>
    <x v="1"/>
    <d v="2022-04-10T00:00:00"/>
    <n v="-1.1534246575342466"/>
  </r>
  <r>
    <n v="1132687"/>
    <x v="0"/>
    <n v="325.81451900000002"/>
    <n v="-3.37994308E-3"/>
    <x v="1"/>
    <d v="2022-03-31T00:00:00"/>
    <n v="-1.1808219178082191"/>
  </r>
  <r>
    <n v="6910129"/>
    <x v="0"/>
    <n v="3185.0610550000001"/>
    <n v="-3.40273511E-3"/>
    <x v="8"/>
    <d v="2022-10-29T00:00:00"/>
    <n v="-0.6"/>
  </r>
  <r>
    <n v="1132505"/>
    <x v="0"/>
    <n v="5394.2015860000001"/>
    <n v="-3.52892489E-3"/>
    <x v="8"/>
    <d v="2023-03-27T00:00:00"/>
    <n v="-0.19178082191780821"/>
  </r>
  <r>
    <n v="1109495"/>
    <x v="0"/>
    <n v="1643.899154"/>
    <n v="-3.8351670399999998E-3"/>
    <x v="8"/>
    <d v="2024-06-08T00:00:00"/>
    <n v="1.010958904109589"/>
  </r>
  <r>
    <n v="7980303"/>
    <x v="0"/>
    <n v="316.92"/>
    <n v="-3.8509149999999999E-3"/>
    <x v="8"/>
    <d v="2022-08-27T00:00:00"/>
    <n v="-0.77260273972602744"/>
  </r>
  <r>
    <n v="1121854"/>
    <x v="0"/>
    <n v="1049.7247709999999"/>
    <n v="-4.2371759199999999E-3"/>
    <x v="8"/>
    <d v="2022-04-05T00:00:00"/>
    <n v="-1.167123287671233"/>
  </r>
  <r>
    <n v="6990188"/>
    <x v="0"/>
    <n v="2857.0448609999999"/>
    <n v="-4.3834471099999999E-3"/>
    <x v="8"/>
    <d v="2022-10-18T00:00:00"/>
    <n v="-0.63013698630136983"/>
  </r>
  <r>
    <n v="1103670"/>
    <x v="0"/>
    <n v="3217.1425450000002"/>
    <n v="-4.8214211099999998E-3"/>
    <x v="8"/>
    <d v="2023-06-12T00:00:00"/>
    <n v="1.9178082191780823E-2"/>
  </r>
  <r>
    <n v="7690118"/>
    <x v="0"/>
    <n v="160.875"/>
    <n v="-5.4817451200000001E-3"/>
    <x v="8"/>
    <d v="2022-09-27T00:00:00"/>
    <n v="-0.68767123287671228"/>
  </r>
  <r>
    <n v="4160115"/>
    <x v="0"/>
    <n v="186.01818"/>
    <n v="-0.22137737299999999"/>
    <x v="1"/>
    <d v="2023-09-27T00:00:00"/>
    <n v="0.312328767123287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6AAC66-FCF8-4425-BA19-8886F9F9F778}" name="PivotTable1" cacheId="5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>
  <location ref="A3:B7" firstHeaderRow="1" firstDataRow="1" firstDataCol="1"/>
  <pivotFields count="7">
    <pivotField showAll="0"/>
    <pivotField axis="axisRow" showAll="0">
      <items count="4">
        <item x="0"/>
        <item x="2"/>
        <item x="1"/>
        <item t="default"/>
      </items>
    </pivotField>
    <pivotField numFmtId="165" showAll="0"/>
    <pivotField dataField="1" numFmtId="10" showAll="0"/>
    <pivotField showAll="0"/>
    <pivotField numFmtId="14" showAll="0"/>
    <pivotField numFmtId="166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ממוצע של תשואה " fld="3" subtotal="average" baseField="1" baseItem="0" numFmtId="10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96D0AD-6502-4F24-B746-B13E7EAB7736}" name="PivotTable2" cacheId="5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rowHeaderCaption="ענף מנפיק">
  <location ref="A3:B14" firstHeaderRow="1" firstDataRow="1" firstDataCol="1"/>
  <pivotFields count="7">
    <pivotField showAll="0"/>
    <pivotField showAll="0"/>
    <pivotField dataField="1" numFmtId="165" showAll="0"/>
    <pivotField numFmtId="10" showAll="0"/>
    <pivotField axis="axisRow" showAll="0">
      <items count="11">
        <item x="9"/>
        <item x="7"/>
        <item x="8"/>
        <item x="0"/>
        <item x="2"/>
        <item x="6"/>
        <item x="3"/>
        <item x="1"/>
        <item x="5"/>
        <item x="4"/>
        <item t="default"/>
      </items>
    </pivotField>
    <pivotField numFmtId="14" showAll="0"/>
    <pivotField numFmtId="166"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סך ההון" fld="2" baseField="4" baseItem="0" numFmtId="43"/>
  </dataFields>
  <formats count="7">
    <format dxfId="8">
      <pivotArea outline="0" collapsedLevelsAreSubtotals="1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field="4" type="button" dataOnly="0" labelOnly="1" outline="0" axis="axisRow" fieldPosition="0"/>
    </format>
    <format dxfId="4">
      <pivotArea dataOnly="0" labelOnly="1" fieldPosition="0">
        <references count="1">
          <reference field="4" count="0"/>
        </references>
      </pivotArea>
    </format>
    <format dxfId="3">
      <pivotArea dataOnly="0" labelOnly="1" grandRow="1" outline="0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5B7E-CD19-4CCF-9AA7-DC74710CE28A}">
  <dimension ref="A3:F7"/>
  <sheetViews>
    <sheetView rightToLeft="1" workbookViewId="0">
      <selection activeCell="D11" sqref="D11"/>
    </sheetView>
  </sheetViews>
  <sheetFormatPr defaultRowHeight="13.8" x14ac:dyDescent="0.25"/>
  <cols>
    <col min="1" max="1" width="14.796875" bestFit="1" customWidth="1"/>
    <col min="2" max="2" width="14.5" bestFit="1" customWidth="1"/>
    <col min="5" max="5" width="14.796875" bestFit="1" customWidth="1"/>
  </cols>
  <sheetData>
    <row r="3" spans="1:6" x14ac:dyDescent="0.25">
      <c r="A3" s="29" t="s">
        <v>31</v>
      </c>
      <c r="B3" t="s">
        <v>33</v>
      </c>
      <c r="E3" t="str" cm="1">
        <f t="array" ref="E3:E6">_xlfn._xlws.FILTER(_xlfn.UNIQUE(data!B:B), _xlfn.UNIQUE(data!B:B)&lt;&gt;0)</f>
        <v>סוג הצמדת קרן</v>
      </c>
    </row>
    <row r="4" spans="1:6" x14ac:dyDescent="0.25">
      <c r="A4" s="30" t="s">
        <v>6</v>
      </c>
      <c r="B4" s="31">
        <v>1.5370799093850841E-2</v>
      </c>
      <c r="E4" t="str">
        <v>מדד המחירים לצרכן</v>
      </c>
      <c r="F4" s="32">
        <f>AVERAGEIF(data!B:B,E4,data!D:D)</f>
        <v>1.5370799093850841E-2</v>
      </c>
    </row>
    <row r="5" spans="1:6" x14ac:dyDescent="0.25">
      <c r="A5" s="30" t="s">
        <v>21</v>
      </c>
      <c r="B5" s="31">
        <v>4.4640483022222226E-2</v>
      </c>
      <c r="E5" t="str">
        <v>שקלי לא צמוד</v>
      </c>
      <c r="F5" s="32">
        <f>AVERAGEIF(data!B:B,E5,data!D:D)</f>
        <v>2.5967739780000013E-2</v>
      </c>
    </row>
    <row r="6" spans="1:6" x14ac:dyDescent="0.25">
      <c r="A6" s="30" t="s">
        <v>12</v>
      </c>
      <c r="B6" s="31">
        <v>2.5967739780000013E-2</v>
      </c>
      <c r="E6" t="str">
        <v>צמוד מט"ח</v>
      </c>
      <c r="F6" s="32">
        <f>AVERAGEIF(data!B:B,E6,data!D:D)</f>
        <v>4.4640483022222226E-2</v>
      </c>
    </row>
    <row r="7" spans="1:6" x14ac:dyDescent="0.25">
      <c r="A7" s="30" t="s">
        <v>32</v>
      </c>
      <c r="B7" s="31">
        <v>2.1866496806372416E-2</v>
      </c>
      <c r="F7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A307-0F2B-448D-B5A6-93B9316BA346}">
  <dimension ref="A3:B14"/>
  <sheetViews>
    <sheetView rightToLeft="1" workbookViewId="0">
      <selection activeCell="C14" sqref="C14"/>
    </sheetView>
  </sheetViews>
  <sheetFormatPr defaultRowHeight="13.8" x14ac:dyDescent="0.25"/>
  <cols>
    <col min="1" max="1" width="12.69921875" bestFit="1" customWidth="1"/>
    <col min="2" max="2" width="11.8984375" bestFit="1" customWidth="1"/>
  </cols>
  <sheetData>
    <row r="3" spans="1:2" x14ac:dyDescent="0.25">
      <c r="A3" s="33" t="s">
        <v>35</v>
      </c>
      <c r="B3" s="34" t="s">
        <v>34</v>
      </c>
    </row>
    <row r="4" spans="1:2" x14ac:dyDescent="0.25">
      <c r="A4" s="35" t="s">
        <v>29</v>
      </c>
      <c r="B4" s="36">
        <v>50.62762</v>
      </c>
    </row>
    <row r="5" spans="1:2" x14ac:dyDescent="0.25">
      <c r="A5" s="35" t="s">
        <v>27</v>
      </c>
      <c r="B5" s="36">
        <v>15954.338072000002</v>
      </c>
    </row>
    <row r="6" spans="1:2" x14ac:dyDescent="0.25">
      <c r="A6" s="35" t="s">
        <v>28</v>
      </c>
      <c r="B6" s="36">
        <v>74235.453911999997</v>
      </c>
    </row>
    <row r="7" spans="1:2" x14ac:dyDescent="0.25">
      <c r="A7" s="35" t="s">
        <v>7</v>
      </c>
      <c r="B7" s="36">
        <v>24265.201351</v>
      </c>
    </row>
    <row r="8" spans="1:2" x14ac:dyDescent="0.25">
      <c r="A8" s="35" t="s">
        <v>13</v>
      </c>
      <c r="B8" s="36">
        <v>30371.801936</v>
      </c>
    </row>
    <row r="9" spans="1:2" x14ac:dyDescent="0.25">
      <c r="A9" s="35" t="s">
        <v>26</v>
      </c>
      <c r="B9" s="36">
        <v>3571.8690980000001</v>
      </c>
    </row>
    <row r="10" spans="1:2" x14ac:dyDescent="0.25">
      <c r="A10" s="35" t="s">
        <v>23</v>
      </c>
      <c r="B10" s="36">
        <v>28417.050688000007</v>
      </c>
    </row>
    <row r="11" spans="1:2" x14ac:dyDescent="0.25">
      <c r="A11" s="35" t="s">
        <v>9</v>
      </c>
      <c r="B11" s="36">
        <v>120572.91936000007</v>
      </c>
    </row>
    <row r="12" spans="1:2" x14ac:dyDescent="0.25">
      <c r="A12" s="35" t="s">
        <v>25</v>
      </c>
      <c r="B12" s="36">
        <v>2241.673871</v>
      </c>
    </row>
    <row r="13" spans="1:2" x14ac:dyDescent="0.25">
      <c r="A13" s="35" t="s">
        <v>24</v>
      </c>
      <c r="B13" s="36">
        <v>12005.966076999997</v>
      </c>
    </row>
    <row r="14" spans="1:2" x14ac:dyDescent="0.25">
      <c r="A14" s="35" t="s">
        <v>32</v>
      </c>
      <c r="B14" s="36">
        <v>311686.90198500012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EE4D-9DD8-4B94-9F7A-68DCE90D362F}">
  <dimension ref="A1:W1123"/>
  <sheetViews>
    <sheetView rightToLeft="1" tabSelected="1" zoomScale="85" zoomScaleNormal="85" workbookViewId="0">
      <selection activeCell="O20" sqref="O20"/>
    </sheetView>
  </sheetViews>
  <sheetFormatPr defaultColWidth="8.19921875" defaultRowHeight="13.05" customHeight="1" x14ac:dyDescent="0.25"/>
  <cols>
    <col min="1" max="1" width="12.5" style="11" bestFit="1" customWidth="1"/>
    <col min="2" max="2" width="12.69921875" style="11" bestFit="1" customWidth="1"/>
    <col min="3" max="3" width="8.8984375" style="11" bestFit="1" customWidth="1"/>
    <col min="4" max="4" width="16.69921875" style="18" bestFit="1" customWidth="1"/>
    <col min="5" max="5" width="13.3984375" style="11" customWidth="1"/>
    <col min="6" max="6" width="12" style="11" customWidth="1"/>
    <col min="7" max="7" width="14.09765625" style="11" customWidth="1"/>
    <col min="8" max="8" width="8.19921875" style="12" customWidth="1"/>
    <col min="9" max="9" width="9.09765625" style="3" customWidth="1"/>
    <col min="10" max="10" width="12.8984375" style="3" customWidth="1"/>
    <col min="11" max="11" width="8.19921875" style="3" customWidth="1"/>
    <col min="12" max="12" width="9.296875" style="3" bestFit="1" customWidth="1"/>
    <col min="13" max="16" width="8.19921875" style="3" customWidth="1"/>
    <col min="17" max="16384" width="8.19921875" style="3"/>
  </cols>
  <sheetData>
    <row r="1" spans="1:23" ht="13.05" customHeight="1" x14ac:dyDescent="0.25">
      <c r="A1" s="19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0" t="s">
        <v>5</v>
      </c>
      <c r="G1" s="20" t="s">
        <v>30</v>
      </c>
      <c r="H1" s="1"/>
      <c r="I1" s="1"/>
      <c r="J1" s="1"/>
      <c r="K1" s="1"/>
      <c r="L1" s="2"/>
      <c r="P1" s="2"/>
    </row>
    <row r="2" spans="1:23" ht="13.05" customHeight="1" x14ac:dyDescent="0.25">
      <c r="A2" s="22">
        <v>4860094</v>
      </c>
      <c r="B2" s="23" t="s">
        <v>6</v>
      </c>
      <c r="C2" s="24">
        <v>723.77299700000003</v>
      </c>
      <c r="D2" s="25">
        <v>0.80171459899999997</v>
      </c>
      <c r="E2" s="23" t="s">
        <v>7</v>
      </c>
      <c r="F2" s="26">
        <v>44863</v>
      </c>
      <c r="G2" s="28">
        <f ca="1">(F2-TODAY())/365</f>
        <v>-0.6</v>
      </c>
      <c r="H2" s="4"/>
      <c r="I2" s="5"/>
      <c r="J2" s="3" t="s">
        <v>8</v>
      </c>
      <c r="L2" s="6"/>
      <c r="M2" s="7"/>
    </row>
    <row r="3" spans="1:23" ht="13.05" customHeight="1" x14ac:dyDescent="0.25">
      <c r="A3" s="22">
        <v>2590388</v>
      </c>
      <c r="B3" s="23" t="s">
        <v>6</v>
      </c>
      <c r="C3" s="24">
        <v>146.002464</v>
      </c>
      <c r="D3" s="25">
        <v>0.409238875</v>
      </c>
      <c r="E3" s="23" t="s">
        <v>9</v>
      </c>
      <c r="F3" s="26">
        <v>45013</v>
      </c>
      <c r="G3" s="28">
        <f t="shared" ref="G3:G66" ca="1" si="0">(F3-TODAY())/365</f>
        <v>-0.18904109589041096</v>
      </c>
      <c r="H3" s="4"/>
      <c r="I3" s="5"/>
      <c r="J3" s="13" t="s">
        <v>10</v>
      </c>
      <c r="L3" s="6"/>
      <c r="M3" s="7"/>
    </row>
    <row r="4" spans="1:23" ht="13.05" customHeight="1" x14ac:dyDescent="0.25">
      <c r="A4" s="22">
        <v>1940485</v>
      </c>
      <c r="B4" s="23" t="s">
        <v>6</v>
      </c>
      <c r="C4" s="24">
        <v>226.00211200000001</v>
      </c>
      <c r="D4" s="25">
        <v>0.37077525300000003</v>
      </c>
      <c r="E4" s="23" t="s">
        <v>9</v>
      </c>
      <c r="F4" s="26">
        <v>44830</v>
      </c>
      <c r="G4" s="28">
        <f t="shared" ca="1" si="0"/>
        <v>-0.69041095890410964</v>
      </c>
      <c r="H4" s="4"/>
      <c r="I4" s="5"/>
      <c r="J4" s="3" t="s">
        <v>11</v>
      </c>
      <c r="L4" s="6"/>
      <c r="M4" s="7"/>
    </row>
    <row r="5" spans="1:23" ht="13.05" customHeight="1" x14ac:dyDescent="0.25">
      <c r="A5" s="22">
        <v>7710171</v>
      </c>
      <c r="B5" s="23" t="s">
        <v>12</v>
      </c>
      <c r="C5" s="24">
        <v>192.77643800000001</v>
      </c>
      <c r="D5" s="25">
        <v>0.33168521499999998</v>
      </c>
      <c r="E5" s="23" t="s">
        <v>13</v>
      </c>
      <c r="F5" s="26">
        <v>46291</v>
      </c>
      <c r="G5" s="28">
        <f t="shared" ca="1" si="0"/>
        <v>3.3123287671232875</v>
      </c>
      <c r="H5" s="4"/>
      <c r="I5" s="5"/>
      <c r="J5" s="14" t="s">
        <v>14</v>
      </c>
      <c r="L5" s="6"/>
      <c r="M5" s="7"/>
      <c r="O5" s="14"/>
      <c r="P5" s="14"/>
      <c r="Q5" s="14"/>
      <c r="R5" s="14"/>
      <c r="S5" s="14"/>
      <c r="T5" s="14"/>
      <c r="U5" s="14"/>
      <c r="V5" s="14"/>
    </row>
    <row r="6" spans="1:23" ht="13.05" customHeight="1" x14ac:dyDescent="0.25">
      <c r="A6" s="22">
        <v>1136696</v>
      </c>
      <c r="B6" s="23" t="s">
        <v>12</v>
      </c>
      <c r="C6" s="24">
        <v>65.078496999999999</v>
      </c>
      <c r="D6" s="25">
        <v>0.18759763199999999</v>
      </c>
      <c r="E6" s="23" t="s">
        <v>13</v>
      </c>
      <c r="F6" s="26">
        <v>46291</v>
      </c>
      <c r="G6" s="28">
        <f t="shared" ca="1" si="0"/>
        <v>3.3123287671232875</v>
      </c>
      <c r="H6" s="4"/>
      <c r="I6" s="5"/>
      <c r="L6" s="6"/>
      <c r="M6" s="7"/>
      <c r="O6" s="16"/>
      <c r="P6" s="16"/>
      <c r="Q6" s="16"/>
      <c r="R6" s="16"/>
      <c r="S6" s="16"/>
      <c r="T6" s="16"/>
      <c r="U6" s="16"/>
      <c r="V6" s="16"/>
      <c r="W6" s="8"/>
    </row>
    <row r="7" spans="1:23" ht="13.05" customHeight="1" x14ac:dyDescent="0.25">
      <c r="A7" s="22">
        <v>1820158</v>
      </c>
      <c r="B7" s="23" t="s">
        <v>6</v>
      </c>
      <c r="C7" s="24">
        <v>16.055938000000001</v>
      </c>
      <c r="D7" s="25">
        <v>0.17150568999999999</v>
      </c>
      <c r="E7" s="23" t="s">
        <v>9</v>
      </c>
      <c r="F7" s="26">
        <v>47507</v>
      </c>
      <c r="G7" s="28">
        <f t="shared" ca="1" si="0"/>
        <v>6.6438356164383565</v>
      </c>
      <c r="H7" s="4"/>
      <c r="I7" s="5"/>
      <c r="J7" s="15" t="s">
        <v>15</v>
      </c>
      <c r="L7" s="7"/>
      <c r="M7" s="16"/>
    </row>
    <row r="8" spans="1:23" ht="13.05" customHeight="1" x14ac:dyDescent="0.25">
      <c r="A8" s="22">
        <v>1141555</v>
      </c>
      <c r="B8" s="23" t="s">
        <v>6</v>
      </c>
      <c r="C8" s="24">
        <v>156.58919800000001</v>
      </c>
      <c r="D8" s="25">
        <v>0.16208504100000001</v>
      </c>
      <c r="E8" s="23" t="s">
        <v>13</v>
      </c>
      <c r="F8" s="26">
        <v>46291</v>
      </c>
      <c r="G8" s="28">
        <f t="shared" ca="1" si="0"/>
        <v>3.3123287671232875</v>
      </c>
      <c r="H8" s="4"/>
      <c r="I8" s="5"/>
      <c r="J8" s="15" t="s">
        <v>16</v>
      </c>
      <c r="L8" s="7"/>
    </row>
    <row r="9" spans="1:23" ht="13.05" customHeight="1" x14ac:dyDescent="0.25">
      <c r="A9" s="22">
        <v>1119213</v>
      </c>
      <c r="B9" s="23" t="s">
        <v>6</v>
      </c>
      <c r="C9" s="24">
        <v>256.17183599999998</v>
      </c>
      <c r="D9" s="25">
        <v>9.5839165200000007E-2</v>
      </c>
      <c r="E9" s="23" t="s">
        <v>7</v>
      </c>
      <c r="F9" s="26">
        <v>44852</v>
      </c>
      <c r="G9" s="28">
        <f t="shared" ca="1" si="0"/>
        <v>-0.63013698630136983</v>
      </c>
      <c r="H9" s="4"/>
      <c r="I9" s="5"/>
      <c r="J9" s="15" t="s">
        <v>17</v>
      </c>
      <c r="L9" s="7"/>
    </row>
    <row r="10" spans="1:23" ht="13.05" customHeight="1" x14ac:dyDescent="0.25">
      <c r="A10" s="22">
        <v>5660048</v>
      </c>
      <c r="B10" s="23" t="s">
        <v>6</v>
      </c>
      <c r="C10" s="24">
        <v>153.06183200000001</v>
      </c>
      <c r="D10" s="25">
        <v>9.1473057900000002E-2</v>
      </c>
      <c r="E10" s="23" t="s">
        <v>9</v>
      </c>
      <c r="F10" s="26">
        <v>47507</v>
      </c>
      <c r="G10" s="28">
        <f t="shared" ca="1" si="0"/>
        <v>6.6438356164383565</v>
      </c>
      <c r="H10" s="4"/>
      <c r="I10" s="5"/>
      <c r="J10" s="15" t="s">
        <v>18</v>
      </c>
      <c r="L10" s="7"/>
    </row>
    <row r="11" spans="1:23" ht="13.05" customHeight="1" x14ac:dyDescent="0.25">
      <c r="A11" s="22">
        <v>1126069</v>
      </c>
      <c r="B11" s="23" t="s">
        <v>12</v>
      </c>
      <c r="C11" s="24">
        <v>562.79999999999995</v>
      </c>
      <c r="D11" s="25">
        <v>8.6554847700000007E-2</v>
      </c>
      <c r="E11" s="23" t="s">
        <v>9</v>
      </c>
      <c r="F11" s="26">
        <v>45561</v>
      </c>
      <c r="G11" s="28">
        <f t="shared" ca="1" si="0"/>
        <v>1.3123287671232877</v>
      </c>
      <c r="H11" s="4"/>
      <c r="I11" s="5"/>
      <c r="J11" s="15" t="s">
        <v>19</v>
      </c>
      <c r="L11" s="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3.05" customHeight="1" x14ac:dyDescent="0.25">
      <c r="A12" s="22">
        <v>6040158</v>
      </c>
      <c r="B12" s="23" t="s">
        <v>6</v>
      </c>
      <c r="C12" s="24">
        <v>213.020625</v>
      </c>
      <c r="D12" s="25">
        <v>8.6301662000000001E-2</v>
      </c>
      <c r="E12" s="23" t="s">
        <v>9</v>
      </c>
      <c r="F12" s="26">
        <v>45986</v>
      </c>
      <c r="G12" s="28">
        <f t="shared" ca="1" si="0"/>
        <v>2.4767123287671233</v>
      </c>
      <c r="H12" s="4"/>
      <c r="I12" s="5"/>
      <c r="J12" s="15" t="s">
        <v>20</v>
      </c>
      <c r="L12" s="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3.05" customHeight="1" x14ac:dyDescent="0.25">
      <c r="A13" s="22">
        <v>4210126</v>
      </c>
      <c r="B13" s="23" t="s">
        <v>12</v>
      </c>
      <c r="C13" s="24">
        <v>1009.26</v>
      </c>
      <c r="D13" s="25">
        <v>8.1616640099999999E-2</v>
      </c>
      <c r="E13" s="23" t="s">
        <v>9</v>
      </c>
      <c r="F13" s="26">
        <v>44830</v>
      </c>
      <c r="G13" s="28">
        <f t="shared" ca="1" si="0"/>
        <v>-0.69041095890410964</v>
      </c>
      <c r="H13" s="4"/>
      <c r="I13" s="5"/>
      <c r="J13" s="15" t="s">
        <v>22</v>
      </c>
      <c r="L13" s="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3.05" customHeight="1" x14ac:dyDescent="0.25">
      <c r="A14" s="22">
        <v>3130333</v>
      </c>
      <c r="B14" s="23" t="s">
        <v>21</v>
      </c>
      <c r="C14" s="24">
        <v>587.16791999999998</v>
      </c>
      <c r="D14" s="25">
        <v>7.0977866599999995E-2</v>
      </c>
      <c r="E14" s="23" t="s">
        <v>13</v>
      </c>
      <c r="F14" s="26">
        <v>45409</v>
      </c>
      <c r="G14" s="28">
        <f t="shared" ca="1" si="0"/>
        <v>0.89589041095890409</v>
      </c>
      <c r="H14" s="4"/>
      <c r="I14" s="5"/>
      <c r="J14" s="1"/>
      <c r="K14" s="6"/>
      <c r="L14" s="7"/>
    </row>
    <row r="15" spans="1:23" ht="13.05" customHeight="1" x14ac:dyDescent="0.25">
      <c r="A15" s="22">
        <v>7300163</v>
      </c>
      <c r="B15" s="23" t="s">
        <v>21</v>
      </c>
      <c r="C15" s="24">
        <v>147.37860000000001</v>
      </c>
      <c r="D15" s="25">
        <v>6.83071762E-2</v>
      </c>
      <c r="E15" s="23" t="s">
        <v>13</v>
      </c>
      <c r="F15" s="26">
        <v>45377</v>
      </c>
      <c r="G15" s="28">
        <f t="shared" ca="1" si="0"/>
        <v>0.80821917808219179</v>
      </c>
      <c r="H15" s="4"/>
      <c r="I15" s="5"/>
      <c r="J15" s="1"/>
      <c r="K15" s="6"/>
      <c r="L15" s="7"/>
    </row>
    <row r="16" spans="1:23" ht="13.05" customHeight="1" x14ac:dyDescent="0.25">
      <c r="A16" s="22">
        <v>1134840</v>
      </c>
      <c r="B16" s="23" t="s">
        <v>12</v>
      </c>
      <c r="C16" s="24">
        <v>173.98538400000001</v>
      </c>
      <c r="D16" s="25">
        <v>6.7787706899999994E-2</v>
      </c>
      <c r="E16" s="23" t="s">
        <v>9</v>
      </c>
      <c r="F16" s="26">
        <v>46474</v>
      </c>
      <c r="G16" s="28">
        <f t="shared" ca="1" si="0"/>
        <v>3.8136986301369862</v>
      </c>
      <c r="H16" s="4"/>
      <c r="I16" s="5"/>
      <c r="J16" s="1" t="s">
        <v>36</v>
      </c>
      <c r="K16" s="6"/>
      <c r="L16" s="2"/>
    </row>
    <row r="17" spans="1:14" ht="13.05" customHeight="1" x14ac:dyDescent="0.25">
      <c r="A17" s="22">
        <v>1134212</v>
      </c>
      <c r="B17" s="23" t="s">
        <v>12</v>
      </c>
      <c r="C17" s="24">
        <v>125.553118</v>
      </c>
      <c r="D17" s="25">
        <v>6.6181346799999999E-2</v>
      </c>
      <c r="E17" s="23" t="s">
        <v>9</v>
      </c>
      <c r="F17" s="26">
        <v>46301</v>
      </c>
      <c r="G17" s="28">
        <f t="shared" ca="1" si="0"/>
        <v>3.3397260273972602</v>
      </c>
      <c r="H17" s="4"/>
      <c r="I17" s="5"/>
      <c r="J17" s="3">
        <f ca="1">COUNTIFS(G:G,"&gt;=5",G:G,"&lt;=10")</f>
        <v>104</v>
      </c>
      <c r="L17" s="37">
        <f ca="1">SUMIFS(C:C,G:G,"&gt;=5",G:G,"&lt;=10")</f>
        <v>80867.390029000017</v>
      </c>
    </row>
    <row r="18" spans="1:14" ht="13.05" customHeight="1" x14ac:dyDescent="0.25">
      <c r="A18" s="22">
        <v>1135862</v>
      </c>
      <c r="B18" s="23" t="s">
        <v>12</v>
      </c>
      <c r="C18" s="24">
        <v>132.70563899999999</v>
      </c>
      <c r="D18" s="25">
        <v>6.5751731399999999E-2</v>
      </c>
      <c r="E18" s="23" t="s">
        <v>9</v>
      </c>
      <c r="F18" s="26">
        <v>46291</v>
      </c>
      <c r="G18" s="28">
        <f t="shared" ca="1" si="0"/>
        <v>3.3123287671232875</v>
      </c>
      <c r="H18" s="4"/>
      <c r="I18" s="5"/>
    </row>
    <row r="19" spans="1:14" ht="13.05" customHeight="1" x14ac:dyDescent="0.25">
      <c r="A19" s="22">
        <v>2300176</v>
      </c>
      <c r="B19" s="23" t="s">
        <v>12</v>
      </c>
      <c r="C19" s="24">
        <v>60.863</v>
      </c>
      <c r="D19" s="25">
        <v>6.2477823299999999E-2</v>
      </c>
      <c r="E19" s="23" t="s">
        <v>9</v>
      </c>
      <c r="F19" s="26">
        <v>45742</v>
      </c>
      <c r="G19" s="28">
        <f t="shared" ca="1" si="0"/>
        <v>1.8082191780821917</v>
      </c>
      <c r="H19" s="4"/>
      <c r="I19" s="5"/>
    </row>
    <row r="20" spans="1:14" ht="13.05" customHeight="1" x14ac:dyDescent="0.25">
      <c r="A20" s="22">
        <v>1129360</v>
      </c>
      <c r="B20" s="23" t="s">
        <v>21</v>
      </c>
      <c r="C20" s="24">
        <v>647.793678</v>
      </c>
      <c r="D20" s="25">
        <v>6.1530448500000001E-2</v>
      </c>
      <c r="E20" s="23" t="s">
        <v>13</v>
      </c>
      <c r="F20" s="27">
        <v>44831</v>
      </c>
      <c r="G20" s="28">
        <f t="shared" ca="1" si="0"/>
        <v>-0.68767123287671228</v>
      </c>
      <c r="H20" s="4"/>
      <c r="I20" s="5"/>
    </row>
    <row r="21" spans="1:14" ht="13.05" customHeight="1" x14ac:dyDescent="0.25">
      <c r="A21" s="22">
        <v>7430069</v>
      </c>
      <c r="B21" s="23" t="s">
        <v>12</v>
      </c>
      <c r="C21" s="24">
        <v>301.21985000000001</v>
      </c>
      <c r="D21" s="25">
        <v>6.0849089199999998E-2</v>
      </c>
      <c r="E21" s="23" t="s">
        <v>9</v>
      </c>
      <c r="F21" s="26">
        <v>46718</v>
      </c>
      <c r="G21" s="28">
        <f t="shared" ca="1" si="0"/>
        <v>4.4821917808219176</v>
      </c>
      <c r="H21" s="4"/>
      <c r="I21" s="5"/>
      <c r="J21" s="3">
        <f ca="1">AVERAGEIF(D:D,"&gt;="&amp;LARGE(D:D,50),G:G)</f>
        <v>2.6276712328767116</v>
      </c>
    </row>
    <row r="22" spans="1:14" ht="13.05" customHeight="1" x14ac:dyDescent="0.25">
      <c r="A22" s="22">
        <v>6120182</v>
      </c>
      <c r="B22" s="23" t="s">
        <v>12</v>
      </c>
      <c r="C22" s="24">
        <v>69.170726999999999</v>
      </c>
      <c r="D22" s="25">
        <v>5.9941578699999998E-2</v>
      </c>
      <c r="E22" s="23" t="s">
        <v>9</v>
      </c>
      <c r="F22" s="26">
        <v>46046</v>
      </c>
      <c r="G22" s="28">
        <f t="shared" ca="1" si="0"/>
        <v>2.6410958904109587</v>
      </c>
      <c r="H22" s="4"/>
      <c r="I22" s="5"/>
    </row>
    <row r="23" spans="1:14" ht="13.05" customHeight="1" x14ac:dyDescent="0.25">
      <c r="A23" s="22">
        <v>2260438</v>
      </c>
      <c r="B23" s="23" t="s">
        <v>6</v>
      </c>
      <c r="C23" s="24">
        <v>56.644500000000001</v>
      </c>
      <c r="D23" s="25">
        <v>5.7775169600000002E-2</v>
      </c>
      <c r="E23" s="23" t="s">
        <v>9</v>
      </c>
      <c r="F23" s="26">
        <v>45941</v>
      </c>
      <c r="G23" s="28">
        <f t="shared" ca="1" si="0"/>
        <v>2.3534246575342466</v>
      </c>
      <c r="H23" s="4"/>
      <c r="I23" s="5"/>
    </row>
    <row r="24" spans="1:14" ht="13.05" customHeight="1" x14ac:dyDescent="0.25">
      <c r="A24" s="22">
        <v>5310149</v>
      </c>
      <c r="B24" s="23" t="s">
        <v>12</v>
      </c>
      <c r="C24" s="24">
        <v>49.063600000000001</v>
      </c>
      <c r="D24" s="25">
        <v>5.72214983E-2</v>
      </c>
      <c r="E24" s="23" t="s">
        <v>23</v>
      </c>
      <c r="F24" s="26">
        <v>45560</v>
      </c>
      <c r="G24" s="28">
        <f t="shared" ca="1" si="0"/>
        <v>1.3095890410958904</v>
      </c>
      <c r="H24" s="4"/>
      <c r="I24" s="5"/>
      <c r="J24" s="38">
        <f>SUMPRODUCT(D:D,C:C)/SUM(C:C)</f>
        <v>1.6176732560124987E-2</v>
      </c>
    </row>
    <row r="25" spans="1:14" ht="13.05" customHeight="1" x14ac:dyDescent="0.25">
      <c r="A25" s="22">
        <v>5310131</v>
      </c>
      <c r="B25" s="23" t="s">
        <v>21</v>
      </c>
      <c r="C25" s="24">
        <v>903.03427999999997</v>
      </c>
      <c r="D25" s="25">
        <v>5.6410558499999999E-2</v>
      </c>
      <c r="E25" s="23" t="s">
        <v>23</v>
      </c>
      <c r="F25" s="26">
        <v>46473</v>
      </c>
      <c r="G25" s="28">
        <f t="shared" ca="1" si="0"/>
        <v>3.8109589041095893</v>
      </c>
      <c r="H25" s="4"/>
      <c r="I25" s="5"/>
    </row>
    <row r="26" spans="1:14" ht="13.05" customHeight="1" x14ac:dyDescent="0.25">
      <c r="A26" s="22">
        <v>1132836</v>
      </c>
      <c r="B26" s="23" t="s">
        <v>12</v>
      </c>
      <c r="C26" s="24">
        <v>140.22045600000001</v>
      </c>
      <c r="D26" s="25">
        <v>5.4147437200000002E-2</v>
      </c>
      <c r="E26" s="23" t="s">
        <v>9</v>
      </c>
      <c r="F26" s="26">
        <v>45531</v>
      </c>
      <c r="G26" s="28">
        <f t="shared" ca="1" si="0"/>
        <v>1.2301369863013698</v>
      </c>
      <c r="H26" s="4"/>
      <c r="I26" s="5"/>
    </row>
    <row r="27" spans="1:14" ht="13.05" customHeight="1" x14ac:dyDescent="0.25">
      <c r="A27" s="22">
        <v>1118587</v>
      </c>
      <c r="B27" s="23" t="s">
        <v>12</v>
      </c>
      <c r="C27" s="24">
        <v>38.685633000000003</v>
      </c>
      <c r="D27" s="25">
        <v>5.2983660299999999E-2</v>
      </c>
      <c r="E27" s="23" t="s">
        <v>9</v>
      </c>
      <c r="F27" s="26">
        <v>44920</v>
      </c>
      <c r="G27" s="28">
        <f t="shared" ca="1" si="0"/>
        <v>-0.44383561643835617</v>
      </c>
      <c r="H27" s="4"/>
      <c r="I27" s="5"/>
      <c r="J27" s="2">
        <v>44952</v>
      </c>
      <c r="K27" s="3">
        <f>INDEX(A:A,MATCH(J27,F:F,0))</f>
        <v>1140326</v>
      </c>
      <c r="N27" s="3">
        <f>MATCH(DATEVALUE("26/01/2023"),F:F,0)</f>
        <v>97</v>
      </c>
    </row>
    <row r="28" spans="1:14" ht="13.05" customHeight="1" x14ac:dyDescent="0.25">
      <c r="A28" s="22">
        <v>1131614</v>
      </c>
      <c r="B28" s="23" t="s">
        <v>12</v>
      </c>
      <c r="C28" s="24">
        <v>438.32</v>
      </c>
      <c r="D28" s="25">
        <v>5.27117364E-2</v>
      </c>
      <c r="E28" s="23" t="s">
        <v>9</v>
      </c>
      <c r="F28" s="26">
        <v>46138</v>
      </c>
      <c r="G28" s="28">
        <f t="shared" ca="1" si="0"/>
        <v>2.893150684931507</v>
      </c>
      <c r="H28" s="4"/>
      <c r="I28" s="5"/>
      <c r="J28" s="2">
        <v>50125</v>
      </c>
      <c r="K28" s="3">
        <f>INDEX(A:A,MATCH(J28,F:F,0))</f>
        <v>6120158</v>
      </c>
    </row>
    <row r="29" spans="1:14" ht="13.05" customHeight="1" x14ac:dyDescent="0.25">
      <c r="A29" s="22">
        <v>1141589</v>
      </c>
      <c r="B29" s="23" t="s">
        <v>12</v>
      </c>
      <c r="C29" s="24">
        <v>476.68397399999998</v>
      </c>
      <c r="D29" s="25">
        <v>5.1874987800000001E-2</v>
      </c>
      <c r="E29" s="23" t="s">
        <v>9</v>
      </c>
      <c r="F29" s="26">
        <v>46474</v>
      </c>
      <c r="G29" s="28">
        <f t="shared" ca="1" si="0"/>
        <v>3.8136986301369862</v>
      </c>
      <c r="H29" s="4"/>
      <c r="I29" s="5"/>
    </row>
    <row r="30" spans="1:14" ht="13.05" customHeight="1" x14ac:dyDescent="0.25">
      <c r="A30" s="22">
        <v>7230303</v>
      </c>
      <c r="B30" s="23" t="s">
        <v>12</v>
      </c>
      <c r="C30" s="24">
        <v>473.67149999999998</v>
      </c>
      <c r="D30" s="25">
        <v>5.0644859700000003E-2</v>
      </c>
      <c r="E30" s="23" t="s">
        <v>9</v>
      </c>
      <c r="F30" s="26">
        <v>46016</v>
      </c>
      <c r="G30" s="28">
        <f t="shared" ca="1" si="0"/>
        <v>2.558904109589041</v>
      </c>
      <c r="H30" s="4"/>
      <c r="I30" s="5"/>
    </row>
    <row r="31" spans="1:14" ht="13.05" customHeight="1" x14ac:dyDescent="0.25">
      <c r="A31" s="22">
        <v>1139443</v>
      </c>
      <c r="B31" s="23" t="s">
        <v>6</v>
      </c>
      <c r="C31" s="24">
        <v>16.842870000000001</v>
      </c>
      <c r="D31" s="25">
        <v>5.0522591899999997E-2</v>
      </c>
      <c r="E31" s="23" t="s">
        <v>9</v>
      </c>
      <c r="F31" s="26">
        <v>44709</v>
      </c>
      <c r="G31" s="28">
        <f t="shared" ca="1" si="0"/>
        <v>-1.021917808219178</v>
      </c>
      <c r="H31" s="4"/>
      <c r="I31" s="5"/>
    </row>
    <row r="32" spans="1:14" ht="13.05" customHeight="1" x14ac:dyDescent="0.25">
      <c r="A32" s="22">
        <v>7590128</v>
      </c>
      <c r="B32" s="23" t="s">
        <v>12</v>
      </c>
      <c r="C32" s="24">
        <v>400.392</v>
      </c>
      <c r="D32" s="25">
        <v>5.0100807099999999E-2</v>
      </c>
      <c r="E32" s="23" t="s">
        <v>9</v>
      </c>
      <c r="F32" s="26">
        <v>47310</v>
      </c>
      <c r="G32" s="28">
        <f t="shared" ca="1" si="0"/>
        <v>6.1041095890410961</v>
      </c>
      <c r="H32" s="4"/>
      <c r="I32" s="5"/>
    </row>
    <row r="33" spans="1:9" ht="13.05" customHeight="1" x14ac:dyDescent="0.25">
      <c r="A33" s="22">
        <v>6040323</v>
      </c>
      <c r="B33" s="23" t="s">
        <v>12</v>
      </c>
      <c r="C33" s="24">
        <v>334.78335600000003</v>
      </c>
      <c r="D33" s="25">
        <v>5.0097912500000001E-2</v>
      </c>
      <c r="E33" s="23" t="s">
        <v>9</v>
      </c>
      <c r="F33" s="26">
        <v>46596</v>
      </c>
      <c r="G33" s="28">
        <f t="shared" ca="1" si="0"/>
        <v>4.1479452054794521</v>
      </c>
      <c r="H33" s="4"/>
      <c r="I33" s="5"/>
    </row>
    <row r="34" spans="1:9" ht="13.05" customHeight="1" x14ac:dyDescent="0.25">
      <c r="A34" s="22">
        <v>7980329</v>
      </c>
      <c r="B34" s="23" t="s">
        <v>12</v>
      </c>
      <c r="C34" s="24">
        <v>197.35789199999999</v>
      </c>
      <c r="D34" s="25">
        <v>4.8697408300000002E-2</v>
      </c>
      <c r="E34" s="23" t="s">
        <v>9</v>
      </c>
      <c r="F34" s="26">
        <v>45255</v>
      </c>
      <c r="G34" s="28">
        <f t="shared" ca="1" si="0"/>
        <v>0.47397260273972602</v>
      </c>
      <c r="H34" s="4"/>
      <c r="I34" s="5"/>
    </row>
    <row r="35" spans="1:9" ht="13.05" customHeight="1" x14ac:dyDescent="0.25">
      <c r="A35" s="22">
        <v>1121581</v>
      </c>
      <c r="B35" s="23" t="s">
        <v>12</v>
      </c>
      <c r="C35" s="24">
        <v>163.82560000000001</v>
      </c>
      <c r="D35" s="25">
        <v>4.8481568699999998E-2</v>
      </c>
      <c r="E35" s="23" t="s">
        <v>9</v>
      </c>
      <c r="F35" s="26">
        <v>45469</v>
      </c>
      <c r="G35" s="28">
        <f t="shared" ca="1" si="0"/>
        <v>1.0602739726027397</v>
      </c>
      <c r="H35" s="4"/>
      <c r="I35" s="5"/>
    </row>
    <row r="36" spans="1:9" ht="13.05" customHeight="1" x14ac:dyDescent="0.25">
      <c r="A36" s="22">
        <v>2310225</v>
      </c>
      <c r="B36" s="23" t="s">
        <v>21</v>
      </c>
      <c r="C36" s="24">
        <v>2271.2145300000002</v>
      </c>
      <c r="D36" s="25">
        <v>4.8331133999999998E-2</v>
      </c>
      <c r="E36" s="23" t="s">
        <v>13</v>
      </c>
      <c r="F36" s="26">
        <v>47995</v>
      </c>
      <c r="G36" s="28">
        <f t="shared" ca="1" si="0"/>
        <v>7.9808219178082194</v>
      </c>
      <c r="H36" s="4"/>
      <c r="I36" s="5"/>
    </row>
    <row r="37" spans="1:9" ht="13.05" customHeight="1" x14ac:dyDescent="0.25">
      <c r="A37" s="22">
        <v>1139583</v>
      </c>
      <c r="B37" s="23" t="s">
        <v>12</v>
      </c>
      <c r="C37" s="24">
        <v>40.200000000000003</v>
      </c>
      <c r="D37" s="25">
        <v>4.7200180600000002E-2</v>
      </c>
      <c r="E37" s="23" t="s">
        <v>9</v>
      </c>
      <c r="F37" s="26">
        <v>45012</v>
      </c>
      <c r="G37" s="28">
        <f t="shared" ca="1" si="0"/>
        <v>-0.19178082191780821</v>
      </c>
      <c r="H37" s="4"/>
      <c r="I37" s="5"/>
    </row>
    <row r="38" spans="1:9" ht="13.05" customHeight="1" x14ac:dyDescent="0.25">
      <c r="A38" s="22">
        <v>1134261</v>
      </c>
      <c r="B38" s="23" t="s">
        <v>12</v>
      </c>
      <c r="C38" s="24">
        <v>315.14300300000002</v>
      </c>
      <c r="D38" s="25">
        <v>4.6734694399999999E-2</v>
      </c>
      <c r="E38" s="23" t="s">
        <v>13</v>
      </c>
      <c r="F38" s="26">
        <v>45469</v>
      </c>
      <c r="G38" s="28">
        <f t="shared" ca="1" si="0"/>
        <v>1.0602739726027397</v>
      </c>
      <c r="H38" s="4"/>
      <c r="I38" s="5"/>
    </row>
    <row r="39" spans="1:9" ht="13.05" customHeight="1" x14ac:dyDescent="0.25">
      <c r="A39" s="22">
        <v>1139252</v>
      </c>
      <c r="B39" s="23" t="s">
        <v>12</v>
      </c>
      <c r="C39" s="24">
        <v>570.07749100000001</v>
      </c>
      <c r="D39" s="25">
        <v>4.6206105499999997E-2</v>
      </c>
      <c r="E39" s="23" t="s">
        <v>9</v>
      </c>
      <c r="F39" s="26">
        <v>47037</v>
      </c>
      <c r="G39" s="28">
        <f t="shared" ca="1" si="0"/>
        <v>5.3561643835616435</v>
      </c>
      <c r="H39" s="4"/>
      <c r="I39" s="5"/>
    </row>
    <row r="40" spans="1:9" ht="13.05" customHeight="1" x14ac:dyDescent="0.25">
      <c r="A40" s="22">
        <v>1135151</v>
      </c>
      <c r="B40" s="23" t="s">
        <v>12</v>
      </c>
      <c r="C40" s="24">
        <v>521.56393000000003</v>
      </c>
      <c r="D40" s="25">
        <v>4.5702978999999998E-2</v>
      </c>
      <c r="E40" s="23" t="s">
        <v>9</v>
      </c>
      <c r="F40" s="26">
        <v>47157</v>
      </c>
      <c r="G40" s="28">
        <f t="shared" ca="1" si="0"/>
        <v>5.6849315068493151</v>
      </c>
      <c r="H40" s="4"/>
      <c r="I40" s="5"/>
    </row>
    <row r="41" spans="1:9" ht="13.05" customHeight="1" x14ac:dyDescent="0.25">
      <c r="A41" s="22">
        <v>5390117</v>
      </c>
      <c r="B41" s="23" t="s">
        <v>12</v>
      </c>
      <c r="C41" s="24">
        <v>65.388887999999994</v>
      </c>
      <c r="D41" s="25">
        <v>4.5546509300000003E-2</v>
      </c>
      <c r="E41" s="23" t="s">
        <v>9</v>
      </c>
      <c r="F41" s="26">
        <v>44830</v>
      </c>
      <c r="G41" s="28">
        <f t="shared" ca="1" si="0"/>
        <v>-0.69041095890410964</v>
      </c>
      <c r="H41" s="4"/>
      <c r="I41" s="5"/>
    </row>
    <row r="42" spans="1:9" ht="13.05" customHeight="1" x14ac:dyDescent="0.25">
      <c r="A42" s="22">
        <v>1142512</v>
      </c>
      <c r="B42" s="23" t="s">
        <v>12</v>
      </c>
      <c r="C42" s="24">
        <v>577.29511500000001</v>
      </c>
      <c r="D42" s="25">
        <v>4.5116122799999998E-2</v>
      </c>
      <c r="E42" s="23" t="s">
        <v>9</v>
      </c>
      <c r="F42" s="26">
        <v>47965</v>
      </c>
      <c r="G42" s="28">
        <f t="shared" ca="1" si="0"/>
        <v>7.8986301369863012</v>
      </c>
      <c r="H42" s="4"/>
      <c r="I42" s="5"/>
    </row>
    <row r="43" spans="1:9" ht="13.05" customHeight="1" x14ac:dyDescent="0.25">
      <c r="A43" s="22">
        <v>1142629</v>
      </c>
      <c r="B43" s="23" t="s">
        <v>21</v>
      </c>
      <c r="C43" s="24">
        <v>220.79336599999999</v>
      </c>
      <c r="D43" s="25">
        <v>4.5093592299999999E-2</v>
      </c>
      <c r="E43" s="23" t="s">
        <v>23</v>
      </c>
      <c r="F43" s="26">
        <v>46443</v>
      </c>
      <c r="G43" s="28">
        <f t="shared" ca="1" si="0"/>
        <v>3.7287671232876711</v>
      </c>
      <c r="H43" s="4"/>
      <c r="I43" s="5"/>
    </row>
    <row r="44" spans="1:9" ht="13.05" customHeight="1" x14ac:dyDescent="0.25">
      <c r="A44" s="22">
        <v>1139559</v>
      </c>
      <c r="B44" s="23" t="s">
        <v>21</v>
      </c>
      <c r="C44" s="24">
        <v>168.98676</v>
      </c>
      <c r="D44" s="25">
        <v>4.4957492500000001E-2</v>
      </c>
      <c r="E44" s="23" t="s">
        <v>9</v>
      </c>
      <c r="F44" s="26">
        <v>46488</v>
      </c>
      <c r="G44" s="28">
        <f t="shared" ca="1" si="0"/>
        <v>3.8520547945205479</v>
      </c>
      <c r="H44" s="4"/>
      <c r="I44" s="5"/>
    </row>
    <row r="45" spans="1:9" ht="13.05" customHeight="1" x14ac:dyDescent="0.25">
      <c r="A45" s="22">
        <v>1132711</v>
      </c>
      <c r="B45" s="23" t="s">
        <v>12</v>
      </c>
      <c r="C45" s="24">
        <v>162.91139999999999</v>
      </c>
      <c r="D45" s="25">
        <v>4.43947092E-2</v>
      </c>
      <c r="E45" s="23" t="s">
        <v>7</v>
      </c>
      <c r="F45" s="26">
        <v>47388</v>
      </c>
      <c r="G45" s="28">
        <f t="shared" ca="1" si="0"/>
        <v>6.3178082191780822</v>
      </c>
      <c r="H45" s="4"/>
      <c r="I45" s="5"/>
    </row>
    <row r="46" spans="1:9" ht="13.05" customHeight="1" x14ac:dyDescent="0.25">
      <c r="A46" s="22">
        <v>1141852</v>
      </c>
      <c r="B46" s="23" t="s">
        <v>12</v>
      </c>
      <c r="C46" s="24">
        <v>317.527987</v>
      </c>
      <c r="D46" s="25">
        <v>4.4391013700000002E-2</v>
      </c>
      <c r="E46" s="23" t="s">
        <v>9</v>
      </c>
      <c r="F46" s="26">
        <v>46384</v>
      </c>
      <c r="G46" s="28">
        <f t="shared" ca="1" si="0"/>
        <v>3.5671232876712327</v>
      </c>
      <c r="H46" s="4"/>
      <c r="I46" s="5"/>
    </row>
    <row r="47" spans="1:9" ht="13.05" customHeight="1" x14ac:dyDescent="0.25">
      <c r="A47" s="22">
        <v>1137439</v>
      </c>
      <c r="B47" s="23" t="s">
        <v>12</v>
      </c>
      <c r="C47" s="24">
        <v>368.52600000000001</v>
      </c>
      <c r="D47" s="25">
        <v>4.3858893199999999E-2</v>
      </c>
      <c r="E47" s="23" t="s">
        <v>9</v>
      </c>
      <c r="F47" s="26">
        <v>46109</v>
      </c>
      <c r="G47" s="28">
        <f t="shared" ca="1" si="0"/>
        <v>2.8136986301369862</v>
      </c>
      <c r="H47" s="4"/>
      <c r="I47" s="5"/>
    </row>
    <row r="48" spans="1:9" ht="13.05" customHeight="1" x14ac:dyDescent="0.25">
      <c r="A48" s="22">
        <v>1136050</v>
      </c>
      <c r="B48" s="23" t="s">
        <v>12</v>
      </c>
      <c r="C48" s="24">
        <v>49.518967000000004</v>
      </c>
      <c r="D48" s="25">
        <v>4.3820563700000002E-2</v>
      </c>
      <c r="E48" s="23" t="s">
        <v>9</v>
      </c>
      <c r="F48" s="26">
        <v>45927</v>
      </c>
      <c r="G48" s="28">
        <f t="shared" ca="1" si="0"/>
        <v>2.3150684931506849</v>
      </c>
      <c r="H48" s="4"/>
      <c r="I48" s="5"/>
    </row>
    <row r="49" spans="1:9" ht="13.05" customHeight="1" x14ac:dyDescent="0.25">
      <c r="A49" s="22">
        <v>1380104</v>
      </c>
      <c r="B49" s="23" t="s">
        <v>12</v>
      </c>
      <c r="C49" s="24">
        <v>61.240478000000003</v>
      </c>
      <c r="D49" s="25">
        <v>4.3627694199999997E-2</v>
      </c>
      <c r="E49" s="23" t="s">
        <v>24</v>
      </c>
      <c r="F49" s="26">
        <v>46139</v>
      </c>
      <c r="G49" s="28">
        <f t="shared" ca="1" si="0"/>
        <v>2.8958904109589043</v>
      </c>
      <c r="H49" s="4"/>
      <c r="I49" s="5"/>
    </row>
    <row r="50" spans="1:9" ht="13.05" customHeight="1" x14ac:dyDescent="0.25">
      <c r="A50" s="22">
        <v>1130947</v>
      </c>
      <c r="B50" s="23" t="s">
        <v>12</v>
      </c>
      <c r="C50" s="24">
        <v>283.42934400000001</v>
      </c>
      <c r="D50" s="25">
        <v>4.2919069499999997E-2</v>
      </c>
      <c r="E50" s="23" t="s">
        <v>9</v>
      </c>
      <c r="F50" s="26">
        <v>46748</v>
      </c>
      <c r="G50" s="28">
        <f t="shared" ca="1" si="0"/>
        <v>4.5643835616438357</v>
      </c>
      <c r="H50" s="4"/>
      <c r="I50" s="5"/>
    </row>
    <row r="51" spans="1:9" ht="13.05" customHeight="1" x14ac:dyDescent="0.25">
      <c r="A51" s="22">
        <v>1095066</v>
      </c>
      <c r="B51" s="23" t="s">
        <v>21</v>
      </c>
      <c r="C51" s="24">
        <v>1387.449404</v>
      </c>
      <c r="D51" s="25">
        <v>4.2895693300000003E-2</v>
      </c>
      <c r="E51" s="23" t="s">
        <v>13</v>
      </c>
      <c r="F51" s="26">
        <v>45561</v>
      </c>
      <c r="G51" s="28">
        <f t="shared" ca="1" si="0"/>
        <v>1.3123287671232877</v>
      </c>
      <c r="H51" s="4"/>
      <c r="I51" s="9"/>
    </row>
    <row r="52" spans="1:9" ht="13.05" customHeight="1" x14ac:dyDescent="0.25">
      <c r="A52" s="22">
        <v>1136415</v>
      </c>
      <c r="B52" s="23" t="s">
        <v>12</v>
      </c>
      <c r="C52" s="24">
        <v>452.35504800000001</v>
      </c>
      <c r="D52" s="25">
        <v>4.2632695300000002E-2</v>
      </c>
      <c r="E52" s="23" t="s">
        <v>9</v>
      </c>
      <c r="F52" s="26">
        <v>46991</v>
      </c>
      <c r="G52" s="28">
        <f t="shared" ca="1" si="0"/>
        <v>5.2301369863013702</v>
      </c>
      <c r="H52" s="4"/>
      <c r="I52" s="5"/>
    </row>
    <row r="53" spans="1:9" ht="13.05" customHeight="1" x14ac:dyDescent="0.25">
      <c r="A53" s="22">
        <v>3900354</v>
      </c>
      <c r="B53" s="23" t="s">
        <v>6</v>
      </c>
      <c r="C53" s="24">
        <v>1388.8919820000001</v>
      </c>
      <c r="D53" s="25">
        <v>4.2150482500000003E-2</v>
      </c>
      <c r="E53" s="23" t="s">
        <v>7</v>
      </c>
      <c r="F53" s="26">
        <v>47009</v>
      </c>
      <c r="G53" s="28">
        <f t="shared" ca="1" si="0"/>
        <v>5.279452054794521</v>
      </c>
      <c r="H53" s="4"/>
      <c r="I53" s="5"/>
    </row>
    <row r="54" spans="1:9" ht="13.05" customHeight="1" x14ac:dyDescent="0.25">
      <c r="A54" s="22">
        <v>6270136</v>
      </c>
      <c r="B54" s="23" t="s">
        <v>12</v>
      </c>
      <c r="C54" s="24">
        <v>436.17653100000001</v>
      </c>
      <c r="D54" s="25">
        <v>4.2121574299999999E-2</v>
      </c>
      <c r="E54" s="23" t="s">
        <v>9</v>
      </c>
      <c r="F54" s="26">
        <v>46260</v>
      </c>
      <c r="G54" s="28">
        <f t="shared" ca="1" si="0"/>
        <v>3.2273972602739724</v>
      </c>
      <c r="H54" s="4"/>
      <c r="I54" s="5"/>
    </row>
    <row r="55" spans="1:9" ht="13.05" customHeight="1" x14ac:dyDescent="0.25">
      <c r="A55" s="22">
        <v>1127653</v>
      </c>
      <c r="B55" s="23" t="s">
        <v>12</v>
      </c>
      <c r="C55" s="24">
        <v>111.012044</v>
      </c>
      <c r="D55" s="25">
        <v>4.1771039400000001E-2</v>
      </c>
      <c r="E55" s="23" t="s">
        <v>9</v>
      </c>
      <c r="F55" s="27">
        <v>44920</v>
      </c>
      <c r="G55" s="28">
        <f t="shared" ca="1" si="0"/>
        <v>-0.44383561643835617</v>
      </c>
      <c r="H55" s="4"/>
      <c r="I55" s="5"/>
    </row>
    <row r="56" spans="1:9" ht="13.05" customHeight="1" x14ac:dyDescent="0.25">
      <c r="A56" s="22">
        <v>7980337</v>
      </c>
      <c r="B56" s="23" t="s">
        <v>12</v>
      </c>
      <c r="C56" s="24">
        <v>102.99</v>
      </c>
      <c r="D56" s="25">
        <v>4.1547920600000003E-2</v>
      </c>
      <c r="E56" s="23" t="s">
        <v>9</v>
      </c>
      <c r="F56" s="26">
        <v>45927</v>
      </c>
      <c r="G56" s="28">
        <f t="shared" ca="1" si="0"/>
        <v>2.3150684931506849</v>
      </c>
      <c r="H56" s="4"/>
      <c r="I56" s="5"/>
    </row>
    <row r="57" spans="1:9" ht="13.05" customHeight="1" x14ac:dyDescent="0.25">
      <c r="A57" s="22">
        <v>1139781</v>
      </c>
      <c r="B57" s="23" t="s">
        <v>21</v>
      </c>
      <c r="C57" s="24">
        <v>613.39058799999998</v>
      </c>
      <c r="D57" s="25">
        <v>4.0976170499999999E-2</v>
      </c>
      <c r="E57" s="23" t="s">
        <v>13</v>
      </c>
      <c r="F57" s="26">
        <v>46930</v>
      </c>
      <c r="G57" s="28">
        <f t="shared" ca="1" si="0"/>
        <v>5.0630136986301366</v>
      </c>
      <c r="H57" s="4"/>
      <c r="I57" s="5"/>
    </row>
    <row r="58" spans="1:9" ht="13.05" customHeight="1" x14ac:dyDescent="0.25">
      <c r="A58" s="22">
        <v>1139823</v>
      </c>
      <c r="B58" s="23" t="s">
        <v>12</v>
      </c>
      <c r="C58" s="24">
        <v>256.88</v>
      </c>
      <c r="D58" s="25">
        <v>4.0452696400000002E-2</v>
      </c>
      <c r="E58" s="23" t="s">
        <v>9</v>
      </c>
      <c r="F58" s="26">
        <v>46200</v>
      </c>
      <c r="G58" s="28">
        <f t="shared" ca="1" si="0"/>
        <v>3.0630136986301371</v>
      </c>
      <c r="H58" s="4"/>
      <c r="I58" s="5"/>
    </row>
    <row r="59" spans="1:9" ht="13.05" customHeight="1" x14ac:dyDescent="0.25">
      <c r="A59" s="22">
        <v>6000210</v>
      </c>
      <c r="B59" s="23" t="s">
        <v>21</v>
      </c>
      <c r="C59" s="24">
        <v>1182.6196540000001</v>
      </c>
      <c r="D59" s="25">
        <v>3.9912547899999998E-2</v>
      </c>
      <c r="E59" s="23" t="s">
        <v>13</v>
      </c>
      <c r="F59" s="26">
        <v>46107</v>
      </c>
      <c r="G59" s="28">
        <f t="shared" ca="1" si="0"/>
        <v>2.8082191780821919</v>
      </c>
      <c r="H59" s="4"/>
      <c r="I59" s="5"/>
    </row>
    <row r="60" spans="1:9" ht="13.05" customHeight="1" x14ac:dyDescent="0.25">
      <c r="A60" s="22">
        <v>2970192</v>
      </c>
      <c r="B60" s="23" t="s">
        <v>12</v>
      </c>
      <c r="C60" s="24">
        <v>56.503999999999998</v>
      </c>
      <c r="D60" s="25">
        <v>3.9696931800000002E-2</v>
      </c>
      <c r="E60" s="23" t="s">
        <v>9</v>
      </c>
      <c r="F60" s="26">
        <v>44831</v>
      </c>
      <c r="G60" s="28">
        <f t="shared" ca="1" si="0"/>
        <v>-0.68767123287671228</v>
      </c>
      <c r="H60" s="4"/>
      <c r="I60" s="5"/>
    </row>
    <row r="61" spans="1:9" ht="13.05" customHeight="1" x14ac:dyDescent="0.25">
      <c r="A61" s="22">
        <v>1135656</v>
      </c>
      <c r="B61" s="23" t="s">
        <v>12</v>
      </c>
      <c r="C61" s="24">
        <v>1044.8002710000001</v>
      </c>
      <c r="D61" s="25">
        <v>3.9622321699999997E-2</v>
      </c>
      <c r="E61" s="23" t="s">
        <v>7</v>
      </c>
      <c r="F61" s="26">
        <v>45925</v>
      </c>
      <c r="G61" s="28">
        <f t="shared" ca="1" si="0"/>
        <v>2.3095890410958906</v>
      </c>
      <c r="H61" s="4"/>
      <c r="I61" s="5"/>
    </row>
    <row r="62" spans="1:9" ht="13.05" customHeight="1" x14ac:dyDescent="0.25">
      <c r="A62" s="22">
        <v>1142231</v>
      </c>
      <c r="B62" s="23" t="s">
        <v>12</v>
      </c>
      <c r="C62" s="24">
        <v>61.973999999999997</v>
      </c>
      <c r="D62" s="25">
        <v>3.9592605099999997E-2</v>
      </c>
      <c r="E62" s="23" t="s">
        <v>9</v>
      </c>
      <c r="F62" s="26">
        <v>46047</v>
      </c>
      <c r="G62" s="28">
        <f t="shared" ca="1" si="0"/>
        <v>2.6438356164383561</v>
      </c>
      <c r="H62" s="4"/>
      <c r="I62" s="5"/>
    </row>
    <row r="63" spans="1:9" ht="13.05" customHeight="1" x14ac:dyDescent="0.25">
      <c r="A63" s="22">
        <v>1136761</v>
      </c>
      <c r="B63" s="23" t="s">
        <v>21</v>
      </c>
      <c r="C63" s="24">
        <v>475.69545699999998</v>
      </c>
      <c r="D63" s="25">
        <v>3.9514329299999998E-2</v>
      </c>
      <c r="E63" s="23" t="s">
        <v>25</v>
      </c>
      <c r="F63" s="26">
        <v>46275</v>
      </c>
      <c r="G63" s="28">
        <f t="shared" ca="1" si="0"/>
        <v>3.2684931506849315</v>
      </c>
      <c r="H63" s="4"/>
      <c r="I63" s="5"/>
    </row>
    <row r="64" spans="1:9" ht="13.05" customHeight="1" x14ac:dyDescent="0.25">
      <c r="A64" s="22">
        <v>2590362</v>
      </c>
      <c r="B64" s="23" t="s">
        <v>12</v>
      </c>
      <c r="C64" s="24">
        <v>79.98</v>
      </c>
      <c r="D64" s="25">
        <v>3.9367854600000002E-2</v>
      </c>
      <c r="E64" s="23" t="s">
        <v>9</v>
      </c>
      <c r="F64" s="26">
        <v>46473</v>
      </c>
      <c r="G64" s="28">
        <f t="shared" ca="1" si="0"/>
        <v>3.8109589041095893</v>
      </c>
      <c r="H64" s="4"/>
      <c r="I64" s="5"/>
    </row>
    <row r="65" spans="1:9" ht="13.05" customHeight="1" x14ac:dyDescent="0.25">
      <c r="A65" s="22">
        <v>1139245</v>
      </c>
      <c r="B65" s="23" t="s">
        <v>12</v>
      </c>
      <c r="C65" s="24">
        <v>747.28026999999997</v>
      </c>
      <c r="D65" s="25">
        <v>3.8827784400000002E-2</v>
      </c>
      <c r="E65" s="23" t="s">
        <v>13</v>
      </c>
      <c r="F65" s="26">
        <v>46169</v>
      </c>
      <c r="G65" s="28">
        <f t="shared" ca="1" si="0"/>
        <v>2.978082191780822</v>
      </c>
      <c r="H65" s="4"/>
      <c r="I65" s="5"/>
    </row>
    <row r="66" spans="1:9" ht="13.05" customHeight="1" x14ac:dyDescent="0.25">
      <c r="A66" s="22">
        <v>3230208</v>
      </c>
      <c r="B66" s="23" t="s">
        <v>21</v>
      </c>
      <c r="C66" s="24">
        <v>98.398476000000002</v>
      </c>
      <c r="D66" s="25">
        <v>3.8181021799999999E-2</v>
      </c>
      <c r="E66" s="23" t="s">
        <v>9</v>
      </c>
      <c r="F66" s="26">
        <v>46454</v>
      </c>
      <c r="G66" s="28">
        <f t="shared" ca="1" si="0"/>
        <v>3.7589041095890412</v>
      </c>
      <c r="H66" s="4"/>
      <c r="I66" s="5"/>
    </row>
    <row r="67" spans="1:9" ht="13.05" customHeight="1" x14ac:dyDescent="0.25">
      <c r="A67" s="22">
        <v>1120021</v>
      </c>
      <c r="B67" s="23" t="s">
        <v>12</v>
      </c>
      <c r="C67" s="24">
        <v>71.536000000000001</v>
      </c>
      <c r="D67" s="25">
        <v>3.7932038299999998E-2</v>
      </c>
      <c r="E67" s="23" t="s">
        <v>9</v>
      </c>
      <c r="F67" s="26">
        <v>44831</v>
      </c>
      <c r="G67" s="28">
        <f t="shared" ref="G67:G130" ca="1" si="1">(F67-TODAY())/365</f>
        <v>-0.68767123287671228</v>
      </c>
      <c r="H67" s="4"/>
      <c r="I67" s="5"/>
    </row>
    <row r="68" spans="1:9" ht="13.05" customHeight="1" x14ac:dyDescent="0.25">
      <c r="A68" s="22">
        <v>1139492</v>
      </c>
      <c r="B68" s="23" t="s">
        <v>12</v>
      </c>
      <c r="C68" s="24">
        <v>177.94138100000001</v>
      </c>
      <c r="D68" s="25">
        <v>3.7865415200000002E-2</v>
      </c>
      <c r="E68" s="23" t="s">
        <v>23</v>
      </c>
      <c r="F68" s="26">
        <v>44921</v>
      </c>
      <c r="G68" s="28">
        <f t="shared" ca="1" si="1"/>
        <v>-0.44109589041095892</v>
      </c>
      <c r="H68" s="4"/>
      <c r="I68" s="5"/>
    </row>
    <row r="69" spans="1:9" ht="13.05" customHeight="1" x14ac:dyDescent="0.25">
      <c r="A69" s="22">
        <v>1120880</v>
      </c>
      <c r="B69" s="23" t="s">
        <v>12</v>
      </c>
      <c r="C69" s="24">
        <v>2741.6740679999998</v>
      </c>
      <c r="D69" s="25">
        <v>3.7818800700000002E-2</v>
      </c>
      <c r="E69" s="23" t="s">
        <v>7</v>
      </c>
      <c r="F69" s="26">
        <v>47386</v>
      </c>
      <c r="G69" s="28">
        <f t="shared" ca="1" si="1"/>
        <v>6.3123287671232875</v>
      </c>
      <c r="H69" s="4"/>
      <c r="I69" s="5"/>
    </row>
    <row r="70" spans="1:9" ht="13.05" customHeight="1" x14ac:dyDescent="0.25">
      <c r="A70" s="22">
        <v>1141860</v>
      </c>
      <c r="B70" s="23" t="s">
        <v>12</v>
      </c>
      <c r="C70" s="24">
        <v>104.51</v>
      </c>
      <c r="D70" s="25">
        <v>3.7809282499999999E-2</v>
      </c>
      <c r="E70" s="23" t="s">
        <v>9</v>
      </c>
      <c r="F70" s="26">
        <v>45227</v>
      </c>
      <c r="G70" s="28">
        <f t="shared" ca="1" si="1"/>
        <v>0.39726027397260272</v>
      </c>
      <c r="H70" s="4"/>
      <c r="I70" s="5"/>
    </row>
    <row r="71" spans="1:9" ht="13.05" customHeight="1" x14ac:dyDescent="0.25">
      <c r="A71" s="22">
        <v>6040257</v>
      </c>
      <c r="B71" s="23" t="s">
        <v>12</v>
      </c>
      <c r="C71" s="24">
        <v>308.65499999999997</v>
      </c>
      <c r="D71" s="25">
        <v>3.72719839E-2</v>
      </c>
      <c r="E71" s="23" t="s">
        <v>9</v>
      </c>
      <c r="F71" s="26">
        <v>45500</v>
      </c>
      <c r="G71" s="28">
        <f t="shared" ca="1" si="1"/>
        <v>1.1452054794520548</v>
      </c>
      <c r="H71" s="4"/>
      <c r="I71" s="5"/>
    </row>
    <row r="72" spans="1:9" ht="13.05" customHeight="1" x14ac:dyDescent="0.25">
      <c r="A72" s="22">
        <v>7980154</v>
      </c>
      <c r="B72" s="23" t="s">
        <v>12</v>
      </c>
      <c r="C72" s="24">
        <v>42.652529000000001</v>
      </c>
      <c r="D72" s="25">
        <v>3.71394642E-2</v>
      </c>
      <c r="E72" s="23" t="s">
        <v>9</v>
      </c>
      <c r="F72" s="26">
        <v>45561</v>
      </c>
      <c r="G72" s="28">
        <f t="shared" ca="1" si="1"/>
        <v>1.3123287671232877</v>
      </c>
      <c r="H72" s="4"/>
      <c r="I72" s="5"/>
    </row>
    <row r="73" spans="1:9" ht="13.05" customHeight="1" x14ac:dyDescent="0.25">
      <c r="A73" s="22">
        <v>5440169</v>
      </c>
      <c r="B73" s="23" t="s">
        <v>21</v>
      </c>
      <c r="C73" s="24">
        <v>1237.3123989999999</v>
      </c>
      <c r="D73" s="25">
        <v>3.71292233E-2</v>
      </c>
      <c r="E73" s="23" t="s">
        <v>7</v>
      </c>
      <c r="F73" s="26">
        <v>46443</v>
      </c>
      <c r="G73" s="28">
        <f t="shared" ca="1" si="1"/>
        <v>3.7287671232876711</v>
      </c>
      <c r="H73" s="4"/>
      <c r="I73" s="5"/>
    </row>
    <row r="74" spans="1:9" ht="13.05" customHeight="1" x14ac:dyDescent="0.25">
      <c r="A74" s="22">
        <v>1092956</v>
      </c>
      <c r="B74" s="23" t="s">
        <v>12</v>
      </c>
      <c r="C74" s="24">
        <v>188.5181</v>
      </c>
      <c r="D74" s="25">
        <v>3.7107098800000002E-2</v>
      </c>
      <c r="E74" s="23" t="s">
        <v>7</v>
      </c>
      <c r="F74" s="26">
        <v>45850</v>
      </c>
      <c r="G74" s="28">
        <f t="shared" ca="1" si="1"/>
        <v>2.1041095890410957</v>
      </c>
      <c r="H74" s="4"/>
      <c r="I74" s="9"/>
    </row>
    <row r="75" spans="1:9" ht="13.05" customHeight="1" x14ac:dyDescent="0.25">
      <c r="A75" s="22">
        <v>2310217</v>
      </c>
      <c r="B75" s="23" t="s">
        <v>12</v>
      </c>
      <c r="C75" s="24">
        <v>77.745634999999993</v>
      </c>
      <c r="D75" s="25">
        <v>3.7086494300000002E-2</v>
      </c>
      <c r="E75" s="23" t="s">
        <v>9</v>
      </c>
      <c r="F75" s="26">
        <v>45105</v>
      </c>
      <c r="G75" s="28">
        <f t="shared" ca="1" si="1"/>
        <v>6.3013698630136991E-2</v>
      </c>
      <c r="H75" s="4"/>
      <c r="I75" s="5"/>
    </row>
    <row r="76" spans="1:9" ht="13.05" customHeight="1" x14ac:dyDescent="0.25">
      <c r="A76" s="22">
        <v>4750089</v>
      </c>
      <c r="B76" s="23" t="s">
        <v>21</v>
      </c>
      <c r="C76" s="24">
        <v>187.362055</v>
      </c>
      <c r="D76" s="25">
        <v>3.7023525699999997E-2</v>
      </c>
      <c r="E76" s="23" t="s">
        <v>24</v>
      </c>
      <c r="F76" s="26">
        <v>47022</v>
      </c>
      <c r="G76" s="28">
        <f t="shared" ca="1" si="1"/>
        <v>5.3150684931506849</v>
      </c>
      <c r="H76" s="4"/>
      <c r="I76" s="5"/>
    </row>
    <row r="77" spans="1:9" ht="13.05" customHeight="1" x14ac:dyDescent="0.25">
      <c r="A77" s="22">
        <v>3230224</v>
      </c>
      <c r="B77" s="23" t="s">
        <v>12</v>
      </c>
      <c r="C77" s="24">
        <v>61.781965999999997</v>
      </c>
      <c r="D77" s="25">
        <v>3.6891147499999999E-2</v>
      </c>
      <c r="E77" s="23" t="s">
        <v>9</v>
      </c>
      <c r="F77" s="26">
        <v>45742</v>
      </c>
      <c r="G77" s="28">
        <f t="shared" ca="1" si="1"/>
        <v>1.8082191780821917</v>
      </c>
      <c r="H77" s="4"/>
      <c r="I77" s="5"/>
    </row>
    <row r="78" spans="1:9" ht="13.05" customHeight="1" x14ac:dyDescent="0.25">
      <c r="A78" s="22">
        <v>5730080</v>
      </c>
      <c r="B78" s="23" t="s">
        <v>21</v>
      </c>
      <c r="C78" s="24">
        <v>1504.59962</v>
      </c>
      <c r="D78" s="25">
        <v>3.6156125400000003E-2</v>
      </c>
      <c r="E78" s="23" t="s">
        <v>13</v>
      </c>
      <c r="F78" s="26">
        <v>46940</v>
      </c>
      <c r="G78" s="28">
        <f t="shared" ca="1" si="1"/>
        <v>5.0904109589041093</v>
      </c>
      <c r="H78" s="4"/>
      <c r="I78" s="5"/>
    </row>
    <row r="79" spans="1:9" ht="13.05" customHeight="1" x14ac:dyDescent="0.25">
      <c r="A79" s="22">
        <v>1117910</v>
      </c>
      <c r="B79" s="23" t="s">
        <v>6</v>
      </c>
      <c r="C79" s="24">
        <v>199.17</v>
      </c>
      <c r="D79" s="25">
        <v>3.5919696100000002E-2</v>
      </c>
      <c r="E79" s="23" t="s">
        <v>9</v>
      </c>
      <c r="F79" s="26">
        <v>44896</v>
      </c>
      <c r="G79" s="28">
        <f t="shared" ca="1" si="1"/>
        <v>-0.50958904109589043</v>
      </c>
      <c r="H79" s="4"/>
      <c r="I79" s="5"/>
    </row>
    <row r="80" spans="1:9" ht="13.05" customHeight="1" x14ac:dyDescent="0.25">
      <c r="A80" s="22">
        <v>1135177</v>
      </c>
      <c r="B80" s="23" t="s">
        <v>12</v>
      </c>
      <c r="C80" s="24">
        <v>116.508556</v>
      </c>
      <c r="D80" s="25">
        <v>3.5808499899999999E-2</v>
      </c>
      <c r="E80" s="23" t="s">
        <v>9</v>
      </c>
      <c r="F80" s="26">
        <v>45927</v>
      </c>
      <c r="G80" s="28">
        <f t="shared" ca="1" si="1"/>
        <v>2.3150684931506849</v>
      </c>
      <c r="H80" s="4"/>
      <c r="I80" s="5"/>
    </row>
    <row r="81" spans="1:9" ht="13.05" customHeight="1" x14ac:dyDescent="0.25">
      <c r="A81" s="22">
        <v>1136068</v>
      </c>
      <c r="B81" s="23" t="s">
        <v>12</v>
      </c>
      <c r="C81" s="24">
        <v>308.492952</v>
      </c>
      <c r="D81" s="25">
        <v>3.5466764099999999E-2</v>
      </c>
      <c r="E81" s="23" t="s">
        <v>9</v>
      </c>
      <c r="F81" s="26">
        <v>45651</v>
      </c>
      <c r="G81" s="28">
        <f t="shared" ca="1" si="1"/>
        <v>1.558904109589041</v>
      </c>
      <c r="H81" s="4"/>
      <c r="I81" s="5"/>
    </row>
    <row r="82" spans="1:9" ht="13.05" customHeight="1" x14ac:dyDescent="0.25">
      <c r="A82" s="22">
        <v>8230161</v>
      </c>
      <c r="B82" s="23" t="s">
        <v>12</v>
      </c>
      <c r="C82" s="24">
        <v>72.818640000000002</v>
      </c>
      <c r="D82" s="25">
        <v>3.5305365900000003E-2</v>
      </c>
      <c r="E82" s="23" t="s">
        <v>24</v>
      </c>
      <c r="F82" s="26">
        <v>46107</v>
      </c>
      <c r="G82" s="28">
        <f t="shared" ca="1" si="1"/>
        <v>2.8082191780821919</v>
      </c>
      <c r="H82" s="4"/>
      <c r="I82" s="5"/>
    </row>
    <row r="83" spans="1:9" ht="13.05" customHeight="1" x14ac:dyDescent="0.25">
      <c r="A83" s="22">
        <v>4110094</v>
      </c>
      <c r="B83" s="23" t="s">
        <v>12</v>
      </c>
      <c r="C83" s="24">
        <v>75.851303999999999</v>
      </c>
      <c r="D83" s="25">
        <v>3.5087999000000002E-2</v>
      </c>
      <c r="E83" s="23" t="s">
        <v>9</v>
      </c>
      <c r="F83" s="26">
        <v>45347</v>
      </c>
      <c r="G83" s="28">
        <f t="shared" ca="1" si="1"/>
        <v>0.72602739726027399</v>
      </c>
      <c r="H83" s="4"/>
      <c r="I83" s="5"/>
    </row>
    <row r="84" spans="1:9" ht="13.05" customHeight="1" x14ac:dyDescent="0.25">
      <c r="A84" s="22">
        <v>2510162</v>
      </c>
      <c r="B84" s="23" t="s">
        <v>12</v>
      </c>
      <c r="C84" s="24">
        <v>79.402500000000003</v>
      </c>
      <c r="D84" s="25">
        <v>3.4180767799999998E-2</v>
      </c>
      <c r="E84" s="23" t="s">
        <v>9</v>
      </c>
      <c r="F84" s="26">
        <v>46184</v>
      </c>
      <c r="G84" s="28">
        <f t="shared" ca="1" si="1"/>
        <v>3.0191780821917806</v>
      </c>
      <c r="H84" s="4"/>
      <c r="I84" s="5"/>
    </row>
    <row r="85" spans="1:9" ht="13.05" customHeight="1" x14ac:dyDescent="0.25">
      <c r="A85" s="22">
        <v>1141639</v>
      </c>
      <c r="B85" s="23" t="s">
        <v>21</v>
      </c>
      <c r="C85" s="24">
        <v>90.117000000000004</v>
      </c>
      <c r="D85" s="25">
        <v>3.40008885E-2</v>
      </c>
      <c r="E85" s="23" t="s">
        <v>9</v>
      </c>
      <c r="F85" s="26">
        <v>46334</v>
      </c>
      <c r="G85" s="28">
        <f t="shared" ca="1" si="1"/>
        <v>3.43013698630137</v>
      </c>
      <c r="H85" s="4"/>
      <c r="I85" s="5"/>
    </row>
    <row r="86" spans="1:9" ht="13.05" customHeight="1" x14ac:dyDescent="0.25">
      <c r="A86" s="22">
        <v>1141332</v>
      </c>
      <c r="B86" s="23" t="s">
        <v>12</v>
      </c>
      <c r="C86" s="24">
        <v>84.725825</v>
      </c>
      <c r="D86" s="25">
        <v>3.3957172200000003E-2</v>
      </c>
      <c r="E86" s="23" t="s">
        <v>9</v>
      </c>
      <c r="F86" s="26">
        <v>46350</v>
      </c>
      <c r="G86" s="28">
        <f t="shared" ca="1" si="1"/>
        <v>3.473972602739726</v>
      </c>
      <c r="H86" s="4"/>
      <c r="I86" s="5"/>
    </row>
    <row r="87" spans="1:9" ht="13.05" customHeight="1" x14ac:dyDescent="0.25">
      <c r="A87" s="22">
        <v>3230166</v>
      </c>
      <c r="B87" s="23" t="s">
        <v>12</v>
      </c>
      <c r="C87" s="24">
        <v>99.783000000000001</v>
      </c>
      <c r="D87" s="25">
        <v>3.3158291100000001E-2</v>
      </c>
      <c r="E87" s="23" t="s">
        <v>9</v>
      </c>
      <c r="F87" s="26">
        <v>45621</v>
      </c>
      <c r="G87" s="28">
        <f t="shared" ca="1" si="1"/>
        <v>1.4767123287671233</v>
      </c>
      <c r="H87" s="4"/>
      <c r="I87" s="5"/>
    </row>
    <row r="88" spans="1:9" ht="13.05" customHeight="1" x14ac:dyDescent="0.25">
      <c r="A88" s="22">
        <v>1105543</v>
      </c>
      <c r="B88" s="23" t="s">
        <v>12</v>
      </c>
      <c r="C88" s="24">
        <v>1022.419632</v>
      </c>
      <c r="D88" s="25">
        <v>3.3100385199999999E-2</v>
      </c>
      <c r="E88" s="23" t="s">
        <v>7</v>
      </c>
      <c r="F88" s="26">
        <v>46107</v>
      </c>
      <c r="G88" s="28">
        <f t="shared" ca="1" si="1"/>
        <v>2.8082191780821919</v>
      </c>
      <c r="H88" s="4"/>
      <c r="I88" s="9"/>
    </row>
    <row r="89" spans="1:9" ht="13.05" customHeight="1" x14ac:dyDescent="0.25">
      <c r="A89" s="22">
        <v>1140615</v>
      </c>
      <c r="B89" s="23" t="s">
        <v>12</v>
      </c>
      <c r="C89" s="24">
        <v>370.75861600000002</v>
      </c>
      <c r="D89" s="25">
        <v>3.2859109300000001E-2</v>
      </c>
      <c r="E89" s="23" t="s">
        <v>9</v>
      </c>
      <c r="F89" s="26">
        <v>47843</v>
      </c>
      <c r="G89" s="28">
        <f t="shared" ca="1" si="1"/>
        <v>7.5643835616438357</v>
      </c>
      <c r="H89" s="4"/>
      <c r="I89" s="5"/>
    </row>
    <row r="90" spans="1:9" ht="13.05" customHeight="1" x14ac:dyDescent="0.25">
      <c r="A90" s="22">
        <v>6120224</v>
      </c>
      <c r="B90" s="23" t="s">
        <v>12</v>
      </c>
      <c r="C90" s="24">
        <v>62.057405000000003</v>
      </c>
      <c r="D90" s="25">
        <v>3.2582163800000001E-2</v>
      </c>
      <c r="E90" s="23" t="s">
        <v>9</v>
      </c>
      <c r="F90" s="26">
        <v>45941</v>
      </c>
      <c r="G90" s="28">
        <f t="shared" ca="1" si="1"/>
        <v>2.3534246575342466</v>
      </c>
      <c r="H90" s="4"/>
      <c r="I90" s="5"/>
    </row>
    <row r="91" spans="1:9" ht="13.05" customHeight="1" x14ac:dyDescent="0.25">
      <c r="A91" s="22">
        <v>1132323</v>
      </c>
      <c r="B91" s="23" t="s">
        <v>12</v>
      </c>
      <c r="C91" s="24">
        <v>175.70304999999999</v>
      </c>
      <c r="D91" s="25">
        <v>3.2114878299999997E-2</v>
      </c>
      <c r="E91" s="23" t="s">
        <v>13</v>
      </c>
      <c r="F91" s="26">
        <v>46473</v>
      </c>
      <c r="G91" s="28">
        <f t="shared" ca="1" si="1"/>
        <v>3.8109589041095893</v>
      </c>
      <c r="H91" s="4"/>
      <c r="I91" s="5"/>
    </row>
    <row r="92" spans="1:9" ht="13.05" customHeight="1" x14ac:dyDescent="0.25">
      <c r="A92" s="22">
        <v>1138650</v>
      </c>
      <c r="B92" s="23" t="s">
        <v>6</v>
      </c>
      <c r="C92" s="24">
        <v>86.278602000000006</v>
      </c>
      <c r="D92" s="25">
        <v>3.1914457700000003E-2</v>
      </c>
      <c r="E92" s="23" t="s">
        <v>9</v>
      </c>
      <c r="F92" s="26">
        <v>45469</v>
      </c>
      <c r="G92" s="28">
        <f t="shared" ca="1" si="1"/>
        <v>1.0602739726027397</v>
      </c>
      <c r="H92" s="4"/>
      <c r="I92" s="5"/>
    </row>
    <row r="93" spans="1:9" ht="13.05" customHeight="1" x14ac:dyDescent="0.25">
      <c r="A93" s="22">
        <v>1980358</v>
      </c>
      <c r="B93" s="23" t="s">
        <v>21</v>
      </c>
      <c r="C93" s="24">
        <v>274.09199999999998</v>
      </c>
      <c r="D93" s="25">
        <v>3.1883895400000001E-2</v>
      </c>
      <c r="E93" s="23" t="s">
        <v>26</v>
      </c>
      <c r="F93" s="26">
        <v>47023</v>
      </c>
      <c r="G93" s="28">
        <f t="shared" ca="1" si="1"/>
        <v>5.3178082191780822</v>
      </c>
      <c r="H93" s="4"/>
      <c r="I93" s="5"/>
    </row>
    <row r="94" spans="1:9" ht="13.05" customHeight="1" x14ac:dyDescent="0.25">
      <c r="A94" s="22">
        <v>1140086</v>
      </c>
      <c r="B94" s="23" t="s">
        <v>12</v>
      </c>
      <c r="C94" s="24">
        <v>214.794714</v>
      </c>
      <c r="D94" s="25">
        <v>3.1530611200000003E-2</v>
      </c>
      <c r="E94" s="23" t="s">
        <v>9</v>
      </c>
      <c r="F94" s="26">
        <v>46459</v>
      </c>
      <c r="G94" s="28">
        <f t="shared" ca="1" si="1"/>
        <v>3.7726027397260276</v>
      </c>
      <c r="H94" s="4"/>
      <c r="I94" s="5"/>
    </row>
    <row r="95" spans="1:9" ht="13.05" customHeight="1" x14ac:dyDescent="0.25">
      <c r="A95" s="22">
        <v>1140136</v>
      </c>
      <c r="B95" s="23" t="s">
        <v>12</v>
      </c>
      <c r="C95" s="24">
        <v>644.65520400000003</v>
      </c>
      <c r="D95" s="25">
        <v>3.1151207199999999E-2</v>
      </c>
      <c r="E95" s="23" t="s">
        <v>9</v>
      </c>
      <c r="F95" s="26">
        <v>46260</v>
      </c>
      <c r="G95" s="28">
        <f t="shared" ca="1" si="1"/>
        <v>3.2273972602739724</v>
      </c>
      <c r="H95" s="4"/>
      <c r="I95" s="5"/>
    </row>
    <row r="96" spans="1:9" ht="13.05" customHeight="1" x14ac:dyDescent="0.25">
      <c r="A96" s="22">
        <v>1140177</v>
      </c>
      <c r="B96" s="23" t="s">
        <v>12</v>
      </c>
      <c r="C96" s="24">
        <v>58.65</v>
      </c>
      <c r="D96" s="25">
        <v>3.0953845000000001E-2</v>
      </c>
      <c r="E96" s="23" t="s">
        <v>9</v>
      </c>
      <c r="F96" s="26">
        <v>45012</v>
      </c>
      <c r="G96" s="28">
        <f t="shared" ca="1" si="1"/>
        <v>-0.19178082191780821</v>
      </c>
      <c r="H96" s="4"/>
      <c r="I96" s="5"/>
    </row>
    <row r="97" spans="1:9" ht="13.05" customHeight="1" x14ac:dyDescent="0.25">
      <c r="A97" s="22">
        <v>1140326</v>
      </c>
      <c r="B97" s="23" t="s">
        <v>12</v>
      </c>
      <c r="C97" s="24">
        <v>34.138722000000001</v>
      </c>
      <c r="D97" s="25">
        <v>3.0927564899999999E-2</v>
      </c>
      <c r="E97" s="23" t="s">
        <v>9</v>
      </c>
      <c r="F97" s="26">
        <v>44952</v>
      </c>
      <c r="G97" s="28">
        <f t="shared" ca="1" si="1"/>
        <v>-0.35616438356164382</v>
      </c>
      <c r="H97" s="4"/>
      <c r="I97" s="5"/>
    </row>
    <row r="98" spans="1:9" ht="13.05" customHeight="1" x14ac:dyDescent="0.25">
      <c r="A98" s="22">
        <v>5390091</v>
      </c>
      <c r="B98" s="23" t="s">
        <v>12</v>
      </c>
      <c r="C98" s="24">
        <v>70.102618000000007</v>
      </c>
      <c r="D98" s="25">
        <v>3.0399419399999999E-2</v>
      </c>
      <c r="E98" s="23" t="s">
        <v>23</v>
      </c>
      <c r="F98" s="26">
        <v>45500</v>
      </c>
      <c r="G98" s="28">
        <f t="shared" ca="1" si="1"/>
        <v>1.1452054794520548</v>
      </c>
      <c r="H98" s="4"/>
      <c r="I98" s="5"/>
    </row>
    <row r="99" spans="1:9" ht="13.05" customHeight="1" x14ac:dyDescent="0.25">
      <c r="A99" s="22">
        <v>6130199</v>
      </c>
      <c r="B99" s="23" t="s">
        <v>21</v>
      </c>
      <c r="C99" s="24">
        <v>205.76473300000001</v>
      </c>
      <c r="D99" s="25">
        <v>3.02470047E-2</v>
      </c>
      <c r="E99" s="23" t="s">
        <v>24</v>
      </c>
      <c r="F99" s="26">
        <v>47387</v>
      </c>
      <c r="G99" s="28">
        <f t="shared" ca="1" si="1"/>
        <v>6.3150684931506849</v>
      </c>
      <c r="H99" s="4"/>
      <c r="I99" s="5"/>
    </row>
    <row r="100" spans="1:9" ht="13.05" customHeight="1" x14ac:dyDescent="0.25">
      <c r="A100" s="22">
        <v>1126093</v>
      </c>
      <c r="B100" s="23" t="s">
        <v>6</v>
      </c>
      <c r="C100" s="24">
        <v>1139.401259</v>
      </c>
      <c r="D100" s="25">
        <v>2.9787000300000002E-2</v>
      </c>
      <c r="E100" s="23" t="s">
        <v>9</v>
      </c>
      <c r="F100" s="26">
        <v>46793</v>
      </c>
      <c r="G100" s="28">
        <f t="shared" ca="1" si="1"/>
        <v>4.6876712328767125</v>
      </c>
      <c r="H100" s="4"/>
      <c r="I100" s="5"/>
    </row>
    <row r="101" spans="1:9" ht="13.05" customHeight="1" x14ac:dyDescent="0.25">
      <c r="A101" s="22">
        <v>1820174</v>
      </c>
      <c r="B101" s="23" t="s">
        <v>6</v>
      </c>
      <c r="C101" s="24">
        <v>821.88716199999999</v>
      </c>
      <c r="D101" s="25">
        <v>2.97549982E-2</v>
      </c>
      <c r="E101" s="23" t="s">
        <v>9</v>
      </c>
      <c r="F101" s="26">
        <v>46793</v>
      </c>
      <c r="G101" s="28">
        <f t="shared" ca="1" si="1"/>
        <v>4.6876712328767125</v>
      </c>
      <c r="H101" s="4"/>
      <c r="I101" s="5"/>
    </row>
    <row r="102" spans="1:9" ht="13.05" customHeight="1" x14ac:dyDescent="0.25">
      <c r="A102" s="22">
        <v>3180221</v>
      </c>
      <c r="B102" s="23" t="s">
        <v>12</v>
      </c>
      <c r="C102" s="24">
        <v>26.424423000000001</v>
      </c>
      <c r="D102" s="25">
        <v>2.9736740500000001E-2</v>
      </c>
      <c r="E102" s="23" t="s">
        <v>9</v>
      </c>
      <c r="F102" s="26">
        <v>45439</v>
      </c>
      <c r="G102" s="28">
        <f t="shared" ca="1" si="1"/>
        <v>0.9780821917808219</v>
      </c>
      <c r="H102" s="4"/>
      <c r="I102" s="5"/>
    </row>
    <row r="103" spans="1:9" ht="13.05" customHeight="1" x14ac:dyDescent="0.25">
      <c r="A103" s="22">
        <v>1139260</v>
      </c>
      <c r="B103" s="23" t="s">
        <v>12</v>
      </c>
      <c r="C103" s="24">
        <v>937.21430799999996</v>
      </c>
      <c r="D103" s="25">
        <v>2.93180551E-2</v>
      </c>
      <c r="E103" s="23" t="s">
        <v>9</v>
      </c>
      <c r="F103" s="26">
        <v>46536</v>
      </c>
      <c r="G103" s="28">
        <f t="shared" ca="1" si="1"/>
        <v>3.9835616438356163</v>
      </c>
      <c r="H103" s="4"/>
      <c r="I103" s="5"/>
    </row>
    <row r="104" spans="1:9" ht="13.05" customHeight="1" x14ac:dyDescent="0.25">
      <c r="A104" s="22">
        <v>2310118</v>
      </c>
      <c r="B104" s="23" t="s">
        <v>12</v>
      </c>
      <c r="C104" s="24">
        <v>660.91891499999997</v>
      </c>
      <c r="D104" s="25">
        <v>2.9304418700000001E-2</v>
      </c>
      <c r="E104" s="23" t="s">
        <v>9</v>
      </c>
      <c r="F104" s="26">
        <v>46350</v>
      </c>
      <c r="G104" s="28">
        <f t="shared" ca="1" si="1"/>
        <v>3.473972602739726</v>
      </c>
      <c r="H104" s="4"/>
      <c r="I104" s="5"/>
    </row>
    <row r="105" spans="1:9" ht="13.05" customHeight="1" x14ac:dyDescent="0.25">
      <c r="A105" s="22">
        <v>1139278</v>
      </c>
      <c r="B105" s="23" t="s">
        <v>12</v>
      </c>
      <c r="C105" s="24">
        <v>277.43360000000001</v>
      </c>
      <c r="D105" s="25">
        <v>2.8893413E-2</v>
      </c>
      <c r="E105" s="23" t="s">
        <v>9</v>
      </c>
      <c r="F105" s="26">
        <v>45316</v>
      </c>
      <c r="G105" s="28">
        <f t="shared" ca="1" si="1"/>
        <v>0.64109589041095894</v>
      </c>
      <c r="H105" s="4"/>
      <c r="I105" s="5"/>
    </row>
    <row r="106" spans="1:9" ht="13.05" customHeight="1" x14ac:dyDescent="0.25">
      <c r="A106" s="22">
        <v>1142785</v>
      </c>
      <c r="B106" s="23" t="s">
        <v>12</v>
      </c>
      <c r="C106" s="24">
        <v>222.12860699999999</v>
      </c>
      <c r="D106" s="25">
        <v>2.8757920499999999E-2</v>
      </c>
      <c r="E106" s="23" t="s">
        <v>9</v>
      </c>
      <c r="F106" s="26">
        <v>47568</v>
      </c>
      <c r="G106" s="28">
        <f t="shared" ca="1" si="1"/>
        <v>6.8109589041095893</v>
      </c>
      <c r="H106" s="4"/>
      <c r="I106" s="5"/>
    </row>
    <row r="107" spans="1:9" ht="13.05" customHeight="1" x14ac:dyDescent="0.25">
      <c r="A107" s="22">
        <v>1133131</v>
      </c>
      <c r="B107" s="23" t="s">
        <v>12</v>
      </c>
      <c r="C107" s="24">
        <v>266.96309300000001</v>
      </c>
      <c r="D107" s="25">
        <v>2.8749782599999999E-2</v>
      </c>
      <c r="E107" s="23" t="s">
        <v>27</v>
      </c>
      <c r="F107" s="26">
        <v>49579</v>
      </c>
      <c r="G107" s="28">
        <f t="shared" ca="1" si="1"/>
        <v>12.32054794520548</v>
      </c>
      <c r="H107" s="4"/>
      <c r="I107" s="5"/>
    </row>
    <row r="108" spans="1:9" ht="13.05" customHeight="1" x14ac:dyDescent="0.25">
      <c r="A108" s="22">
        <v>1127299</v>
      </c>
      <c r="B108" s="23" t="s">
        <v>12</v>
      </c>
      <c r="C108" s="24">
        <v>47.067255000000003</v>
      </c>
      <c r="D108" s="25">
        <v>2.84783747E-2</v>
      </c>
      <c r="E108" s="23" t="s">
        <v>23</v>
      </c>
      <c r="F108" s="26">
        <v>45561</v>
      </c>
      <c r="G108" s="28">
        <f t="shared" ca="1" si="1"/>
        <v>1.3123287671232877</v>
      </c>
      <c r="H108" s="4"/>
      <c r="I108" s="5"/>
    </row>
    <row r="109" spans="1:9" ht="13.05" customHeight="1" x14ac:dyDescent="0.25">
      <c r="A109" s="22">
        <v>1120799</v>
      </c>
      <c r="B109" s="23" t="s">
        <v>12</v>
      </c>
      <c r="C109" s="24">
        <v>73.304000000000002</v>
      </c>
      <c r="D109" s="25">
        <v>2.8353966800000002E-2</v>
      </c>
      <c r="E109" s="23" t="s">
        <v>9</v>
      </c>
      <c r="F109" s="26">
        <v>45255</v>
      </c>
      <c r="G109" s="28">
        <f t="shared" ca="1" si="1"/>
        <v>0.47397260273972602</v>
      </c>
      <c r="H109" s="4"/>
      <c r="I109" s="5"/>
    </row>
    <row r="110" spans="1:9" ht="13.05" customHeight="1" x14ac:dyDescent="0.25">
      <c r="A110" s="22">
        <v>3230174</v>
      </c>
      <c r="B110" s="23" t="s">
        <v>12</v>
      </c>
      <c r="C110" s="24">
        <v>3578.9938520000001</v>
      </c>
      <c r="D110" s="25">
        <v>2.7802392799999999E-2</v>
      </c>
      <c r="E110" s="23" t="s">
        <v>7</v>
      </c>
      <c r="F110" s="26">
        <v>46708</v>
      </c>
      <c r="G110" s="28">
        <f t="shared" ca="1" si="1"/>
        <v>4.4547945205479449</v>
      </c>
      <c r="H110" s="4"/>
      <c r="I110" s="5"/>
    </row>
    <row r="111" spans="1:9" ht="13.05" customHeight="1" x14ac:dyDescent="0.25">
      <c r="A111" s="22">
        <v>2000107</v>
      </c>
      <c r="B111" s="23" t="s">
        <v>12</v>
      </c>
      <c r="C111" s="24">
        <v>127.951786</v>
      </c>
      <c r="D111" s="25">
        <v>2.76857745E-2</v>
      </c>
      <c r="E111" s="23" t="s">
        <v>26</v>
      </c>
      <c r="F111" s="26">
        <v>46473</v>
      </c>
      <c r="G111" s="28">
        <f t="shared" ca="1" si="1"/>
        <v>3.8109589041095893</v>
      </c>
      <c r="H111" s="4"/>
      <c r="I111" s="5"/>
    </row>
    <row r="112" spans="1:9" ht="13.05" customHeight="1" x14ac:dyDescent="0.25">
      <c r="A112" s="22">
        <v>1118306</v>
      </c>
      <c r="B112" s="23" t="s">
        <v>12</v>
      </c>
      <c r="C112" s="24">
        <v>627.447542</v>
      </c>
      <c r="D112" s="25">
        <v>2.7558278299999999E-2</v>
      </c>
      <c r="E112" s="23" t="s">
        <v>9</v>
      </c>
      <c r="F112" s="26">
        <v>44920</v>
      </c>
      <c r="G112" s="28">
        <f t="shared" ca="1" si="1"/>
        <v>-0.44383561643835617</v>
      </c>
      <c r="H112" s="4"/>
      <c r="I112" s="5"/>
    </row>
    <row r="113" spans="1:9" ht="13.05" customHeight="1" x14ac:dyDescent="0.25">
      <c r="A113" s="22">
        <v>4730164</v>
      </c>
      <c r="B113" s="23" t="s">
        <v>12</v>
      </c>
      <c r="C113" s="24">
        <v>205.40821</v>
      </c>
      <c r="D113" s="25">
        <v>2.7524944400000001E-2</v>
      </c>
      <c r="E113" s="23" t="s">
        <v>9</v>
      </c>
      <c r="F113" s="26">
        <v>46747</v>
      </c>
      <c r="G113" s="28">
        <f t="shared" ca="1" si="1"/>
        <v>4.5616438356164384</v>
      </c>
      <c r="H113" s="4"/>
      <c r="I113" s="5"/>
    </row>
    <row r="114" spans="1:9" ht="13.05" customHeight="1" x14ac:dyDescent="0.25">
      <c r="A114" s="22">
        <v>1138544</v>
      </c>
      <c r="B114" s="23" t="s">
        <v>12</v>
      </c>
      <c r="C114" s="24">
        <v>633.13057000000003</v>
      </c>
      <c r="D114" s="25">
        <v>2.74971444E-2</v>
      </c>
      <c r="E114" s="23" t="s">
        <v>23</v>
      </c>
      <c r="F114" s="26">
        <v>45686</v>
      </c>
      <c r="G114" s="28">
        <f t="shared" ca="1" si="1"/>
        <v>1.6547945205479453</v>
      </c>
      <c r="H114" s="4"/>
      <c r="I114" s="5"/>
    </row>
    <row r="115" spans="1:9" ht="13.05" customHeight="1" x14ac:dyDescent="0.25">
      <c r="A115" s="22">
        <v>1128347</v>
      </c>
      <c r="B115" s="23" t="s">
        <v>12</v>
      </c>
      <c r="C115" s="24">
        <v>365.24799999999999</v>
      </c>
      <c r="D115" s="25">
        <v>2.7377188199999999E-2</v>
      </c>
      <c r="E115" s="23" t="s">
        <v>13</v>
      </c>
      <c r="F115" s="27">
        <v>44831</v>
      </c>
      <c r="G115" s="28">
        <f t="shared" ca="1" si="1"/>
        <v>-0.68767123287671228</v>
      </c>
      <c r="H115" s="4"/>
      <c r="I115" s="5"/>
    </row>
    <row r="116" spans="1:9" ht="13.05" customHeight="1" x14ac:dyDescent="0.25">
      <c r="A116" s="22">
        <v>1940444</v>
      </c>
      <c r="B116" s="23" t="s">
        <v>12</v>
      </c>
      <c r="C116" s="24">
        <v>353.16593699999999</v>
      </c>
      <c r="D116" s="25">
        <v>2.73745619E-2</v>
      </c>
      <c r="E116" s="23" t="s">
        <v>9</v>
      </c>
      <c r="F116" s="26">
        <v>46474</v>
      </c>
      <c r="G116" s="28">
        <f t="shared" ca="1" si="1"/>
        <v>3.8136986301369862</v>
      </c>
      <c r="H116" s="4"/>
      <c r="I116" s="5"/>
    </row>
    <row r="117" spans="1:9" ht="13.05" customHeight="1" x14ac:dyDescent="0.25">
      <c r="A117" s="22">
        <v>1133610</v>
      </c>
      <c r="B117" s="23" t="s">
        <v>12</v>
      </c>
      <c r="C117" s="24">
        <v>214.538927</v>
      </c>
      <c r="D117" s="25">
        <v>2.7329398299999998E-2</v>
      </c>
      <c r="E117" s="23" t="s">
        <v>9</v>
      </c>
      <c r="F117" s="26">
        <v>46016</v>
      </c>
      <c r="G117" s="28">
        <f t="shared" ca="1" si="1"/>
        <v>2.558904109589041</v>
      </c>
      <c r="H117" s="4"/>
      <c r="I117" s="5"/>
    </row>
    <row r="118" spans="1:9" ht="13.05" customHeight="1" x14ac:dyDescent="0.25">
      <c r="A118" s="22">
        <v>7300148</v>
      </c>
      <c r="B118" s="23" t="s">
        <v>12</v>
      </c>
      <c r="C118" s="24">
        <v>40.76</v>
      </c>
      <c r="D118" s="25">
        <v>2.7149703399999999E-2</v>
      </c>
      <c r="E118" s="23" t="s">
        <v>9</v>
      </c>
      <c r="F118" s="26">
        <v>44831</v>
      </c>
      <c r="G118" s="28">
        <f t="shared" ca="1" si="1"/>
        <v>-0.68767123287671228</v>
      </c>
      <c r="H118" s="4"/>
      <c r="I118" s="5"/>
    </row>
    <row r="119" spans="1:9" ht="13.05" customHeight="1" x14ac:dyDescent="0.25">
      <c r="A119" s="22">
        <v>1127513</v>
      </c>
      <c r="B119" s="23" t="s">
        <v>12</v>
      </c>
      <c r="C119" s="24">
        <v>2112.0798140000002</v>
      </c>
      <c r="D119" s="25">
        <v>2.7046691599999999E-2</v>
      </c>
      <c r="E119" s="23" t="s">
        <v>23</v>
      </c>
      <c r="F119" s="27">
        <v>44899</v>
      </c>
      <c r="G119" s="28">
        <f t="shared" ca="1" si="1"/>
        <v>-0.50136986301369868</v>
      </c>
      <c r="H119" s="4"/>
      <c r="I119" s="5"/>
    </row>
    <row r="120" spans="1:9" ht="13.05" customHeight="1" x14ac:dyDescent="0.25">
      <c r="A120" s="22">
        <v>1380047</v>
      </c>
      <c r="B120" s="23" t="s">
        <v>12</v>
      </c>
      <c r="C120" s="24">
        <v>269.24318799999998</v>
      </c>
      <c r="D120" s="25">
        <v>2.6985507499999999E-2</v>
      </c>
      <c r="E120" s="23" t="s">
        <v>27</v>
      </c>
      <c r="F120" s="26">
        <v>49213</v>
      </c>
      <c r="G120" s="28">
        <f t="shared" ca="1" si="1"/>
        <v>11.317808219178081</v>
      </c>
      <c r="H120" s="4"/>
      <c r="I120" s="5"/>
    </row>
    <row r="121" spans="1:9" ht="13.05" customHeight="1" x14ac:dyDescent="0.25">
      <c r="A121" s="22">
        <v>1121227</v>
      </c>
      <c r="B121" s="23" t="s">
        <v>12</v>
      </c>
      <c r="C121" s="24">
        <v>157.85682199999999</v>
      </c>
      <c r="D121" s="25">
        <v>2.6803864199999999E-2</v>
      </c>
      <c r="E121" s="23" t="s">
        <v>9</v>
      </c>
      <c r="F121" s="26">
        <v>44937</v>
      </c>
      <c r="G121" s="28">
        <f t="shared" ca="1" si="1"/>
        <v>-0.39726027397260272</v>
      </c>
      <c r="H121" s="4"/>
      <c r="I121" s="5"/>
    </row>
    <row r="122" spans="1:9" ht="13.05" customHeight="1" x14ac:dyDescent="0.25">
      <c r="A122" s="22">
        <v>3870094</v>
      </c>
      <c r="B122" s="23" t="s">
        <v>6</v>
      </c>
      <c r="C122" s="24">
        <v>578.23222499999997</v>
      </c>
      <c r="D122" s="25">
        <v>2.6733566100000002E-2</v>
      </c>
      <c r="E122" s="23" t="s">
        <v>9</v>
      </c>
      <c r="F122" s="26">
        <v>46046</v>
      </c>
      <c r="G122" s="28">
        <f t="shared" ca="1" si="1"/>
        <v>2.6410958904109587</v>
      </c>
      <c r="H122" s="4"/>
      <c r="I122" s="5"/>
    </row>
    <row r="123" spans="1:9" ht="13.05" customHeight="1" x14ac:dyDescent="0.25">
      <c r="A123" s="22">
        <v>1820190</v>
      </c>
      <c r="B123" s="23" t="s">
        <v>12</v>
      </c>
      <c r="C123" s="24">
        <v>2053.4702539999998</v>
      </c>
      <c r="D123" s="25">
        <v>2.6573743699999999E-2</v>
      </c>
      <c r="E123" s="23" t="s">
        <v>9</v>
      </c>
      <c r="F123" s="26">
        <v>47706</v>
      </c>
      <c r="G123" s="28">
        <f t="shared" ca="1" si="1"/>
        <v>7.1890410958904107</v>
      </c>
      <c r="H123" s="4"/>
      <c r="I123" s="5"/>
    </row>
    <row r="124" spans="1:9" ht="13.05" customHeight="1" x14ac:dyDescent="0.25">
      <c r="A124" s="22">
        <v>2580066</v>
      </c>
      <c r="B124" s="23" t="s">
        <v>12</v>
      </c>
      <c r="C124" s="24">
        <v>1120.2808150000001</v>
      </c>
      <c r="D124" s="25">
        <v>2.6523418699999999E-2</v>
      </c>
      <c r="E124" s="23" t="s">
        <v>27</v>
      </c>
      <c r="F124" s="26">
        <v>48848</v>
      </c>
      <c r="G124" s="28">
        <f t="shared" ca="1" si="1"/>
        <v>10.317808219178081</v>
      </c>
      <c r="H124" s="4"/>
      <c r="I124" s="5"/>
    </row>
    <row r="125" spans="1:9" ht="13.05" customHeight="1" x14ac:dyDescent="0.25">
      <c r="A125" s="22">
        <v>1135367</v>
      </c>
      <c r="B125" s="23" t="s">
        <v>12</v>
      </c>
      <c r="C125" s="24">
        <v>302.93414799999999</v>
      </c>
      <c r="D125" s="25">
        <v>2.64669433E-2</v>
      </c>
      <c r="E125" s="23" t="s">
        <v>9</v>
      </c>
      <c r="F125" s="26">
        <v>45957</v>
      </c>
      <c r="G125" s="28">
        <f t="shared" ca="1" si="1"/>
        <v>2.3972602739726026</v>
      </c>
      <c r="H125" s="4"/>
      <c r="I125" s="5"/>
    </row>
    <row r="126" spans="1:9" ht="13.05" customHeight="1" x14ac:dyDescent="0.25">
      <c r="A126" s="22">
        <v>6120240</v>
      </c>
      <c r="B126" s="23" t="s">
        <v>12</v>
      </c>
      <c r="C126" s="24">
        <v>1041.6117159999999</v>
      </c>
      <c r="D126" s="25">
        <v>2.6389565300000001E-2</v>
      </c>
      <c r="E126" s="23" t="s">
        <v>9</v>
      </c>
      <c r="F126" s="26">
        <v>46443</v>
      </c>
      <c r="G126" s="28">
        <f t="shared" ca="1" si="1"/>
        <v>3.7287671232876711</v>
      </c>
      <c r="H126" s="4"/>
      <c r="I126" s="5"/>
    </row>
    <row r="127" spans="1:9" ht="13.05" customHeight="1" x14ac:dyDescent="0.25">
      <c r="A127" s="22">
        <v>1138171</v>
      </c>
      <c r="B127" s="23" t="s">
        <v>12</v>
      </c>
      <c r="C127" s="24">
        <v>51.986269</v>
      </c>
      <c r="D127" s="25">
        <v>2.6383521E-2</v>
      </c>
      <c r="E127" s="23" t="s">
        <v>9</v>
      </c>
      <c r="F127" s="26">
        <v>45210</v>
      </c>
      <c r="G127" s="28">
        <f t="shared" ca="1" si="1"/>
        <v>0.35068493150684932</v>
      </c>
      <c r="H127" s="4"/>
      <c r="I127" s="5"/>
    </row>
    <row r="128" spans="1:9" ht="13.05" customHeight="1" x14ac:dyDescent="0.25">
      <c r="A128" s="22">
        <v>1136688</v>
      </c>
      <c r="B128" s="23" t="s">
        <v>12</v>
      </c>
      <c r="C128" s="24">
        <v>166.44800000000001</v>
      </c>
      <c r="D128" s="25">
        <v>2.59917099E-2</v>
      </c>
      <c r="E128" s="23" t="s">
        <v>9</v>
      </c>
      <c r="F128" s="26">
        <v>45561</v>
      </c>
      <c r="G128" s="28">
        <f t="shared" ca="1" si="1"/>
        <v>1.3123287671232877</v>
      </c>
      <c r="H128" s="4"/>
      <c r="I128" s="5"/>
    </row>
    <row r="129" spans="1:9" ht="13.05" customHeight="1" x14ac:dyDescent="0.25">
      <c r="A129" s="22">
        <v>5660063</v>
      </c>
      <c r="B129" s="23" t="s">
        <v>12</v>
      </c>
      <c r="C129" s="24">
        <v>156.61961299999999</v>
      </c>
      <c r="D129" s="25">
        <v>2.59871092E-2</v>
      </c>
      <c r="E129" s="23" t="s">
        <v>9</v>
      </c>
      <c r="F129" s="26">
        <v>45941</v>
      </c>
      <c r="G129" s="28">
        <f t="shared" ca="1" si="1"/>
        <v>2.3534246575342466</v>
      </c>
      <c r="H129" s="4"/>
      <c r="I129" s="5"/>
    </row>
    <row r="130" spans="1:9" ht="13.05" customHeight="1" x14ac:dyDescent="0.25">
      <c r="A130" s="22">
        <v>2260420</v>
      </c>
      <c r="B130" s="23" t="s">
        <v>12</v>
      </c>
      <c r="C130" s="24">
        <v>97.906999999999996</v>
      </c>
      <c r="D130" s="25">
        <v>2.5970259700000001E-2</v>
      </c>
      <c r="E130" s="23" t="s">
        <v>9</v>
      </c>
      <c r="F130" s="26">
        <v>45196</v>
      </c>
      <c r="G130" s="28">
        <f t="shared" ca="1" si="1"/>
        <v>0.31232876712328766</v>
      </c>
      <c r="H130" s="4"/>
      <c r="I130" s="5"/>
    </row>
    <row r="131" spans="1:9" ht="13.05" customHeight="1" x14ac:dyDescent="0.25">
      <c r="A131" s="22">
        <v>1138114</v>
      </c>
      <c r="B131" s="23" t="s">
        <v>12</v>
      </c>
      <c r="C131" s="24">
        <v>108.54078699999999</v>
      </c>
      <c r="D131" s="25">
        <v>2.59603113E-2</v>
      </c>
      <c r="E131" s="23" t="s">
        <v>25</v>
      </c>
      <c r="F131" s="26">
        <v>46566</v>
      </c>
      <c r="G131" s="28">
        <f t="shared" ref="G131:G194" ca="1" si="2">(F131-TODAY())/365</f>
        <v>4.065753424657534</v>
      </c>
      <c r="H131" s="4"/>
      <c r="I131" s="5"/>
    </row>
    <row r="132" spans="1:9" ht="13.05" customHeight="1" x14ac:dyDescent="0.25">
      <c r="A132" s="22">
        <v>3330073</v>
      </c>
      <c r="B132" s="23" t="s">
        <v>12</v>
      </c>
      <c r="C132" s="24">
        <v>347.52</v>
      </c>
      <c r="D132" s="25">
        <v>2.5881342599999999E-2</v>
      </c>
      <c r="E132" s="23" t="s">
        <v>27</v>
      </c>
      <c r="F132" s="26">
        <v>48848</v>
      </c>
      <c r="G132" s="28">
        <f t="shared" ca="1" si="2"/>
        <v>10.317808219178081</v>
      </c>
      <c r="H132" s="4"/>
      <c r="I132" s="5"/>
    </row>
    <row r="133" spans="1:9" ht="13.05" customHeight="1" x14ac:dyDescent="0.25">
      <c r="A133" s="22">
        <v>1139716</v>
      </c>
      <c r="B133" s="23" t="s">
        <v>12</v>
      </c>
      <c r="C133" s="24">
        <v>162.41110800000001</v>
      </c>
      <c r="D133" s="25">
        <v>2.5701440900000001E-2</v>
      </c>
      <c r="E133" s="23" t="s">
        <v>23</v>
      </c>
      <c r="F133" s="26">
        <v>45865</v>
      </c>
      <c r="G133" s="28">
        <f t="shared" ca="1" si="2"/>
        <v>2.1452054794520548</v>
      </c>
      <c r="H133" s="4"/>
      <c r="I133" s="5"/>
    </row>
    <row r="134" spans="1:9" ht="13.05" customHeight="1" x14ac:dyDescent="0.25">
      <c r="A134" s="22">
        <v>1132968</v>
      </c>
      <c r="B134" s="23" t="s">
        <v>12</v>
      </c>
      <c r="C134" s="24">
        <v>102.25</v>
      </c>
      <c r="D134" s="25">
        <v>2.5599969600000001E-2</v>
      </c>
      <c r="E134" s="23" t="s">
        <v>9</v>
      </c>
      <c r="F134" s="26">
        <v>45104</v>
      </c>
      <c r="G134" s="28">
        <f t="shared" ca="1" si="2"/>
        <v>6.0273972602739728E-2</v>
      </c>
      <c r="H134" s="4"/>
      <c r="I134" s="5"/>
    </row>
    <row r="135" spans="1:9" ht="13.05" customHeight="1" x14ac:dyDescent="0.25">
      <c r="A135" s="22">
        <v>1141951</v>
      </c>
      <c r="B135" s="23" t="s">
        <v>12</v>
      </c>
      <c r="C135" s="24">
        <v>68.968374999999995</v>
      </c>
      <c r="D135" s="25">
        <v>2.5444187199999999E-2</v>
      </c>
      <c r="E135" s="23" t="s">
        <v>9</v>
      </c>
      <c r="F135" s="26">
        <v>46657</v>
      </c>
      <c r="G135" s="28">
        <f t="shared" ca="1" si="2"/>
        <v>4.3150684931506849</v>
      </c>
      <c r="H135" s="4"/>
      <c r="I135" s="5"/>
    </row>
    <row r="136" spans="1:9" ht="13.05" customHeight="1" x14ac:dyDescent="0.25">
      <c r="A136" s="22">
        <v>2080166</v>
      </c>
      <c r="B136" s="23" t="s">
        <v>12</v>
      </c>
      <c r="C136" s="24">
        <v>71.454513000000006</v>
      </c>
      <c r="D136" s="25">
        <v>2.5379562800000002E-2</v>
      </c>
      <c r="E136" s="23" t="s">
        <v>24</v>
      </c>
      <c r="F136" s="26">
        <v>44982</v>
      </c>
      <c r="G136" s="28">
        <f t="shared" ca="1" si="2"/>
        <v>-0.27397260273972601</v>
      </c>
      <c r="H136" s="4"/>
      <c r="I136" s="5"/>
    </row>
    <row r="137" spans="1:9" ht="13.05" customHeight="1" x14ac:dyDescent="0.25">
      <c r="A137" s="22">
        <v>1140623</v>
      </c>
      <c r="B137" s="23" t="s">
        <v>12</v>
      </c>
      <c r="C137" s="24">
        <v>178.576345</v>
      </c>
      <c r="D137" s="25">
        <v>2.5289762800000001E-2</v>
      </c>
      <c r="E137" s="23" t="s">
        <v>23</v>
      </c>
      <c r="F137" s="26">
        <v>46566</v>
      </c>
      <c r="G137" s="28">
        <f t="shared" ca="1" si="2"/>
        <v>4.065753424657534</v>
      </c>
      <c r="H137" s="4"/>
      <c r="I137" s="5"/>
    </row>
    <row r="138" spans="1:9" ht="13.05" customHeight="1" x14ac:dyDescent="0.25">
      <c r="A138" s="22">
        <v>3230190</v>
      </c>
      <c r="B138" s="23" t="s">
        <v>12</v>
      </c>
      <c r="C138" s="24">
        <v>211.509175</v>
      </c>
      <c r="D138" s="25">
        <v>2.52679307E-2</v>
      </c>
      <c r="E138" s="23" t="s">
        <v>23</v>
      </c>
      <c r="F138" s="26">
        <v>45742</v>
      </c>
      <c r="G138" s="28">
        <f t="shared" ca="1" si="2"/>
        <v>1.8082191780821917</v>
      </c>
      <c r="H138" s="4"/>
      <c r="I138" s="5"/>
    </row>
    <row r="139" spans="1:9" ht="13.05" customHeight="1" x14ac:dyDescent="0.25">
      <c r="A139" s="22">
        <v>1142652</v>
      </c>
      <c r="B139" s="23" t="s">
        <v>12</v>
      </c>
      <c r="C139" s="24">
        <v>203.58</v>
      </c>
      <c r="D139" s="25">
        <v>2.5241959800000002E-2</v>
      </c>
      <c r="E139" s="23" t="s">
        <v>9</v>
      </c>
      <c r="F139" s="26">
        <v>47629</v>
      </c>
      <c r="G139" s="28">
        <f t="shared" ca="1" si="2"/>
        <v>6.978082191780822</v>
      </c>
      <c r="H139" s="4"/>
      <c r="I139" s="5"/>
    </row>
    <row r="140" spans="1:9" ht="13.05" customHeight="1" x14ac:dyDescent="0.25">
      <c r="A140" s="22">
        <v>5920095</v>
      </c>
      <c r="B140" s="23" t="s">
        <v>12</v>
      </c>
      <c r="C140" s="24">
        <v>59.777999999999999</v>
      </c>
      <c r="D140" s="25">
        <v>2.5236191200000001E-2</v>
      </c>
      <c r="E140" s="23" t="s">
        <v>9</v>
      </c>
      <c r="F140" s="26">
        <v>45074</v>
      </c>
      <c r="G140" s="28">
        <f t="shared" ca="1" si="2"/>
        <v>-2.1917808219178082E-2</v>
      </c>
      <c r="H140" s="4"/>
      <c r="I140" s="5"/>
    </row>
    <row r="141" spans="1:9" ht="13.05" customHeight="1" x14ac:dyDescent="0.25">
      <c r="A141" s="22">
        <v>4730123</v>
      </c>
      <c r="B141" s="23" t="s">
        <v>12</v>
      </c>
      <c r="C141" s="24">
        <v>980.01439700000003</v>
      </c>
      <c r="D141" s="25">
        <v>2.5013353700000001E-2</v>
      </c>
      <c r="E141" s="23" t="s">
        <v>7</v>
      </c>
      <c r="F141" s="26">
        <v>44797</v>
      </c>
      <c r="G141" s="28">
        <f t="shared" ca="1" si="2"/>
        <v>-0.78082191780821919</v>
      </c>
      <c r="H141" s="4"/>
      <c r="I141" s="5"/>
    </row>
    <row r="142" spans="1:9" ht="13.05" customHeight="1" x14ac:dyDescent="0.25">
      <c r="A142" s="22">
        <v>1127414</v>
      </c>
      <c r="B142" s="23" t="s">
        <v>12</v>
      </c>
      <c r="C142" s="24">
        <v>522.78443700000003</v>
      </c>
      <c r="D142" s="25">
        <v>2.4849798499999999E-2</v>
      </c>
      <c r="E142" s="23" t="s">
        <v>23</v>
      </c>
      <c r="F142" s="27">
        <v>44861</v>
      </c>
      <c r="G142" s="28">
        <f t="shared" ca="1" si="2"/>
        <v>-0.60547945205479448</v>
      </c>
      <c r="H142" s="4"/>
      <c r="I142" s="5"/>
    </row>
    <row r="143" spans="1:9" ht="13.05" customHeight="1" x14ac:dyDescent="0.25">
      <c r="A143" s="22">
        <v>1610187</v>
      </c>
      <c r="B143" s="23" t="s">
        <v>12</v>
      </c>
      <c r="C143" s="24">
        <v>1511.553848</v>
      </c>
      <c r="D143" s="25">
        <v>2.4787612300000001E-2</v>
      </c>
      <c r="E143" s="23" t="s">
        <v>9</v>
      </c>
      <c r="F143" s="26">
        <v>48300</v>
      </c>
      <c r="G143" s="28">
        <f t="shared" ca="1" si="2"/>
        <v>8.8164383561643831</v>
      </c>
      <c r="H143" s="4"/>
      <c r="I143" s="5"/>
    </row>
    <row r="144" spans="1:9" ht="13.05" customHeight="1" x14ac:dyDescent="0.25">
      <c r="A144" s="22">
        <v>1139302</v>
      </c>
      <c r="B144" s="23" t="s">
        <v>12</v>
      </c>
      <c r="C144" s="24">
        <v>75.604339999999993</v>
      </c>
      <c r="D144" s="25">
        <v>2.4669375300000001E-2</v>
      </c>
      <c r="E144" s="23" t="s">
        <v>9</v>
      </c>
      <c r="F144" s="26">
        <v>46260</v>
      </c>
      <c r="G144" s="28">
        <f t="shared" ca="1" si="2"/>
        <v>3.2273972602739724</v>
      </c>
      <c r="H144" s="4"/>
      <c r="I144" s="5"/>
    </row>
    <row r="145" spans="1:9" ht="13.05" customHeight="1" x14ac:dyDescent="0.25">
      <c r="A145" s="22">
        <v>5780093</v>
      </c>
      <c r="B145" s="23" t="s">
        <v>12</v>
      </c>
      <c r="C145" s="24">
        <v>37.338000000000001</v>
      </c>
      <c r="D145" s="25">
        <v>2.46507898E-2</v>
      </c>
      <c r="E145" s="23" t="s">
        <v>24</v>
      </c>
      <c r="F145" s="26">
        <v>45652</v>
      </c>
      <c r="G145" s="28">
        <f t="shared" ca="1" si="2"/>
        <v>1.5616438356164384</v>
      </c>
      <c r="H145" s="4"/>
      <c r="I145" s="5"/>
    </row>
    <row r="146" spans="1:9" ht="13.05" customHeight="1" x14ac:dyDescent="0.25">
      <c r="A146" s="22">
        <v>7150345</v>
      </c>
      <c r="B146" s="23" t="s">
        <v>12</v>
      </c>
      <c r="C146" s="24">
        <v>95.980284999999995</v>
      </c>
      <c r="D146" s="25">
        <v>2.4473687599999999E-2</v>
      </c>
      <c r="E146" s="23" t="s">
        <v>9</v>
      </c>
      <c r="F146" s="26">
        <v>45196</v>
      </c>
      <c r="G146" s="28">
        <f t="shared" ca="1" si="2"/>
        <v>0.31232876712328766</v>
      </c>
      <c r="H146" s="4"/>
      <c r="I146" s="5"/>
    </row>
    <row r="147" spans="1:9" ht="13.05" customHeight="1" x14ac:dyDescent="0.25">
      <c r="A147" s="22">
        <v>7270101</v>
      </c>
      <c r="B147" s="23" t="s">
        <v>12</v>
      </c>
      <c r="C147" s="24">
        <v>115.872952</v>
      </c>
      <c r="D147" s="25">
        <v>2.43532173E-2</v>
      </c>
      <c r="E147" s="23" t="s">
        <v>9</v>
      </c>
      <c r="F147" s="26">
        <v>47934</v>
      </c>
      <c r="G147" s="28">
        <f t="shared" ca="1" si="2"/>
        <v>7.8136986301369866</v>
      </c>
      <c r="H147" s="4"/>
      <c r="I147" s="5"/>
    </row>
    <row r="148" spans="1:9" ht="13.05" customHeight="1" x14ac:dyDescent="0.25">
      <c r="A148" s="22">
        <v>3650132</v>
      </c>
      <c r="B148" s="23" t="s">
        <v>6</v>
      </c>
      <c r="C148" s="24">
        <v>44.048031999999999</v>
      </c>
      <c r="D148" s="25">
        <v>2.4338783700000002E-2</v>
      </c>
      <c r="E148" s="23" t="s">
        <v>24</v>
      </c>
      <c r="F148" s="26">
        <v>44982</v>
      </c>
      <c r="G148" s="28">
        <f t="shared" ca="1" si="2"/>
        <v>-0.27397260273972601</v>
      </c>
      <c r="H148" s="4"/>
      <c r="I148" s="5"/>
    </row>
    <row r="149" spans="1:9" ht="13.05" customHeight="1" x14ac:dyDescent="0.25">
      <c r="A149" s="22">
        <v>1260488</v>
      </c>
      <c r="B149" s="23" t="s">
        <v>12</v>
      </c>
      <c r="C149" s="24">
        <v>230.61397199999999</v>
      </c>
      <c r="D149" s="25">
        <v>2.4289468299999999E-2</v>
      </c>
      <c r="E149" s="23" t="s">
        <v>9</v>
      </c>
      <c r="F149" s="26">
        <v>46838</v>
      </c>
      <c r="G149" s="28">
        <f t="shared" ca="1" si="2"/>
        <v>4.8109589041095893</v>
      </c>
      <c r="H149" s="4"/>
      <c r="I149" s="5"/>
    </row>
    <row r="150" spans="1:9" ht="13.05" customHeight="1" x14ac:dyDescent="0.25">
      <c r="A150" s="22">
        <v>1490051</v>
      </c>
      <c r="B150" s="23" t="s">
        <v>12</v>
      </c>
      <c r="C150" s="24">
        <v>1105.0950049999999</v>
      </c>
      <c r="D150" s="25">
        <v>2.41386481E-2</v>
      </c>
      <c r="E150" s="23" t="s">
        <v>9</v>
      </c>
      <c r="F150" s="26">
        <v>46656</v>
      </c>
      <c r="G150" s="28">
        <f t="shared" ca="1" si="2"/>
        <v>4.3123287671232875</v>
      </c>
      <c r="H150" s="4"/>
      <c r="I150" s="5"/>
    </row>
    <row r="151" spans="1:9" ht="13.05" customHeight="1" x14ac:dyDescent="0.25">
      <c r="A151" s="22">
        <v>1131416</v>
      </c>
      <c r="B151" s="23" t="s">
        <v>12</v>
      </c>
      <c r="C151" s="24">
        <v>1039.5012079999999</v>
      </c>
      <c r="D151" s="25">
        <v>2.40780786E-2</v>
      </c>
      <c r="E151" s="23" t="s">
        <v>9</v>
      </c>
      <c r="F151" s="26">
        <v>45986</v>
      </c>
      <c r="G151" s="28">
        <f t="shared" ca="1" si="2"/>
        <v>2.4767123287671233</v>
      </c>
      <c r="H151" s="4"/>
      <c r="I151" s="5"/>
    </row>
    <row r="152" spans="1:9" ht="13.05" customHeight="1" x14ac:dyDescent="0.25">
      <c r="A152" s="22">
        <v>1980366</v>
      </c>
      <c r="B152" s="23" t="s">
        <v>12</v>
      </c>
      <c r="C152" s="24">
        <v>350.946774</v>
      </c>
      <c r="D152" s="25">
        <v>2.4015214300000001E-2</v>
      </c>
      <c r="E152" s="23" t="s">
        <v>9</v>
      </c>
      <c r="F152" s="26">
        <v>46838</v>
      </c>
      <c r="G152" s="28">
        <f t="shared" ca="1" si="2"/>
        <v>4.8109589041095893</v>
      </c>
      <c r="H152" s="4"/>
      <c r="I152" s="5"/>
    </row>
    <row r="153" spans="1:9" ht="13.05" customHeight="1" x14ac:dyDescent="0.25">
      <c r="A153" s="22">
        <v>5390133</v>
      </c>
      <c r="B153" s="23" t="s">
        <v>12</v>
      </c>
      <c r="C153" s="24">
        <v>292.79213700000003</v>
      </c>
      <c r="D153" s="25">
        <v>2.3728959300000001E-2</v>
      </c>
      <c r="E153" s="23" t="s">
        <v>9</v>
      </c>
      <c r="F153" s="26">
        <v>48133</v>
      </c>
      <c r="G153" s="28">
        <f t="shared" ca="1" si="2"/>
        <v>8.3589041095890408</v>
      </c>
      <c r="H153" s="4"/>
      <c r="I153" s="5"/>
    </row>
    <row r="154" spans="1:9" ht="13.05" customHeight="1" x14ac:dyDescent="0.25">
      <c r="A154" s="22">
        <v>6000202</v>
      </c>
      <c r="B154" s="23" t="s">
        <v>12</v>
      </c>
      <c r="C154" s="24">
        <v>596.15334499999994</v>
      </c>
      <c r="D154" s="25">
        <v>2.3714622500000001E-2</v>
      </c>
      <c r="E154" s="23" t="s">
        <v>9</v>
      </c>
      <c r="F154" s="26">
        <v>46260</v>
      </c>
      <c r="G154" s="28">
        <f t="shared" ca="1" si="2"/>
        <v>3.2273972602739724</v>
      </c>
      <c r="H154" s="4"/>
      <c r="I154" s="5"/>
    </row>
    <row r="155" spans="1:9" ht="13.05" customHeight="1" x14ac:dyDescent="0.25">
      <c r="A155" s="22">
        <v>1141126</v>
      </c>
      <c r="B155" s="23" t="s">
        <v>6</v>
      </c>
      <c r="C155" s="24">
        <v>45.945500000000003</v>
      </c>
      <c r="D155" s="25">
        <v>2.3710371899999999E-2</v>
      </c>
      <c r="E155" s="23" t="s">
        <v>9</v>
      </c>
      <c r="F155" s="26">
        <v>44800</v>
      </c>
      <c r="G155" s="28">
        <f t="shared" ca="1" si="2"/>
        <v>-0.77260273972602744</v>
      </c>
      <c r="H155" s="4"/>
      <c r="I155" s="5"/>
    </row>
    <row r="156" spans="1:9" ht="13.05" customHeight="1" x14ac:dyDescent="0.25">
      <c r="A156" s="22">
        <v>1139542</v>
      </c>
      <c r="B156" s="23" t="s">
        <v>12</v>
      </c>
      <c r="C156" s="24">
        <v>257.57783499999999</v>
      </c>
      <c r="D156" s="25">
        <v>2.36966591E-2</v>
      </c>
      <c r="E156" s="23" t="s">
        <v>24</v>
      </c>
      <c r="F156" s="26">
        <v>48669</v>
      </c>
      <c r="G156" s="28">
        <f t="shared" ca="1" si="2"/>
        <v>9.8273972602739725</v>
      </c>
      <c r="H156" s="4"/>
      <c r="I156" s="5"/>
    </row>
    <row r="157" spans="1:9" ht="13.05" customHeight="1" x14ac:dyDescent="0.25">
      <c r="A157" s="22">
        <v>6120158</v>
      </c>
      <c r="B157" s="23" t="s">
        <v>12</v>
      </c>
      <c r="C157" s="24">
        <v>429.95727399999998</v>
      </c>
      <c r="D157" s="25">
        <v>2.36916356E-2</v>
      </c>
      <c r="E157" s="23" t="s">
        <v>9</v>
      </c>
      <c r="F157" s="26">
        <v>50125</v>
      </c>
      <c r="G157" s="28">
        <f t="shared" ca="1" si="2"/>
        <v>13.816438356164383</v>
      </c>
      <c r="H157" s="4"/>
      <c r="I157" s="5"/>
    </row>
    <row r="158" spans="1:9" ht="13.05" customHeight="1" x14ac:dyDescent="0.25">
      <c r="A158" s="22">
        <v>1131218</v>
      </c>
      <c r="B158" s="23" t="s">
        <v>12</v>
      </c>
      <c r="C158" s="24">
        <v>103.2585</v>
      </c>
      <c r="D158" s="25">
        <v>2.35927906E-2</v>
      </c>
      <c r="E158" s="23" t="s">
        <v>9</v>
      </c>
      <c r="F158" s="26">
        <v>47203</v>
      </c>
      <c r="G158" s="28">
        <f t="shared" ca="1" si="2"/>
        <v>5.8109589041095893</v>
      </c>
      <c r="H158" s="4"/>
      <c r="I158" s="5"/>
    </row>
    <row r="159" spans="1:9" ht="13.05" customHeight="1" x14ac:dyDescent="0.25">
      <c r="A159" s="22">
        <v>1135888</v>
      </c>
      <c r="B159" s="23" t="s">
        <v>6</v>
      </c>
      <c r="C159" s="24">
        <v>176.09442999999999</v>
      </c>
      <c r="D159" s="25">
        <v>2.34574582E-2</v>
      </c>
      <c r="E159" s="23" t="s">
        <v>7</v>
      </c>
      <c r="F159" s="26">
        <v>45347</v>
      </c>
      <c r="G159" s="28">
        <f t="shared" ca="1" si="2"/>
        <v>0.72602739726027399</v>
      </c>
      <c r="H159" s="4"/>
      <c r="I159" s="5"/>
    </row>
    <row r="160" spans="1:9" ht="13.05" customHeight="1" x14ac:dyDescent="0.25">
      <c r="A160" s="22">
        <v>7560055</v>
      </c>
      <c r="B160" s="23" t="s">
        <v>12</v>
      </c>
      <c r="C160" s="24">
        <v>171.79467700000001</v>
      </c>
      <c r="D160" s="25">
        <v>2.3381117699999999E-2</v>
      </c>
      <c r="E160" s="23" t="s">
        <v>9</v>
      </c>
      <c r="F160" s="26">
        <v>46382</v>
      </c>
      <c r="G160" s="28">
        <f t="shared" ca="1" si="2"/>
        <v>3.5616438356164384</v>
      </c>
      <c r="H160" s="4"/>
      <c r="I160" s="5"/>
    </row>
    <row r="161" spans="1:9" ht="13.05" customHeight="1" x14ac:dyDescent="0.25">
      <c r="A161" s="22">
        <v>2380053</v>
      </c>
      <c r="B161" s="23" t="s">
        <v>12</v>
      </c>
      <c r="C161" s="24">
        <v>98.602511000000007</v>
      </c>
      <c r="D161" s="25">
        <v>2.33220775E-2</v>
      </c>
      <c r="E161" s="23" t="s">
        <v>9</v>
      </c>
      <c r="F161" s="26">
        <v>45210</v>
      </c>
      <c r="G161" s="28">
        <f t="shared" ca="1" si="2"/>
        <v>0.35068493150684932</v>
      </c>
      <c r="H161" s="4"/>
      <c r="I161" s="5"/>
    </row>
    <row r="162" spans="1:9" ht="13.05" customHeight="1" x14ac:dyDescent="0.25">
      <c r="A162" s="22">
        <v>1127588</v>
      </c>
      <c r="B162" s="23" t="s">
        <v>12</v>
      </c>
      <c r="C162" s="24">
        <v>222.09665200000001</v>
      </c>
      <c r="D162" s="25">
        <v>2.2861942600000001E-2</v>
      </c>
      <c r="E162" s="23" t="s">
        <v>9</v>
      </c>
      <c r="F162" s="27">
        <v>44920</v>
      </c>
      <c r="G162" s="28">
        <f t="shared" ca="1" si="2"/>
        <v>-0.44383561643835617</v>
      </c>
      <c r="H162" s="4"/>
      <c r="I162" s="5"/>
    </row>
    <row r="163" spans="1:9" ht="13.05" customHeight="1" x14ac:dyDescent="0.25">
      <c r="A163" s="22">
        <v>6120216</v>
      </c>
      <c r="B163" s="23" t="s">
        <v>12</v>
      </c>
      <c r="C163" s="24">
        <v>119.957837</v>
      </c>
      <c r="D163" s="25">
        <v>2.2849669699999998E-2</v>
      </c>
      <c r="E163" s="23" t="s">
        <v>9</v>
      </c>
      <c r="F163" s="26">
        <v>47387</v>
      </c>
      <c r="G163" s="28">
        <f t="shared" ca="1" si="2"/>
        <v>6.3150684931506849</v>
      </c>
      <c r="H163" s="4"/>
      <c r="I163" s="5"/>
    </row>
    <row r="164" spans="1:9" ht="13.05" customHeight="1" x14ac:dyDescent="0.25">
      <c r="A164" s="22">
        <v>8230179</v>
      </c>
      <c r="B164" s="23" t="s">
        <v>12</v>
      </c>
      <c r="C164" s="24">
        <v>621.42432699999995</v>
      </c>
      <c r="D164" s="25">
        <v>2.2814156499999998E-2</v>
      </c>
      <c r="E164" s="23" t="s">
        <v>23</v>
      </c>
      <c r="F164" s="26">
        <v>46245</v>
      </c>
      <c r="G164" s="28">
        <f t="shared" ca="1" si="2"/>
        <v>3.1863013698630138</v>
      </c>
      <c r="H164" s="4"/>
      <c r="I164" s="5"/>
    </row>
    <row r="165" spans="1:9" ht="13.05" customHeight="1" x14ac:dyDescent="0.25">
      <c r="A165" s="22">
        <v>1129741</v>
      </c>
      <c r="B165" s="23" t="s">
        <v>12</v>
      </c>
      <c r="C165" s="24">
        <v>47.340381000000001</v>
      </c>
      <c r="D165" s="25">
        <v>2.2689297800000001E-2</v>
      </c>
      <c r="E165" s="23" t="s">
        <v>9</v>
      </c>
      <c r="F165" s="26">
        <v>44647</v>
      </c>
      <c r="G165" s="28">
        <f t="shared" ca="1" si="2"/>
        <v>-1.1917808219178083</v>
      </c>
      <c r="H165" s="4"/>
      <c r="I165" s="5"/>
    </row>
    <row r="166" spans="1:9" ht="13.05" customHeight="1" x14ac:dyDescent="0.25">
      <c r="A166" s="22">
        <v>1127547</v>
      </c>
      <c r="B166" s="23" t="s">
        <v>12</v>
      </c>
      <c r="C166" s="24">
        <v>281.52664399999998</v>
      </c>
      <c r="D166" s="25">
        <v>2.26217043E-2</v>
      </c>
      <c r="E166" s="23" t="s">
        <v>9</v>
      </c>
      <c r="F166" s="27">
        <v>44896</v>
      </c>
      <c r="G166" s="28">
        <f t="shared" ca="1" si="2"/>
        <v>-0.50958904109589043</v>
      </c>
      <c r="H166" s="4"/>
      <c r="I166" s="5"/>
    </row>
    <row r="167" spans="1:9" ht="13.05" customHeight="1" x14ac:dyDescent="0.25">
      <c r="A167" s="22">
        <v>1132307</v>
      </c>
      <c r="B167" s="23" t="s">
        <v>12</v>
      </c>
      <c r="C167" s="24">
        <v>98.211802000000006</v>
      </c>
      <c r="D167" s="25">
        <v>2.25708131E-2</v>
      </c>
      <c r="E167" s="23" t="s">
        <v>9</v>
      </c>
      <c r="F167" s="26">
        <v>45318</v>
      </c>
      <c r="G167" s="28">
        <f t="shared" ca="1" si="2"/>
        <v>0.64657534246575343</v>
      </c>
      <c r="H167" s="4"/>
      <c r="I167" s="5"/>
    </row>
    <row r="168" spans="1:9" ht="13.05" customHeight="1" x14ac:dyDescent="0.25">
      <c r="A168" s="22">
        <v>1134048</v>
      </c>
      <c r="B168" s="23" t="s">
        <v>12</v>
      </c>
      <c r="C168" s="24">
        <v>122.25141000000001</v>
      </c>
      <c r="D168" s="25">
        <v>2.2549755899999999E-2</v>
      </c>
      <c r="E168" s="23" t="s">
        <v>23</v>
      </c>
      <c r="F168" s="26">
        <v>48118</v>
      </c>
      <c r="G168" s="28">
        <f t="shared" ca="1" si="2"/>
        <v>8.3178082191780813</v>
      </c>
      <c r="H168" s="4"/>
      <c r="I168" s="5"/>
    </row>
    <row r="169" spans="1:9" ht="13.05" customHeight="1" x14ac:dyDescent="0.25">
      <c r="A169" s="22">
        <v>1129436</v>
      </c>
      <c r="B169" s="23" t="s">
        <v>12</v>
      </c>
      <c r="C169" s="24">
        <v>57.368237000000001</v>
      </c>
      <c r="D169" s="25">
        <v>2.2499084499999999E-2</v>
      </c>
      <c r="E169" s="23" t="s">
        <v>25</v>
      </c>
      <c r="F169" s="27">
        <v>44831</v>
      </c>
      <c r="G169" s="28">
        <f t="shared" ca="1" si="2"/>
        <v>-0.68767123287671228</v>
      </c>
      <c r="H169" s="4"/>
      <c r="I169" s="5"/>
    </row>
    <row r="170" spans="1:9" ht="13.05" customHeight="1" x14ac:dyDescent="0.25">
      <c r="A170" s="22">
        <v>2310167</v>
      </c>
      <c r="B170" s="23" t="s">
        <v>6</v>
      </c>
      <c r="C170" s="24">
        <v>846.53002700000002</v>
      </c>
      <c r="D170" s="25">
        <v>2.2403802699999999E-2</v>
      </c>
      <c r="E170" s="23" t="s">
        <v>23</v>
      </c>
      <c r="F170" s="26">
        <v>45819</v>
      </c>
      <c r="G170" s="28">
        <f t="shared" ca="1" si="2"/>
        <v>2.0191780821917806</v>
      </c>
      <c r="H170" s="4"/>
      <c r="I170" s="5"/>
    </row>
    <row r="171" spans="1:9" ht="13.05" customHeight="1" x14ac:dyDescent="0.25">
      <c r="A171" s="22">
        <v>1126002</v>
      </c>
      <c r="B171" s="23" t="s">
        <v>12</v>
      </c>
      <c r="C171" s="24">
        <v>97.398399999999995</v>
      </c>
      <c r="D171" s="25">
        <v>2.2395325800000001E-2</v>
      </c>
      <c r="E171" s="23" t="s">
        <v>9</v>
      </c>
      <c r="F171" s="26">
        <v>45836</v>
      </c>
      <c r="G171" s="28">
        <f t="shared" ca="1" si="2"/>
        <v>2.0657534246575344</v>
      </c>
      <c r="H171" s="4"/>
      <c r="I171" s="5"/>
    </row>
    <row r="172" spans="1:9" ht="13.05" customHeight="1" x14ac:dyDescent="0.25">
      <c r="A172" s="22">
        <v>1550037</v>
      </c>
      <c r="B172" s="23" t="s">
        <v>12</v>
      </c>
      <c r="C172" s="24">
        <v>198.07844399999999</v>
      </c>
      <c r="D172" s="25">
        <v>2.2295327899999998E-2</v>
      </c>
      <c r="E172" s="23" t="s">
        <v>26</v>
      </c>
      <c r="F172" s="26">
        <v>45256</v>
      </c>
      <c r="G172" s="28">
        <f t="shared" ca="1" si="2"/>
        <v>0.47671232876712327</v>
      </c>
      <c r="H172" s="4"/>
      <c r="I172" s="5"/>
    </row>
    <row r="173" spans="1:9" ht="13.05" customHeight="1" x14ac:dyDescent="0.25">
      <c r="A173" s="22">
        <v>1142439</v>
      </c>
      <c r="B173" s="23" t="s">
        <v>12</v>
      </c>
      <c r="C173" s="24">
        <v>129.88106999999999</v>
      </c>
      <c r="D173" s="25">
        <v>2.22567935E-2</v>
      </c>
      <c r="E173" s="23" t="s">
        <v>26</v>
      </c>
      <c r="F173" s="26">
        <v>46291</v>
      </c>
      <c r="G173" s="28">
        <f t="shared" ca="1" si="2"/>
        <v>3.3123287671232875</v>
      </c>
      <c r="H173" s="4"/>
      <c r="I173" s="5"/>
    </row>
    <row r="174" spans="1:9" ht="13.05" customHeight="1" x14ac:dyDescent="0.25">
      <c r="A174" s="22">
        <v>6910095</v>
      </c>
      <c r="B174" s="23" t="s">
        <v>12</v>
      </c>
      <c r="C174" s="24">
        <v>1489.18</v>
      </c>
      <c r="D174" s="25">
        <v>2.2154757800000001E-2</v>
      </c>
      <c r="E174" s="23" t="s">
        <v>9</v>
      </c>
      <c r="F174" s="26">
        <v>45742</v>
      </c>
      <c r="G174" s="28">
        <f t="shared" ca="1" si="2"/>
        <v>1.8082191780821917</v>
      </c>
      <c r="H174" s="4"/>
      <c r="I174" s="5"/>
    </row>
    <row r="175" spans="1:9" ht="13.05" customHeight="1" x14ac:dyDescent="0.25">
      <c r="A175" s="22">
        <v>1130566</v>
      </c>
      <c r="B175" s="23" t="s">
        <v>12</v>
      </c>
      <c r="C175" s="24">
        <v>856.76025000000004</v>
      </c>
      <c r="D175" s="25">
        <v>2.1847465999999999E-2</v>
      </c>
      <c r="E175" s="23" t="s">
        <v>27</v>
      </c>
      <c r="F175" s="26">
        <v>47965</v>
      </c>
      <c r="G175" s="28">
        <f t="shared" ca="1" si="2"/>
        <v>7.8986301369863012</v>
      </c>
      <c r="H175" s="4"/>
      <c r="I175" s="5"/>
    </row>
    <row r="176" spans="1:9" ht="13.05" customHeight="1" x14ac:dyDescent="0.25">
      <c r="A176" s="22">
        <v>1142777</v>
      </c>
      <c r="B176" s="23" t="s">
        <v>12</v>
      </c>
      <c r="C176" s="24">
        <v>158.449127</v>
      </c>
      <c r="D176" s="25">
        <v>2.1570010099999998E-2</v>
      </c>
      <c r="E176" s="23" t="s">
        <v>9</v>
      </c>
      <c r="F176" s="26">
        <v>46869</v>
      </c>
      <c r="G176" s="28">
        <f t="shared" ca="1" si="2"/>
        <v>4.8958904109589039</v>
      </c>
      <c r="H176" s="4"/>
      <c r="I176" s="5"/>
    </row>
    <row r="177" spans="1:9" ht="13.05" customHeight="1" x14ac:dyDescent="0.25">
      <c r="A177" s="22">
        <v>7480023</v>
      </c>
      <c r="B177" s="23" t="s">
        <v>12</v>
      </c>
      <c r="C177" s="24">
        <v>347.48032899999998</v>
      </c>
      <c r="D177" s="25">
        <v>2.13079527E-2</v>
      </c>
      <c r="E177" s="23" t="s">
        <v>9</v>
      </c>
      <c r="F177" s="26">
        <v>46688</v>
      </c>
      <c r="G177" s="28">
        <f t="shared" ca="1" si="2"/>
        <v>4.4000000000000004</v>
      </c>
      <c r="H177" s="4"/>
      <c r="I177" s="5"/>
    </row>
    <row r="178" spans="1:9" ht="13.05" customHeight="1" x14ac:dyDescent="0.25">
      <c r="A178" s="22">
        <v>1141274</v>
      </c>
      <c r="B178" s="23" t="s">
        <v>12</v>
      </c>
      <c r="C178" s="24">
        <v>836.24613699999998</v>
      </c>
      <c r="D178" s="25">
        <v>2.1305330099999999E-2</v>
      </c>
      <c r="E178" s="23" t="s">
        <v>13</v>
      </c>
      <c r="F178" s="26">
        <v>46473</v>
      </c>
      <c r="G178" s="28">
        <f t="shared" ca="1" si="2"/>
        <v>3.8109589041095893</v>
      </c>
      <c r="H178" s="4"/>
      <c r="I178" s="5"/>
    </row>
    <row r="179" spans="1:9" ht="13.05" customHeight="1" x14ac:dyDescent="0.25">
      <c r="A179" s="22">
        <v>2350072</v>
      </c>
      <c r="B179" s="23" t="s">
        <v>12</v>
      </c>
      <c r="C179" s="24">
        <v>329.53496100000001</v>
      </c>
      <c r="D179" s="25">
        <v>2.11664978E-2</v>
      </c>
      <c r="E179" s="23" t="s">
        <v>23</v>
      </c>
      <c r="F179" s="26">
        <v>47208</v>
      </c>
      <c r="G179" s="28">
        <f t="shared" ca="1" si="2"/>
        <v>5.8246575342465752</v>
      </c>
      <c r="H179" s="4"/>
      <c r="I179" s="5"/>
    </row>
    <row r="180" spans="1:9" ht="13.05" customHeight="1" x14ac:dyDescent="0.25">
      <c r="A180" s="22">
        <v>6130223</v>
      </c>
      <c r="B180" s="23" t="s">
        <v>12</v>
      </c>
      <c r="C180" s="24">
        <v>1756.219265</v>
      </c>
      <c r="D180" s="25">
        <v>2.1048139800000001E-2</v>
      </c>
      <c r="E180" s="23" t="s">
        <v>23</v>
      </c>
      <c r="F180" s="26">
        <v>46992</v>
      </c>
      <c r="G180" s="28">
        <f t="shared" ca="1" si="2"/>
        <v>5.2328767123287667</v>
      </c>
      <c r="H180" s="4"/>
      <c r="I180" s="5"/>
    </row>
    <row r="181" spans="1:9" ht="13.05" customHeight="1" x14ac:dyDescent="0.25">
      <c r="A181" s="22">
        <v>6940167</v>
      </c>
      <c r="B181" s="23" t="s">
        <v>12</v>
      </c>
      <c r="C181" s="24">
        <v>71.015000000000001</v>
      </c>
      <c r="D181" s="25">
        <v>2.1046223100000001E-2</v>
      </c>
      <c r="E181" s="23" t="s">
        <v>25</v>
      </c>
      <c r="F181" s="26">
        <v>44921</v>
      </c>
      <c r="G181" s="28">
        <f t="shared" ca="1" si="2"/>
        <v>-0.44109589041095892</v>
      </c>
      <c r="H181" s="4"/>
      <c r="I181" s="5"/>
    </row>
    <row r="182" spans="1:9" ht="13.05" customHeight="1" x14ac:dyDescent="0.25">
      <c r="A182" s="22">
        <v>1140094</v>
      </c>
      <c r="B182" s="23" t="s">
        <v>12</v>
      </c>
      <c r="C182" s="24">
        <v>128.55600000000001</v>
      </c>
      <c r="D182" s="25">
        <v>2.09987536E-2</v>
      </c>
      <c r="E182" s="23" t="s">
        <v>9</v>
      </c>
      <c r="F182" s="26">
        <v>45196</v>
      </c>
      <c r="G182" s="28">
        <f t="shared" ca="1" si="2"/>
        <v>0.31232876712328766</v>
      </c>
      <c r="H182" s="4"/>
      <c r="I182" s="5"/>
    </row>
    <row r="183" spans="1:9" ht="13.05" customHeight="1" x14ac:dyDescent="0.25">
      <c r="A183" s="22">
        <v>5310156</v>
      </c>
      <c r="B183" s="23" t="s">
        <v>12</v>
      </c>
      <c r="C183" s="24">
        <v>681.82147999999995</v>
      </c>
      <c r="D183" s="25">
        <v>2.0909367099999999E-2</v>
      </c>
      <c r="E183" s="23" t="s">
        <v>9</v>
      </c>
      <c r="F183" s="26">
        <v>46748</v>
      </c>
      <c r="G183" s="28">
        <f t="shared" ca="1" si="2"/>
        <v>4.5643835616438357</v>
      </c>
      <c r="H183" s="4"/>
      <c r="I183" s="5"/>
    </row>
    <row r="184" spans="1:9" ht="13.05" customHeight="1" x14ac:dyDescent="0.25">
      <c r="A184" s="22">
        <v>1142488</v>
      </c>
      <c r="B184" s="23" t="s">
        <v>6</v>
      </c>
      <c r="C184" s="24">
        <v>788.81409099999996</v>
      </c>
      <c r="D184" s="25">
        <v>2.0860690599999999E-2</v>
      </c>
      <c r="E184" s="23" t="s">
        <v>9</v>
      </c>
      <c r="F184" s="26">
        <v>47310</v>
      </c>
      <c r="G184" s="28">
        <f t="shared" ca="1" si="2"/>
        <v>6.1041095890410961</v>
      </c>
      <c r="H184" s="4"/>
      <c r="I184" s="5"/>
    </row>
    <row r="185" spans="1:9" ht="13.05" customHeight="1" x14ac:dyDescent="0.25">
      <c r="A185" s="22">
        <v>1940402</v>
      </c>
      <c r="B185" s="23" t="s">
        <v>12</v>
      </c>
      <c r="C185" s="24">
        <v>984.01757999999995</v>
      </c>
      <c r="D185" s="25">
        <v>2.0553918599999998E-2</v>
      </c>
      <c r="E185" s="23" t="s">
        <v>27</v>
      </c>
      <c r="F185" s="26">
        <v>48300</v>
      </c>
      <c r="G185" s="28">
        <f t="shared" ca="1" si="2"/>
        <v>8.8164383561643831</v>
      </c>
      <c r="H185" s="4"/>
      <c r="I185" s="5"/>
    </row>
    <row r="186" spans="1:9" ht="13.05" customHeight="1" x14ac:dyDescent="0.25">
      <c r="A186" s="22">
        <v>1097385</v>
      </c>
      <c r="B186" s="23" t="s">
        <v>12</v>
      </c>
      <c r="C186" s="24">
        <v>1087.0346549999999</v>
      </c>
      <c r="D186" s="25">
        <v>2.05529463E-2</v>
      </c>
      <c r="E186" s="23" t="s">
        <v>27</v>
      </c>
      <c r="F186" s="26">
        <v>47600</v>
      </c>
      <c r="G186" s="28">
        <f t="shared" ca="1" si="2"/>
        <v>6.8986301369863012</v>
      </c>
      <c r="H186" s="4"/>
      <c r="I186" s="9"/>
    </row>
    <row r="187" spans="1:9" ht="13.05" customHeight="1" x14ac:dyDescent="0.25">
      <c r="A187" s="22">
        <v>6130181</v>
      </c>
      <c r="B187" s="23" t="s">
        <v>12</v>
      </c>
      <c r="C187" s="24">
        <v>1497.3827020000001</v>
      </c>
      <c r="D187" s="25">
        <v>2.0540688200000001E-2</v>
      </c>
      <c r="E187" s="23" t="s">
        <v>9</v>
      </c>
      <c r="F187" s="26">
        <v>47446</v>
      </c>
      <c r="G187" s="28">
        <f t="shared" ca="1" si="2"/>
        <v>6.4767123287671229</v>
      </c>
      <c r="H187" s="4"/>
      <c r="I187" s="5"/>
    </row>
    <row r="188" spans="1:9" ht="13.05" customHeight="1" x14ac:dyDescent="0.25">
      <c r="A188" s="22">
        <v>1126598</v>
      </c>
      <c r="B188" s="23" t="s">
        <v>12</v>
      </c>
      <c r="C188" s="24">
        <v>167.63901000000001</v>
      </c>
      <c r="D188" s="25">
        <v>2.0509157300000001E-2</v>
      </c>
      <c r="E188" s="23" t="s">
        <v>23</v>
      </c>
      <c r="F188" s="26">
        <v>47631</v>
      </c>
      <c r="G188" s="28">
        <f t="shared" ca="1" si="2"/>
        <v>6.9835616438356167</v>
      </c>
      <c r="H188" s="4"/>
      <c r="I188" s="5"/>
    </row>
    <row r="189" spans="1:9" ht="13.05" customHeight="1" x14ac:dyDescent="0.25">
      <c r="A189" s="22">
        <v>6130165</v>
      </c>
      <c r="B189" s="23" t="s">
        <v>6</v>
      </c>
      <c r="C189" s="24">
        <v>122.218414</v>
      </c>
      <c r="D189" s="25">
        <v>2.0406307700000001E-2</v>
      </c>
      <c r="E189" s="23" t="s">
        <v>9</v>
      </c>
      <c r="F189" s="26">
        <v>47568</v>
      </c>
      <c r="G189" s="28">
        <f t="shared" ca="1" si="2"/>
        <v>6.8109589041095893</v>
      </c>
      <c r="H189" s="4"/>
      <c r="I189" s="5"/>
    </row>
    <row r="190" spans="1:9" ht="13.05" customHeight="1" x14ac:dyDescent="0.25">
      <c r="A190" s="22">
        <v>5760160</v>
      </c>
      <c r="B190" s="23" t="s">
        <v>12</v>
      </c>
      <c r="C190" s="24">
        <v>234.967209</v>
      </c>
      <c r="D190" s="25">
        <v>2.0263452099999999E-2</v>
      </c>
      <c r="E190" s="23" t="s">
        <v>9</v>
      </c>
      <c r="F190" s="26">
        <v>45469</v>
      </c>
      <c r="G190" s="28">
        <f t="shared" ca="1" si="2"/>
        <v>1.0602739726027397</v>
      </c>
      <c r="H190" s="4"/>
      <c r="I190" s="5"/>
    </row>
    <row r="191" spans="1:9" ht="13.05" customHeight="1" x14ac:dyDescent="0.25">
      <c r="A191" s="22">
        <v>4210134</v>
      </c>
      <c r="B191" s="23" t="s">
        <v>12</v>
      </c>
      <c r="C191" s="24">
        <v>1049.573245</v>
      </c>
      <c r="D191" s="25">
        <v>2.02149935E-2</v>
      </c>
      <c r="E191" s="23" t="s">
        <v>9</v>
      </c>
      <c r="F191" s="26">
        <v>46788</v>
      </c>
      <c r="G191" s="28">
        <f t="shared" ca="1" si="2"/>
        <v>4.6739726027397257</v>
      </c>
      <c r="H191" s="4"/>
      <c r="I191" s="5"/>
    </row>
    <row r="192" spans="1:9" ht="13.05" customHeight="1" x14ac:dyDescent="0.25">
      <c r="A192" s="22">
        <v>1141894</v>
      </c>
      <c r="B192" s="23" t="s">
        <v>12</v>
      </c>
      <c r="C192" s="24">
        <v>907.781522</v>
      </c>
      <c r="D192" s="25">
        <v>2.0101662700000002E-2</v>
      </c>
      <c r="E192" s="23" t="s">
        <v>23</v>
      </c>
      <c r="F192" s="26">
        <v>48399</v>
      </c>
      <c r="G192" s="28">
        <f t="shared" ca="1" si="2"/>
        <v>9.087671232876712</v>
      </c>
      <c r="H192" s="4"/>
      <c r="I192" s="5"/>
    </row>
    <row r="193" spans="1:9" ht="13.05" customHeight="1" x14ac:dyDescent="0.25">
      <c r="A193" s="22">
        <v>7230352</v>
      </c>
      <c r="B193" s="23" t="s">
        <v>12</v>
      </c>
      <c r="C193" s="24">
        <v>238.60825600000001</v>
      </c>
      <c r="D193" s="25">
        <v>2.0017664899999999E-2</v>
      </c>
      <c r="E193" s="23" t="s">
        <v>9</v>
      </c>
      <c r="F193" s="26">
        <v>46291</v>
      </c>
      <c r="G193" s="28">
        <f t="shared" ca="1" si="2"/>
        <v>3.3123287671232875</v>
      </c>
      <c r="H193" s="4"/>
      <c r="I193" s="5"/>
    </row>
    <row r="194" spans="1:9" ht="13.05" customHeight="1" x14ac:dyDescent="0.25">
      <c r="A194" s="22">
        <v>1141712</v>
      </c>
      <c r="B194" s="23" t="s">
        <v>12</v>
      </c>
      <c r="C194" s="24">
        <v>68.380425000000002</v>
      </c>
      <c r="D194" s="25">
        <v>1.9999902699999999E-2</v>
      </c>
      <c r="E194" s="23" t="s">
        <v>9</v>
      </c>
      <c r="F194" s="26">
        <v>46504</v>
      </c>
      <c r="G194" s="28">
        <f t="shared" ca="1" si="2"/>
        <v>3.8958904109589043</v>
      </c>
      <c r="H194" s="4"/>
      <c r="I194" s="5"/>
    </row>
    <row r="195" spans="1:9" ht="13.05" customHeight="1" x14ac:dyDescent="0.25">
      <c r="A195" s="22">
        <v>1138593</v>
      </c>
      <c r="B195" s="23" t="s">
        <v>6</v>
      </c>
      <c r="C195" s="24">
        <v>194.11137299999999</v>
      </c>
      <c r="D195" s="25">
        <v>1.998608E-2</v>
      </c>
      <c r="E195" s="23" t="s">
        <v>23</v>
      </c>
      <c r="F195" s="26">
        <v>46107</v>
      </c>
      <c r="G195" s="28">
        <f t="shared" ref="G195:G258" ca="1" si="3">(F195-TODAY())/365</f>
        <v>2.8082191780821919</v>
      </c>
      <c r="H195" s="4"/>
      <c r="I195" s="5"/>
    </row>
    <row r="196" spans="1:9" ht="13.05" customHeight="1" x14ac:dyDescent="0.25">
      <c r="A196" s="22">
        <v>1139187</v>
      </c>
      <c r="B196" s="23" t="s">
        <v>12</v>
      </c>
      <c r="C196" s="24">
        <v>922.97590000000002</v>
      </c>
      <c r="D196" s="25">
        <v>1.9822588200000001E-2</v>
      </c>
      <c r="E196" s="23" t="s">
        <v>9</v>
      </c>
      <c r="F196" s="26">
        <v>45104</v>
      </c>
      <c r="G196" s="28">
        <f t="shared" ca="1" si="3"/>
        <v>6.0273972602739728E-2</v>
      </c>
      <c r="H196" s="4"/>
      <c r="I196" s="5"/>
    </row>
    <row r="197" spans="1:9" ht="13.05" customHeight="1" x14ac:dyDescent="0.25">
      <c r="A197" s="22">
        <v>6910137</v>
      </c>
      <c r="B197" s="23" t="s">
        <v>12</v>
      </c>
      <c r="C197" s="24">
        <v>123.87258199999999</v>
      </c>
      <c r="D197" s="25">
        <v>1.9816389300000001E-2</v>
      </c>
      <c r="E197" s="23" t="s">
        <v>7</v>
      </c>
      <c r="F197" s="26">
        <v>45377</v>
      </c>
      <c r="G197" s="28">
        <f t="shared" ca="1" si="3"/>
        <v>0.80821917808219179</v>
      </c>
      <c r="H197" s="4"/>
      <c r="I197" s="5"/>
    </row>
    <row r="198" spans="1:9" ht="13.05" customHeight="1" x14ac:dyDescent="0.25">
      <c r="A198" s="22">
        <v>1131275</v>
      </c>
      <c r="B198" s="23" t="s">
        <v>12</v>
      </c>
      <c r="C198" s="24">
        <v>119.69944</v>
      </c>
      <c r="D198" s="25">
        <v>1.9616974499999999E-2</v>
      </c>
      <c r="E198" s="23" t="s">
        <v>9</v>
      </c>
      <c r="F198" s="26">
        <v>46835</v>
      </c>
      <c r="G198" s="28">
        <f t="shared" ca="1" si="3"/>
        <v>4.8027397260273972</v>
      </c>
      <c r="H198" s="4"/>
      <c r="I198" s="5"/>
    </row>
    <row r="199" spans="1:9" ht="13.05" customHeight="1" x14ac:dyDescent="0.25">
      <c r="A199" s="22">
        <v>1115823</v>
      </c>
      <c r="B199" s="23" t="s">
        <v>12</v>
      </c>
      <c r="C199" s="24">
        <v>667.00331500000004</v>
      </c>
      <c r="D199" s="25">
        <v>1.9609000500000001E-2</v>
      </c>
      <c r="E199" s="23" t="s">
        <v>9</v>
      </c>
      <c r="F199" s="26">
        <v>44862</v>
      </c>
      <c r="G199" s="28">
        <f t="shared" ca="1" si="3"/>
        <v>-0.60273972602739723</v>
      </c>
      <c r="H199" s="4"/>
      <c r="I199" s="5"/>
    </row>
    <row r="200" spans="1:9" ht="13.05" customHeight="1" x14ac:dyDescent="0.25">
      <c r="A200" s="22">
        <v>1142595</v>
      </c>
      <c r="B200" s="23" t="s">
        <v>12</v>
      </c>
      <c r="C200" s="24">
        <v>595.25907199999995</v>
      </c>
      <c r="D200" s="25">
        <v>1.9606532499999999E-2</v>
      </c>
      <c r="E200" s="23" t="s">
        <v>23</v>
      </c>
      <c r="F200" s="26">
        <v>46148</v>
      </c>
      <c r="G200" s="28">
        <f t="shared" ca="1" si="3"/>
        <v>2.9205479452054797</v>
      </c>
      <c r="H200" s="4"/>
      <c r="I200" s="5"/>
    </row>
    <row r="201" spans="1:9" ht="13.05" customHeight="1" x14ac:dyDescent="0.25">
      <c r="A201" s="22">
        <v>1136126</v>
      </c>
      <c r="B201" s="23" t="s">
        <v>12</v>
      </c>
      <c r="C201" s="24">
        <v>271.10330699999997</v>
      </c>
      <c r="D201" s="25">
        <v>1.95072666E-2</v>
      </c>
      <c r="E201" s="23" t="s">
        <v>9</v>
      </c>
      <c r="F201" s="26">
        <v>44941</v>
      </c>
      <c r="G201" s="28">
        <f t="shared" ca="1" si="3"/>
        <v>-0.38630136986301372</v>
      </c>
      <c r="H201" s="4"/>
      <c r="I201" s="5"/>
    </row>
    <row r="202" spans="1:9" ht="13.05" customHeight="1" x14ac:dyDescent="0.25">
      <c r="A202" s="22">
        <v>2510204</v>
      </c>
      <c r="B202" s="23" t="s">
        <v>12</v>
      </c>
      <c r="C202" s="24">
        <v>740.22066400000006</v>
      </c>
      <c r="D202" s="25">
        <v>1.9436646299999999E-2</v>
      </c>
      <c r="E202" s="23" t="s">
        <v>7</v>
      </c>
      <c r="F202" s="26">
        <v>46443</v>
      </c>
      <c r="G202" s="28">
        <f t="shared" ca="1" si="3"/>
        <v>3.7287671232876711</v>
      </c>
      <c r="H202" s="4"/>
      <c r="I202" s="5"/>
    </row>
    <row r="203" spans="1:9" ht="13.05" customHeight="1" x14ac:dyDescent="0.25">
      <c r="A203" s="22">
        <v>1134915</v>
      </c>
      <c r="B203" s="23" t="s">
        <v>12</v>
      </c>
      <c r="C203" s="24">
        <v>951.68618700000002</v>
      </c>
      <c r="D203" s="25">
        <v>1.9304959100000001E-2</v>
      </c>
      <c r="E203" s="23" t="s">
        <v>9</v>
      </c>
      <c r="F203" s="26">
        <v>47026</v>
      </c>
      <c r="G203" s="28">
        <f t="shared" ca="1" si="3"/>
        <v>5.3260273972602743</v>
      </c>
      <c r="H203" s="4"/>
      <c r="I203" s="5"/>
    </row>
    <row r="204" spans="1:9" ht="13.05" customHeight="1" x14ac:dyDescent="0.25">
      <c r="A204" s="22">
        <v>3900206</v>
      </c>
      <c r="B204" s="23" t="s">
        <v>12</v>
      </c>
      <c r="C204" s="24">
        <v>340.38</v>
      </c>
      <c r="D204" s="25">
        <v>1.9159605699999999E-2</v>
      </c>
      <c r="E204" s="23" t="s">
        <v>27</v>
      </c>
      <c r="F204" s="26">
        <v>47569</v>
      </c>
      <c r="G204" s="28">
        <f t="shared" ca="1" si="3"/>
        <v>6.8136986301369866</v>
      </c>
      <c r="H204" s="4"/>
      <c r="I204" s="5"/>
    </row>
    <row r="205" spans="1:9" ht="13.05" customHeight="1" x14ac:dyDescent="0.25">
      <c r="A205" s="22">
        <v>6990154</v>
      </c>
      <c r="B205" s="23" t="s">
        <v>12</v>
      </c>
      <c r="C205" s="24">
        <v>242.77985000000001</v>
      </c>
      <c r="D205" s="25">
        <v>1.9126089299999999E-2</v>
      </c>
      <c r="E205" s="23" t="s">
        <v>13</v>
      </c>
      <c r="F205" s="26">
        <v>46809</v>
      </c>
      <c r="G205" s="28">
        <f t="shared" ca="1" si="3"/>
        <v>4.7315068493150685</v>
      </c>
      <c r="H205" s="4"/>
      <c r="I205" s="5"/>
    </row>
    <row r="206" spans="1:9" ht="13.05" customHeight="1" x14ac:dyDescent="0.25">
      <c r="A206" s="22">
        <v>1106046</v>
      </c>
      <c r="B206" s="23" t="s">
        <v>6</v>
      </c>
      <c r="C206" s="24">
        <v>160.17988500000001</v>
      </c>
      <c r="D206" s="25">
        <v>1.8947435499999998E-2</v>
      </c>
      <c r="E206" s="23" t="s">
        <v>23</v>
      </c>
      <c r="F206" s="26">
        <v>45865</v>
      </c>
      <c r="G206" s="28">
        <f t="shared" ca="1" si="3"/>
        <v>2.1452054794520548</v>
      </c>
      <c r="H206" s="4"/>
      <c r="I206" s="9"/>
    </row>
    <row r="207" spans="1:9" ht="13.05" customHeight="1" x14ac:dyDescent="0.25">
      <c r="A207" s="22">
        <v>1142371</v>
      </c>
      <c r="B207" s="23" t="s">
        <v>6</v>
      </c>
      <c r="C207" s="24">
        <v>561.47627299999999</v>
      </c>
      <c r="D207" s="25">
        <v>1.8778772999999999E-2</v>
      </c>
      <c r="E207" s="23" t="s">
        <v>9</v>
      </c>
      <c r="F207" s="26">
        <v>48483</v>
      </c>
      <c r="G207" s="28">
        <f t="shared" ca="1" si="3"/>
        <v>9.3178082191780813</v>
      </c>
      <c r="H207" s="4"/>
      <c r="I207" s="5"/>
    </row>
    <row r="208" spans="1:9" ht="13.05" customHeight="1" x14ac:dyDescent="0.25">
      <c r="A208" s="22">
        <v>6990204</v>
      </c>
      <c r="B208" s="23" t="s">
        <v>12</v>
      </c>
      <c r="C208" s="24">
        <v>627.80752299999995</v>
      </c>
      <c r="D208" s="25">
        <v>1.87744759E-2</v>
      </c>
      <c r="E208" s="23" t="s">
        <v>23</v>
      </c>
      <c r="F208" s="26">
        <v>45515</v>
      </c>
      <c r="G208" s="28">
        <f t="shared" ca="1" si="3"/>
        <v>1.1863013698630136</v>
      </c>
      <c r="H208" s="4"/>
      <c r="I208" s="5"/>
    </row>
    <row r="209" spans="1:9" ht="13.05" customHeight="1" x14ac:dyDescent="0.25">
      <c r="A209" s="22">
        <v>7390131</v>
      </c>
      <c r="B209" s="23" t="s">
        <v>12</v>
      </c>
      <c r="C209" s="24">
        <v>99.853125000000006</v>
      </c>
      <c r="D209" s="25">
        <v>1.8753290200000002E-2</v>
      </c>
      <c r="E209" s="23" t="s">
        <v>9</v>
      </c>
      <c r="F209" s="26">
        <v>45104</v>
      </c>
      <c r="G209" s="28">
        <f t="shared" ca="1" si="3"/>
        <v>6.0273972602739728E-2</v>
      </c>
      <c r="H209" s="4"/>
      <c r="I209" s="5"/>
    </row>
    <row r="210" spans="1:9" ht="13.05" customHeight="1" x14ac:dyDescent="0.25">
      <c r="A210" s="22">
        <v>1140557</v>
      </c>
      <c r="B210" s="23" t="s">
        <v>6</v>
      </c>
      <c r="C210" s="24">
        <v>5581.4963799999996</v>
      </c>
      <c r="D210" s="25">
        <v>1.8728653000000001E-2</v>
      </c>
      <c r="E210" s="23" t="s">
        <v>24</v>
      </c>
      <c r="F210" s="26">
        <v>51009</v>
      </c>
      <c r="G210" s="28">
        <f t="shared" ca="1" si="3"/>
        <v>16.238356164383561</v>
      </c>
      <c r="H210" s="4"/>
      <c r="I210" s="5"/>
    </row>
    <row r="211" spans="1:9" ht="13.05" customHeight="1" x14ac:dyDescent="0.25">
      <c r="A211" s="22">
        <v>3730421</v>
      </c>
      <c r="B211" s="23" t="s">
        <v>12</v>
      </c>
      <c r="C211" s="24">
        <v>249.83756500000001</v>
      </c>
      <c r="D211" s="25">
        <v>1.8675508E-2</v>
      </c>
      <c r="E211" s="23" t="s">
        <v>23</v>
      </c>
      <c r="F211" s="26">
        <v>47194</v>
      </c>
      <c r="G211" s="28">
        <f t="shared" ca="1" si="3"/>
        <v>5.7863013698630139</v>
      </c>
      <c r="H211" s="4"/>
      <c r="I211" s="5"/>
    </row>
    <row r="212" spans="1:9" ht="13.05" customHeight="1" x14ac:dyDescent="0.25">
      <c r="A212" s="22">
        <v>1130681</v>
      </c>
      <c r="B212" s="23" t="s">
        <v>12</v>
      </c>
      <c r="C212" s="24">
        <v>2783.1031229999999</v>
      </c>
      <c r="D212" s="25">
        <v>1.8622236300000001E-2</v>
      </c>
      <c r="E212" s="23" t="s">
        <v>28</v>
      </c>
      <c r="F212" s="26">
        <v>46816</v>
      </c>
      <c r="G212" s="28">
        <f t="shared" ca="1" si="3"/>
        <v>4.7506849315068491</v>
      </c>
      <c r="H212" s="4"/>
      <c r="I212" s="5"/>
    </row>
    <row r="213" spans="1:9" ht="13.05" customHeight="1" x14ac:dyDescent="0.25">
      <c r="A213" s="22">
        <v>1126630</v>
      </c>
      <c r="B213" s="23" t="s">
        <v>12</v>
      </c>
      <c r="C213" s="24">
        <v>114.66110399999999</v>
      </c>
      <c r="D213" s="25">
        <v>1.86056681E-2</v>
      </c>
      <c r="E213" s="23" t="s">
        <v>9</v>
      </c>
      <c r="F213" s="26">
        <v>46260</v>
      </c>
      <c r="G213" s="28">
        <f t="shared" ca="1" si="3"/>
        <v>3.2273972602739724</v>
      </c>
      <c r="H213" s="4"/>
      <c r="I213" s="5"/>
    </row>
    <row r="214" spans="1:9" ht="13.05" customHeight="1" x14ac:dyDescent="0.25">
      <c r="A214" s="22">
        <v>1141209</v>
      </c>
      <c r="B214" s="23" t="s">
        <v>12</v>
      </c>
      <c r="C214" s="24">
        <v>372.08295900000002</v>
      </c>
      <c r="D214" s="25">
        <v>1.8591377900000001E-2</v>
      </c>
      <c r="E214" s="23" t="s">
        <v>24</v>
      </c>
      <c r="F214" s="26">
        <v>47996</v>
      </c>
      <c r="G214" s="28">
        <f t="shared" ca="1" si="3"/>
        <v>7.9835616438356167</v>
      </c>
      <c r="H214" s="4"/>
      <c r="I214" s="5"/>
    </row>
    <row r="215" spans="1:9" ht="13.05" customHeight="1" x14ac:dyDescent="0.25">
      <c r="A215" s="22">
        <v>1135920</v>
      </c>
      <c r="B215" s="23" t="s">
        <v>12</v>
      </c>
      <c r="C215" s="24">
        <v>99.243523999999994</v>
      </c>
      <c r="D215" s="25">
        <v>1.8519846699999998E-2</v>
      </c>
      <c r="E215" s="23" t="s">
        <v>9</v>
      </c>
      <c r="F215" s="26">
        <v>46777</v>
      </c>
      <c r="G215" s="28">
        <f t="shared" ca="1" si="3"/>
        <v>4.6438356164383565</v>
      </c>
      <c r="H215" s="4"/>
      <c r="I215" s="5"/>
    </row>
    <row r="216" spans="1:9" ht="13.05" customHeight="1" x14ac:dyDescent="0.25">
      <c r="A216" s="22">
        <v>1140656</v>
      </c>
      <c r="B216" s="23" t="s">
        <v>12</v>
      </c>
      <c r="C216" s="24">
        <v>95.697000000000003</v>
      </c>
      <c r="D216" s="25">
        <v>1.84233561E-2</v>
      </c>
      <c r="E216" s="23" t="s">
        <v>23</v>
      </c>
      <c r="F216" s="26">
        <v>46169</v>
      </c>
      <c r="G216" s="28">
        <f t="shared" ca="1" si="3"/>
        <v>2.978082191780822</v>
      </c>
      <c r="H216" s="4"/>
      <c r="I216" s="5"/>
    </row>
    <row r="217" spans="1:9" ht="13.05" customHeight="1" x14ac:dyDescent="0.25">
      <c r="A217" s="22">
        <v>6000228</v>
      </c>
      <c r="B217" s="23" t="s">
        <v>12</v>
      </c>
      <c r="C217" s="24">
        <v>424.75911400000001</v>
      </c>
      <c r="D217" s="25">
        <v>1.83133688E-2</v>
      </c>
      <c r="E217" s="23" t="s">
        <v>24</v>
      </c>
      <c r="F217" s="26">
        <v>47568</v>
      </c>
      <c r="G217" s="28">
        <f t="shared" ca="1" si="3"/>
        <v>6.8109589041095893</v>
      </c>
      <c r="H217" s="4"/>
      <c r="I217" s="5"/>
    </row>
    <row r="218" spans="1:9" ht="13.05" customHeight="1" x14ac:dyDescent="0.25">
      <c r="A218" s="22">
        <v>1410299</v>
      </c>
      <c r="B218" s="23" t="s">
        <v>6</v>
      </c>
      <c r="C218" s="24">
        <v>1638.3603740000001</v>
      </c>
      <c r="D218" s="25">
        <v>1.82780791E-2</v>
      </c>
      <c r="E218" s="23" t="s">
        <v>9</v>
      </c>
      <c r="F218" s="26">
        <v>48239</v>
      </c>
      <c r="G218" s="28">
        <f t="shared" ca="1" si="3"/>
        <v>8.6493150684931503</v>
      </c>
      <c r="H218" s="4"/>
      <c r="I218" s="5"/>
    </row>
    <row r="219" spans="1:9" ht="13.05" customHeight="1" x14ac:dyDescent="0.25">
      <c r="A219" s="22">
        <v>1132828</v>
      </c>
      <c r="B219" s="23" t="s">
        <v>12</v>
      </c>
      <c r="C219" s="24">
        <v>579.02522299999998</v>
      </c>
      <c r="D219" s="25">
        <v>1.82175711E-2</v>
      </c>
      <c r="E219" s="23" t="s">
        <v>24</v>
      </c>
      <c r="F219" s="26">
        <v>46656</v>
      </c>
      <c r="G219" s="28">
        <f t="shared" ca="1" si="3"/>
        <v>4.3123287671232875</v>
      </c>
      <c r="H219" s="4"/>
      <c r="I219" s="5"/>
    </row>
    <row r="220" spans="1:9" ht="13.05" customHeight="1" x14ac:dyDescent="0.25">
      <c r="A220" s="22">
        <v>7460363</v>
      </c>
      <c r="B220" s="23" t="s">
        <v>6</v>
      </c>
      <c r="C220" s="24">
        <v>645.10508700000003</v>
      </c>
      <c r="D220" s="25">
        <v>1.8196264300000001E-2</v>
      </c>
      <c r="E220" s="23" t="s">
        <v>9</v>
      </c>
      <c r="F220" s="26">
        <v>47934</v>
      </c>
      <c r="G220" s="28">
        <f t="shared" ca="1" si="3"/>
        <v>7.8136986301369866</v>
      </c>
      <c r="H220" s="4"/>
      <c r="I220" s="5"/>
    </row>
    <row r="221" spans="1:9" ht="13.05" customHeight="1" x14ac:dyDescent="0.25">
      <c r="A221" s="22">
        <v>1128586</v>
      </c>
      <c r="B221" s="23" t="s">
        <v>6</v>
      </c>
      <c r="C221" s="24">
        <v>263.53364399999998</v>
      </c>
      <c r="D221" s="25">
        <v>1.8176654399999999E-2</v>
      </c>
      <c r="E221" s="23" t="s">
        <v>9</v>
      </c>
      <c r="F221" s="27">
        <v>44899</v>
      </c>
      <c r="G221" s="28">
        <f t="shared" ca="1" si="3"/>
        <v>-0.50136986301369868</v>
      </c>
      <c r="H221" s="4"/>
      <c r="I221" s="5"/>
    </row>
    <row r="222" spans="1:9" ht="13.05" customHeight="1" x14ac:dyDescent="0.25">
      <c r="A222" s="22">
        <v>1121763</v>
      </c>
      <c r="B222" s="23" t="s">
        <v>12</v>
      </c>
      <c r="C222" s="24">
        <v>565.73145999999997</v>
      </c>
      <c r="D222" s="25">
        <v>1.8158359499999999E-2</v>
      </c>
      <c r="E222" s="23" t="s">
        <v>24</v>
      </c>
      <c r="F222" s="26">
        <v>46657</v>
      </c>
      <c r="G222" s="28">
        <f t="shared" ca="1" si="3"/>
        <v>4.3150684931506849</v>
      </c>
      <c r="H222" s="4"/>
      <c r="I222" s="5"/>
    </row>
    <row r="223" spans="1:9" ht="13.05" customHeight="1" x14ac:dyDescent="0.25">
      <c r="A223" s="22">
        <v>1141845</v>
      </c>
      <c r="B223" s="23" t="s">
        <v>12</v>
      </c>
      <c r="C223" s="24">
        <v>162.55199999999999</v>
      </c>
      <c r="D223" s="25">
        <v>1.8017472699999999E-2</v>
      </c>
      <c r="E223" s="23" t="s">
        <v>9</v>
      </c>
      <c r="F223" s="26">
        <v>45377</v>
      </c>
      <c r="G223" s="28">
        <f t="shared" ca="1" si="3"/>
        <v>0.80821917808219179</v>
      </c>
      <c r="H223" s="4"/>
      <c r="I223" s="5"/>
    </row>
    <row r="224" spans="1:9" ht="13.05" customHeight="1" x14ac:dyDescent="0.25">
      <c r="A224" s="22">
        <v>1140540</v>
      </c>
      <c r="B224" s="23" t="s">
        <v>6</v>
      </c>
      <c r="C224" s="24">
        <v>290.27668</v>
      </c>
      <c r="D224" s="25">
        <v>1.8009610499999999E-2</v>
      </c>
      <c r="E224" s="23" t="s">
        <v>9</v>
      </c>
      <c r="F224" s="26">
        <v>48665</v>
      </c>
      <c r="G224" s="28">
        <f t="shared" ca="1" si="3"/>
        <v>9.8164383561643831</v>
      </c>
      <c r="H224" s="4"/>
      <c r="I224" s="5"/>
    </row>
    <row r="225" spans="1:9" ht="13.05" customHeight="1" x14ac:dyDescent="0.25">
      <c r="A225" s="22">
        <v>1123587</v>
      </c>
      <c r="B225" s="23" t="s">
        <v>12</v>
      </c>
      <c r="C225" s="24">
        <v>375.980369</v>
      </c>
      <c r="D225" s="25">
        <v>1.7951989500000001E-2</v>
      </c>
      <c r="E225" s="23" t="s">
        <v>9</v>
      </c>
      <c r="F225" s="26">
        <v>46474</v>
      </c>
      <c r="G225" s="28">
        <f t="shared" ca="1" si="3"/>
        <v>3.8136986301369862</v>
      </c>
      <c r="H225" s="4"/>
      <c r="I225" s="5"/>
    </row>
    <row r="226" spans="1:9" ht="13.05" customHeight="1" x14ac:dyDescent="0.25">
      <c r="A226" s="22">
        <v>1139732</v>
      </c>
      <c r="B226" s="23" t="s">
        <v>12</v>
      </c>
      <c r="C226" s="24">
        <v>142.805172</v>
      </c>
      <c r="D226" s="25">
        <v>1.79271456E-2</v>
      </c>
      <c r="E226" s="23" t="s">
        <v>9</v>
      </c>
      <c r="F226" s="26">
        <v>47203</v>
      </c>
      <c r="G226" s="28">
        <f t="shared" ca="1" si="3"/>
        <v>5.8109589041095893</v>
      </c>
      <c r="H226" s="4"/>
      <c r="I226" s="5"/>
    </row>
    <row r="227" spans="1:9" ht="13.05" customHeight="1" x14ac:dyDescent="0.25">
      <c r="A227" s="22">
        <v>1141647</v>
      </c>
      <c r="B227" s="23" t="s">
        <v>12</v>
      </c>
      <c r="C227" s="24">
        <v>647.679216</v>
      </c>
      <c r="D227" s="25">
        <v>1.7925765400000002E-2</v>
      </c>
      <c r="E227" s="23" t="s">
        <v>9</v>
      </c>
      <c r="F227" s="26">
        <v>47022</v>
      </c>
      <c r="G227" s="28">
        <f t="shared" ca="1" si="3"/>
        <v>5.3150684931506849</v>
      </c>
      <c r="H227" s="4"/>
      <c r="I227" s="5"/>
    </row>
    <row r="228" spans="1:9" ht="13.05" customHeight="1" x14ac:dyDescent="0.25">
      <c r="A228" s="22">
        <v>6390223</v>
      </c>
      <c r="B228" s="23" t="s">
        <v>12</v>
      </c>
      <c r="C228" s="24">
        <v>452.95236699999998</v>
      </c>
      <c r="D228" s="25">
        <v>1.7916344099999999E-2</v>
      </c>
      <c r="E228" s="23" t="s">
        <v>27</v>
      </c>
      <c r="F228" s="26">
        <v>47054</v>
      </c>
      <c r="G228" s="28">
        <f t="shared" ca="1" si="3"/>
        <v>5.4027397260273968</v>
      </c>
      <c r="H228" s="4"/>
      <c r="I228" s="5"/>
    </row>
    <row r="229" spans="1:9" ht="13.05" customHeight="1" x14ac:dyDescent="0.25">
      <c r="A229" s="22">
        <v>1133800</v>
      </c>
      <c r="B229" s="23" t="s">
        <v>12</v>
      </c>
      <c r="C229" s="24">
        <v>116.769137</v>
      </c>
      <c r="D229" s="25">
        <v>1.7668856300000001E-2</v>
      </c>
      <c r="E229" s="23" t="s">
        <v>9</v>
      </c>
      <c r="F229" s="26">
        <v>45012</v>
      </c>
      <c r="G229" s="28">
        <f t="shared" ca="1" si="3"/>
        <v>-0.19178082191780821</v>
      </c>
      <c r="H229" s="4"/>
      <c r="I229" s="5"/>
    </row>
    <row r="230" spans="1:9" ht="13.05" customHeight="1" x14ac:dyDescent="0.25">
      <c r="A230" s="22">
        <v>1120872</v>
      </c>
      <c r="B230" s="23" t="s">
        <v>12</v>
      </c>
      <c r="C230" s="24">
        <v>144.80423500000001</v>
      </c>
      <c r="D230" s="25">
        <v>1.7566634300000002E-2</v>
      </c>
      <c r="E230" s="23" t="s">
        <v>9</v>
      </c>
      <c r="F230" s="26">
        <v>46138</v>
      </c>
      <c r="G230" s="28">
        <f t="shared" ca="1" si="3"/>
        <v>2.893150684931507</v>
      </c>
      <c r="H230" s="4"/>
      <c r="I230" s="5"/>
    </row>
    <row r="231" spans="1:9" ht="13.05" customHeight="1" x14ac:dyDescent="0.25">
      <c r="A231" s="22">
        <v>1141191</v>
      </c>
      <c r="B231" s="23" t="s">
        <v>12</v>
      </c>
      <c r="C231" s="24">
        <v>246.96235799999999</v>
      </c>
      <c r="D231" s="25">
        <v>1.7477834599999999E-2</v>
      </c>
      <c r="E231" s="23" t="s">
        <v>27</v>
      </c>
      <c r="F231" s="26">
        <v>47295</v>
      </c>
      <c r="G231" s="28">
        <f t="shared" ca="1" si="3"/>
        <v>6.0630136986301366</v>
      </c>
      <c r="H231" s="4"/>
      <c r="I231" s="5"/>
    </row>
    <row r="232" spans="1:9" ht="13.05" customHeight="1" x14ac:dyDescent="0.25">
      <c r="A232" s="22">
        <v>5760236</v>
      </c>
      <c r="B232" s="23" t="s">
        <v>12</v>
      </c>
      <c r="C232" s="24">
        <v>232.89268000000001</v>
      </c>
      <c r="D232" s="25">
        <v>1.7277305900000001E-2</v>
      </c>
      <c r="E232" s="23" t="s">
        <v>9</v>
      </c>
      <c r="F232" s="26">
        <v>46383</v>
      </c>
      <c r="G232" s="28">
        <f t="shared" ca="1" si="3"/>
        <v>3.5643835616438357</v>
      </c>
      <c r="H232" s="4"/>
      <c r="I232" s="5"/>
    </row>
    <row r="233" spans="1:9" ht="13.05" customHeight="1" x14ac:dyDescent="0.25">
      <c r="A233" s="22">
        <v>7150352</v>
      </c>
      <c r="B233" s="23" t="s">
        <v>6</v>
      </c>
      <c r="C233" s="24">
        <v>3407.9783120000002</v>
      </c>
      <c r="D233" s="25">
        <v>1.72617007E-2</v>
      </c>
      <c r="E233" s="23" t="s">
        <v>9</v>
      </c>
      <c r="F233" s="26">
        <v>47568</v>
      </c>
      <c r="G233" s="28">
        <f t="shared" ca="1" si="3"/>
        <v>6.8109589041095893</v>
      </c>
      <c r="H233" s="4"/>
      <c r="I233" s="5"/>
    </row>
    <row r="234" spans="1:9" ht="13.05" customHeight="1" x14ac:dyDescent="0.25">
      <c r="A234" s="22">
        <v>1139997</v>
      </c>
      <c r="B234" s="23" t="s">
        <v>12</v>
      </c>
      <c r="C234" s="24">
        <v>482.80915199999998</v>
      </c>
      <c r="D234" s="25">
        <v>1.71139259E-2</v>
      </c>
      <c r="E234" s="23" t="s">
        <v>9</v>
      </c>
      <c r="F234" s="26">
        <v>46884</v>
      </c>
      <c r="G234" s="28">
        <f t="shared" ca="1" si="3"/>
        <v>4.9369863013698634</v>
      </c>
      <c r="H234" s="4"/>
      <c r="I234" s="5"/>
    </row>
    <row r="235" spans="1:9" ht="13.05" customHeight="1" x14ac:dyDescent="0.25">
      <c r="A235" s="22">
        <v>5830120</v>
      </c>
      <c r="B235" s="23" t="s">
        <v>12</v>
      </c>
      <c r="C235" s="24">
        <v>237.21035000000001</v>
      </c>
      <c r="D235" s="25">
        <v>1.7012603599999999E-2</v>
      </c>
      <c r="E235" s="23" t="s">
        <v>9</v>
      </c>
      <c r="F235" s="26">
        <v>45927</v>
      </c>
      <c r="G235" s="28">
        <f t="shared" ca="1" si="3"/>
        <v>2.3150684931506849</v>
      </c>
      <c r="H235" s="4"/>
      <c r="I235" s="5"/>
    </row>
    <row r="236" spans="1:9" ht="13.05" customHeight="1" x14ac:dyDescent="0.25">
      <c r="A236" s="22">
        <v>3870128</v>
      </c>
      <c r="B236" s="23" t="s">
        <v>12</v>
      </c>
      <c r="C236" s="24">
        <v>1337.0876270000001</v>
      </c>
      <c r="D236" s="25">
        <v>1.68882627E-2</v>
      </c>
      <c r="E236" s="23" t="s">
        <v>27</v>
      </c>
      <c r="F236" s="26">
        <v>47752</v>
      </c>
      <c r="G236" s="28">
        <f t="shared" ca="1" si="3"/>
        <v>7.3150684931506849</v>
      </c>
      <c r="H236" s="4"/>
      <c r="I236" s="5"/>
    </row>
    <row r="237" spans="1:9" ht="13.05" customHeight="1" x14ac:dyDescent="0.25">
      <c r="A237" s="22">
        <v>1142645</v>
      </c>
      <c r="B237" s="23" t="s">
        <v>12</v>
      </c>
      <c r="C237" s="24">
        <v>366.899585</v>
      </c>
      <c r="D237" s="25">
        <v>1.6840705599999999E-2</v>
      </c>
      <c r="E237" s="23" t="s">
        <v>9</v>
      </c>
      <c r="F237" s="26">
        <v>45651</v>
      </c>
      <c r="G237" s="28">
        <f t="shared" ca="1" si="3"/>
        <v>1.558904109589041</v>
      </c>
      <c r="H237" s="4"/>
      <c r="I237" s="5"/>
    </row>
    <row r="238" spans="1:9" ht="13.05" customHeight="1" x14ac:dyDescent="0.25">
      <c r="A238" s="22">
        <v>1140417</v>
      </c>
      <c r="B238" s="23" t="s">
        <v>12</v>
      </c>
      <c r="C238" s="24">
        <v>77.587500000000006</v>
      </c>
      <c r="D238" s="25">
        <v>1.6834480700000001E-2</v>
      </c>
      <c r="E238" s="23" t="s">
        <v>23</v>
      </c>
      <c r="F238" s="26">
        <v>46291</v>
      </c>
      <c r="G238" s="28">
        <f t="shared" ca="1" si="3"/>
        <v>3.3123287671232875</v>
      </c>
      <c r="H238" s="4"/>
      <c r="I238" s="5"/>
    </row>
    <row r="239" spans="1:9" ht="13.05" customHeight="1" x14ac:dyDescent="0.25">
      <c r="A239" s="22">
        <v>7150337</v>
      </c>
      <c r="B239" s="23" t="s">
        <v>12</v>
      </c>
      <c r="C239" s="24">
        <v>314.83199999999999</v>
      </c>
      <c r="D239" s="25">
        <v>1.6829075299999999E-2</v>
      </c>
      <c r="E239" s="23" t="s">
        <v>7</v>
      </c>
      <c r="F239" s="26">
        <v>45409</v>
      </c>
      <c r="G239" s="28">
        <f t="shared" ca="1" si="3"/>
        <v>0.89589041095890409</v>
      </c>
      <c r="H239" s="4"/>
      <c r="I239" s="5"/>
    </row>
    <row r="240" spans="1:9" ht="13.05" customHeight="1" x14ac:dyDescent="0.25">
      <c r="A240" s="22">
        <v>1133149</v>
      </c>
      <c r="B240" s="23" t="s">
        <v>12</v>
      </c>
      <c r="C240" s="24">
        <v>327.23585100000003</v>
      </c>
      <c r="D240" s="25">
        <v>1.6727663600000001E-2</v>
      </c>
      <c r="E240" s="23" t="s">
        <v>9</v>
      </c>
      <c r="F240" s="26">
        <v>46200</v>
      </c>
      <c r="G240" s="28">
        <f t="shared" ca="1" si="3"/>
        <v>3.0630136986301371</v>
      </c>
      <c r="H240" s="4"/>
      <c r="I240" s="5"/>
    </row>
    <row r="241" spans="1:9" ht="13.05" customHeight="1" x14ac:dyDescent="0.25">
      <c r="A241" s="22">
        <v>1102375</v>
      </c>
      <c r="B241" s="23" t="s">
        <v>6</v>
      </c>
      <c r="C241" s="24">
        <v>509.16937999999999</v>
      </c>
      <c r="D241" s="25">
        <v>1.66899096E-2</v>
      </c>
      <c r="E241" s="23" t="s">
        <v>9</v>
      </c>
      <c r="F241" s="26">
        <v>46382</v>
      </c>
      <c r="G241" s="28">
        <f t="shared" ca="1" si="3"/>
        <v>3.5616438356164384</v>
      </c>
      <c r="H241" s="4"/>
      <c r="I241" s="9"/>
    </row>
    <row r="242" spans="1:9" ht="13.05" customHeight="1" x14ac:dyDescent="0.25">
      <c r="A242" s="22">
        <v>1136324</v>
      </c>
      <c r="B242" s="23" t="s">
        <v>12</v>
      </c>
      <c r="C242" s="24">
        <v>658.97456599999998</v>
      </c>
      <c r="D242" s="25">
        <v>1.6552075699999998E-2</v>
      </c>
      <c r="E242" s="23" t="s">
        <v>23</v>
      </c>
      <c r="F242" s="26">
        <v>46468</v>
      </c>
      <c r="G242" s="28">
        <f t="shared" ca="1" si="3"/>
        <v>3.7972602739726029</v>
      </c>
      <c r="H242" s="4"/>
      <c r="I242" s="5"/>
    </row>
    <row r="243" spans="1:9" ht="13.05" customHeight="1" x14ac:dyDescent="0.25">
      <c r="A243" s="22">
        <v>1129667</v>
      </c>
      <c r="B243" s="23" t="s">
        <v>12</v>
      </c>
      <c r="C243" s="24">
        <v>83.070449999999994</v>
      </c>
      <c r="D243" s="25">
        <v>1.64907426E-2</v>
      </c>
      <c r="E243" s="23" t="s">
        <v>24</v>
      </c>
      <c r="F243" s="26">
        <v>46657</v>
      </c>
      <c r="G243" s="28">
        <f t="shared" ca="1" si="3"/>
        <v>4.3150684931506849</v>
      </c>
      <c r="H243" s="4"/>
      <c r="I243" s="5"/>
    </row>
    <row r="244" spans="1:9" ht="13.05" customHeight="1" x14ac:dyDescent="0.25">
      <c r="A244" s="22">
        <v>5260088</v>
      </c>
      <c r="B244" s="23" t="s">
        <v>12</v>
      </c>
      <c r="C244" s="24">
        <v>193.04150799999999</v>
      </c>
      <c r="D244" s="25">
        <v>1.6482910100000001E-2</v>
      </c>
      <c r="E244" s="23" t="s">
        <v>27</v>
      </c>
      <c r="F244" s="26">
        <v>46853</v>
      </c>
      <c r="G244" s="28">
        <f t="shared" ca="1" si="3"/>
        <v>4.8520547945205479</v>
      </c>
      <c r="H244" s="4"/>
      <c r="I244" s="5"/>
    </row>
    <row r="245" spans="1:9" ht="13.05" customHeight="1" x14ac:dyDescent="0.25">
      <c r="A245" s="22">
        <v>7460389</v>
      </c>
      <c r="B245" s="23" t="s">
        <v>12</v>
      </c>
      <c r="C245" s="24">
        <v>542.85925699999996</v>
      </c>
      <c r="D245" s="25">
        <v>1.64796431E-2</v>
      </c>
      <c r="E245" s="23" t="s">
        <v>23</v>
      </c>
      <c r="F245" s="26">
        <v>47266</v>
      </c>
      <c r="G245" s="28">
        <f t="shared" ca="1" si="3"/>
        <v>5.9835616438356167</v>
      </c>
      <c r="H245" s="4"/>
      <c r="I245" s="5"/>
    </row>
    <row r="246" spans="1:9" ht="13.05" customHeight="1" x14ac:dyDescent="0.25">
      <c r="A246" s="22">
        <v>1122233</v>
      </c>
      <c r="B246" s="23" t="s">
        <v>12</v>
      </c>
      <c r="C246" s="24">
        <v>792.29350999999997</v>
      </c>
      <c r="D246" s="25">
        <v>1.6349170400000002E-2</v>
      </c>
      <c r="E246" s="23" t="s">
        <v>27</v>
      </c>
      <c r="F246" s="26">
        <v>47752</v>
      </c>
      <c r="G246" s="28">
        <f t="shared" ca="1" si="3"/>
        <v>7.3150684931506849</v>
      </c>
      <c r="H246" s="4"/>
      <c r="I246" s="5"/>
    </row>
    <row r="247" spans="1:9" ht="13.05" customHeight="1" x14ac:dyDescent="0.25">
      <c r="A247" s="22">
        <v>1136993</v>
      </c>
      <c r="B247" s="23" t="s">
        <v>12</v>
      </c>
      <c r="C247" s="24">
        <v>93.074495999999996</v>
      </c>
      <c r="D247" s="25">
        <v>1.63490362E-2</v>
      </c>
      <c r="E247" s="23" t="s">
        <v>26</v>
      </c>
      <c r="F247" s="26">
        <v>46475</v>
      </c>
      <c r="G247" s="28">
        <f t="shared" ca="1" si="3"/>
        <v>3.8164383561643835</v>
      </c>
      <c r="H247" s="4"/>
      <c r="I247" s="5"/>
    </row>
    <row r="248" spans="1:9" ht="13.05" customHeight="1" x14ac:dyDescent="0.25">
      <c r="A248" s="22">
        <v>1140813</v>
      </c>
      <c r="B248" s="23" t="s">
        <v>12</v>
      </c>
      <c r="C248" s="24">
        <v>175.02829600000001</v>
      </c>
      <c r="D248" s="25">
        <v>1.6291309100000002E-2</v>
      </c>
      <c r="E248" s="23" t="s">
        <v>9</v>
      </c>
      <c r="F248" s="26">
        <v>46110</v>
      </c>
      <c r="G248" s="28">
        <f t="shared" ca="1" si="3"/>
        <v>2.8164383561643835</v>
      </c>
      <c r="H248" s="4"/>
      <c r="I248" s="5"/>
    </row>
    <row r="249" spans="1:9" ht="13.05" customHeight="1" x14ac:dyDescent="0.25">
      <c r="A249" s="22">
        <v>1127323</v>
      </c>
      <c r="B249" s="23" t="s">
        <v>6</v>
      </c>
      <c r="C249" s="24">
        <v>296.24492199999997</v>
      </c>
      <c r="D249" s="25">
        <v>1.6223715600000001E-2</v>
      </c>
      <c r="E249" s="23" t="s">
        <v>9</v>
      </c>
      <c r="F249" s="26">
        <v>47752</v>
      </c>
      <c r="G249" s="28">
        <f t="shared" ca="1" si="3"/>
        <v>7.3150684931506849</v>
      </c>
      <c r="H249" s="4"/>
      <c r="I249" s="5"/>
    </row>
    <row r="250" spans="1:9" ht="13.05" customHeight="1" x14ac:dyDescent="0.25">
      <c r="A250" s="22">
        <v>7230295</v>
      </c>
      <c r="B250" s="23" t="s">
        <v>12</v>
      </c>
      <c r="C250" s="24">
        <v>1639.8792550000001</v>
      </c>
      <c r="D250" s="25">
        <v>1.61359105E-2</v>
      </c>
      <c r="E250" s="23" t="s">
        <v>24</v>
      </c>
      <c r="F250" s="26">
        <v>46382</v>
      </c>
      <c r="G250" s="28">
        <f t="shared" ca="1" si="3"/>
        <v>3.5616438356164384</v>
      </c>
      <c r="H250" s="4"/>
      <c r="I250" s="5"/>
    </row>
    <row r="251" spans="1:9" ht="13.05" customHeight="1" x14ac:dyDescent="0.25">
      <c r="A251" s="22">
        <v>1410265</v>
      </c>
      <c r="B251" s="23" t="s">
        <v>12</v>
      </c>
      <c r="C251" s="24">
        <v>211.01441500000001</v>
      </c>
      <c r="D251" s="25">
        <v>1.60476752E-2</v>
      </c>
      <c r="E251" s="23" t="s">
        <v>9</v>
      </c>
      <c r="F251" s="26">
        <v>46107</v>
      </c>
      <c r="G251" s="28">
        <f t="shared" ca="1" si="3"/>
        <v>2.8082191780821919</v>
      </c>
      <c r="H251" s="4"/>
      <c r="I251" s="5"/>
    </row>
    <row r="252" spans="1:9" ht="13.05" customHeight="1" x14ac:dyDescent="0.25">
      <c r="A252" s="22">
        <v>1141118</v>
      </c>
      <c r="B252" s="23" t="s">
        <v>12</v>
      </c>
      <c r="C252" s="24">
        <v>445.25100600000002</v>
      </c>
      <c r="D252" s="25">
        <v>1.6045289099999999E-2</v>
      </c>
      <c r="E252" s="23" t="s">
        <v>27</v>
      </c>
      <c r="F252" s="26">
        <v>47054</v>
      </c>
      <c r="G252" s="28">
        <f t="shared" ca="1" si="3"/>
        <v>5.4027397260273968</v>
      </c>
      <c r="H252" s="4"/>
      <c r="I252" s="5"/>
    </row>
    <row r="253" spans="1:9" ht="13.05" customHeight="1" x14ac:dyDescent="0.25">
      <c r="A253" s="22">
        <v>1133289</v>
      </c>
      <c r="B253" s="23" t="s">
        <v>6</v>
      </c>
      <c r="C253" s="24">
        <v>37.337069</v>
      </c>
      <c r="D253" s="25">
        <v>1.5995385099999999E-2</v>
      </c>
      <c r="E253" s="23" t="s">
        <v>9</v>
      </c>
      <c r="F253" s="26">
        <v>44677</v>
      </c>
      <c r="G253" s="28">
        <f t="shared" ca="1" si="3"/>
        <v>-1.1095890410958904</v>
      </c>
      <c r="H253" s="4"/>
      <c r="I253" s="5"/>
    </row>
    <row r="254" spans="1:9" ht="13.05" customHeight="1" x14ac:dyDescent="0.25">
      <c r="A254" s="22">
        <v>8230195</v>
      </c>
      <c r="B254" s="23" t="s">
        <v>12</v>
      </c>
      <c r="C254" s="24">
        <v>91.067483999999993</v>
      </c>
      <c r="D254" s="25">
        <v>1.5972340500000001E-2</v>
      </c>
      <c r="E254" s="23" t="s">
        <v>23</v>
      </c>
      <c r="F254" s="26">
        <v>45592</v>
      </c>
      <c r="G254" s="28">
        <f t="shared" ca="1" si="3"/>
        <v>1.3972602739726028</v>
      </c>
      <c r="H254" s="4"/>
      <c r="I254" s="5"/>
    </row>
    <row r="255" spans="1:9" ht="13.05" customHeight="1" x14ac:dyDescent="0.25">
      <c r="A255" s="22">
        <v>1137314</v>
      </c>
      <c r="B255" s="23" t="s">
        <v>12</v>
      </c>
      <c r="C255" s="24">
        <v>375.90179599999999</v>
      </c>
      <c r="D255" s="25">
        <v>1.59357917E-2</v>
      </c>
      <c r="E255" s="23" t="s">
        <v>24</v>
      </c>
      <c r="F255" s="26">
        <v>46566</v>
      </c>
      <c r="G255" s="28">
        <f t="shared" ca="1" si="3"/>
        <v>4.065753424657534</v>
      </c>
      <c r="H255" s="4"/>
      <c r="I255" s="5"/>
    </row>
    <row r="256" spans="1:9" ht="13.05" customHeight="1" x14ac:dyDescent="0.25">
      <c r="A256" s="22">
        <v>1129550</v>
      </c>
      <c r="B256" s="23" t="s">
        <v>12</v>
      </c>
      <c r="C256" s="24">
        <v>35.549999999999997</v>
      </c>
      <c r="D256" s="25">
        <v>1.5918552900000001E-2</v>
      </c>
      <c r="E256" s="23" t="s">
        <v>26</v>
      </c>
      <c r="F256" s="26">
        <v>46169</v>
      </c>
      <c r="G256" s="28">
        <f t="shared" ca="1" si="3"/>
        <v>2.978082191780822</v>
      </c>
      <c r="H256" s="4"/>
      <c r="I256" s="5"/>
    </row>
    <row r="257" spans="1:9" ht="13.05" customHeight="1" x14ac:dyDescent="0.25">
      <c r="A257" s="22">
        <v>1129279</v>
      </c>
      <c r="B257" s="23" t="s">
        <v>12</v>
      </c>
      <c r="C257" s="24">
        <v>85.453569000000002</v>
      </c>
      <c r="D257" s="25">
        <v>1.59139708E-2</v>
      </c>
      <c r="E257" s="23" t="s">
        <v>24</v>
      </c>
      <c r="F257" s="27">
        <v>44889</v>
      </c>
      <c r="G257" s="28">
        <f t="shared" ca="1" si="3"/>
        <v>-0.52876712328767128</v>
      </c>
      <c r="H257" s="4"/>
      <c r="I257" s="5"/>
    </row>
    <row r="258" spans="1:9" ht="13.05" customHeight="1" x14ac:dyDescent="0.25">
      <c r="A258" s="22">
        <v>1130467</v>
      </c>
      <c r="B258" s="23" t="s">
        <v>12</v>
      </c>
      <c r="C258" s="24">
        <v>200.27231900000001</v>
      </c>
      <c r="D258" s="25">
        <v>1.5891755E-2</v>
      </c>
      <c r="E258" s="23" t="s">
        <v>9</v>
      </c>
      <c r="F258" s="26">
        <v>44804</v>
      </c>
      <c r="G258" s="28">
        <f t="shared" ca="1" si="3"/>
        <v>-0.76164383561643834</v>
      </c>
      <c r="H258" s="4"/>
      <c r="I258" s="5"/>
    </row>
    <row r="259" spans="1:9" ht="13.05" customHeight="1" x14ac:dyDescent="0.25">
      <c r="A259" s="22">
        <v>1131457</v>
      </c>
      <c r="B259" s="23" t="s">
        <v>12</v>
      </c>
      <c r="C259" s="24">
        <v>527.31072500000005</v>
      </c>
      <c r="D259" s="25">
        <v>1.5891291200000001E-2</v>
      </c>
      <c r="E259" s="23" t="s">
        <v>27</v>
      </c>
      <c r="F259" s="26">
        <v>47022</v>
      </c>
      <c r="G259" s="28">
        <f t="shared" ref="G259:G322" ca="1" si="4">(F259-TODAY())/365</f>
        <v>5.3150684931506849</v>
      </c>
      <c r="H259" s="4"/>
      <c r="I259" s="5"/>
    </row>
    <row r="260" spans="1:9" ht="13.05" customHeight="1" x14ac:dyDescent="0.25">
      <c r="A260" s="22">
        <v>2310175</v>
      </c>
      <c r="B260" s="23" t="s">
        <v>12</v>
      </c>
      <c r="C260" s="24">
        <v>436.32814999999999</v>
      </c>
      <c r="D260" s="25">
        <v>1.5863545199999999E-2</v>
      </c>
      <c r="E260" s="23" t="s">
        <v>13</v>
      </c>
      <c r="F260" s="26">
        <v>45895</v>
      </c>
      <c r="G260" s="28">
        <f t="shared" ca="1" si="4"/>
        <v>2.2273972602739724</v>
      </c>
      <c r="H260" s="4"/>
      <c r="I260" s="5"/>
    </row>
    <row r="261" spans="1:9" ht="13.05" customHeight="1" x14ac:dyDescent="0.25">
      <c r="A261" s="22">
        <v>1139922</v>
      </c>
      <c r="B261" s="23" t="s">
        <v>6</v>
      </c>
      <c r="C261" s="24">
        <v>2652.950836</v>
      </c>
      <c r="D261" s="25">
        <v>1.57292578E-2</v>
      </c>
      <c r="E261" s="23" t="s">
        <v>7</v>
      </c>
      <c r="F261" s="26">
        <v>47022</v>
      </c>
      <c r="G261" s="28">
        <f t="shared" ca="1" si="4"/>
        <v>5.3150684931506849</v>
      </c>
      <c r="H261" s="4"/>
      <c r="I261" s="5"/>
    </row>
    <row r="262" spans="1:9" ht="13.05" customHeight="1" x14ac:dyDescent="0.25">
      <c r="A262" s="22">
        <v>3730397</v>
      </c>
      <c r="B262" s="23" t="s">
        <v>12</v>
      </c>
      <c r="C262" s="24">
        <v>50.62762</v>
      </c>
      <c r="D262" s="25">
        <v>1.56785864E-2</v>
      </c>
      <c r="E262" s="23" t="s">
        <v>29</v>
      </c>
      <c r="F262" s="26">
        <v>45287</v>
      </c>
      <c r="G262" s="28">
        <f t="shared" ca="1" si="4"/>
        <v>0.56164383561643838</v>
      </c>
      <c r="H262" s="4"/>
      <c r="I262" s="5"/>
    </row>
    <row r="263" spans="1:9" ht="13.05" customHeight="1" x14ac:dyDescent="0.25">
      <c r="A263" s="22">
        <v>1134980</v>
      </c>
      <c r="B263" s="23" t="s">
        <v>12</v>
      </c>
      <c r="C263" s="24">
        <v>178.827</v>
      </c>
      <c r="D263" s="25">
        <v>1.5574874400000001E-2</v>
      </c>
      <c r="E263" s="23" t="s">
        <v>9</v>
      </c>
      <c r="F263" s="26">
        <v>45561</v>
      </c>
      <c r="G263" s="28">
        <f t="shared" ca="1" si="4"/>
        <v>1.3123287671232877</v>
      </c>
      <c r="H263" s="4"/>
      <c r="I263" s="5"/>
    </row>
    <row r="264" spans="1:9" ht="13.05" customHeight="1" x14ac:dyDescent="0.25">
      <c r="A264" s="22">
        <v>1125996</v>
      </c>
      <c r="B264" s="23" t="s">
        <v>12</v>
      </c>
      <c r="C264" s="24">
        <v>595.25587299999995</v>
      </c>
      <c r="D264" s="25">
        <v>1.54401446E-2</v>
      </c>
      <c r="E264" s="23" t="s">
        <v>24</v>
      </c>
      <c r="F264" s="26">
        <v>46931</v>
      </c>
      <c r="G264" s="28">
        <f t="shared" ca="1" si="4"/>
        <v>5.065753424657534</v>
      </c>
      <c r="H264" s="4"/>
      <c r="I264" s="5"/>
    </row>
    <row r="265" spans="1:9" ht="13.05" customHeight="1" x14ac:dyDescent="0.25">
      <c r="A265" s="22">
        <v>1940535</v>
      </c>
      <c r="B265" s="23" t="s">
        <v>12</v>
      </c>
      <c r="C265" s="24">
        <v>255.47266400000001</v>
      </c>
      <c r="D265" s="25">
        <v>1.53991124E-2</v>
      </c>
      <c r="E265" s="23" t="s">
        <v>9</v>
      </c>
      <c r="F265" s="26">
        <v>45834</v>
      </c>
      <c r="G265" s="28">
        <f t="shared" ca="1" si="4"/>
        <v>2.0602739726027397</v>
      </c>
      <c r="H265" s="4"/>
      <c r="I265" s="5"/>
    </row>
    <row r="266" spans="1:9" ht="13.05" customHeight="1" x14ac:dyDescent="0.25">
      <c r="A266" s="22">
        <v>2260487</v>
      </c>
      <c r="B266" s="23" t="s">
        <v>12</v>
      </c>
      <c r="C266" s="24">
        <v>886.20272199999999</v>
      </c>
      <c r="D266" s="25">
        <v>1.5360361899999999E-2</v>
      </c>
      <c r="E266" s="23" t="s">
        <v>9</v>
      </c>
      <c r="F266" s="26">
        <v>47446</v>
      </c>
      <c r="G266" s="28">
        <f t="shared" ca="1" si="4"/>
        <v>6.4767123287671229</v>
      </c>
      <c r="H266" s="4"/>
      <c r="I266" s="5"/>
    </row>
    <row r="267" spans="1:9" ht="13.05" customHeight="1" x14ac:dyDescent="0.25">
      <c r="A267" s="22">
        <v>1119197</v>
      </c>
      <c r="B267" s="23" t="s">
        <v>12</v>
      </c>
      <c r="C267" s="24">
        <v>650.30237499999998</v>
      </c>
      <c r="D267" s="25">
        <v>1.5194415100000001E-2</v>
      </c>
      <c r="E267" s="23" t="s">
        <v>7</v>
      </c>
      <c r="F267" s="26">
        <v>44831</v>
      </c>
      <c r="G267" s="28">
        <f t="shared" ca="1" si="4"/>
        <v>-0.68767123287671228</v>
      </c>
      <c r="H267" s="4"/>
      <c r="I267" s="5"/>
    </row>
    <row r="268" spans="1:9" ht="13.05" customHeight="1" x14ac:dyDescent="0.25">
      <c r="A268" s="22">
        <v>4730149</v>
      </c>
      <c r="B268" s="23" t="s">
        <v>6</v>
      </c>
      <c r="C268" s="24">
        <v>94.818698999999995</v>
      </c>
      <c r="D268" s="25">
        <v>1.50726326E-2</v>
      </c>
      <c r="E268" s="23" t="s">
        <v>9</v>
      </c>
      <c r="F268" s="26">
        <v>44800</v>
      </c>
      <c r="G268" s="28">
        <f t="shared" ca="1" si="4"/>
        <v>-0.77260273972602744</v>
      </c>
      <c r="H268" s="4"/>
      <c r="I268" s="5"/>
    </row>
    <row r="269" spans="1:9" ht="13.05" customHeight="1" x14ac:dyDescent="0.25">
      <c r="A269" s="22">
        <v>1140110</v>
      </c>
      <c r="B269" s="23" t="s">
        <v>12</v>
      </c>
      <c r="C269" s="24">
        <v>180.57992999999999</v>
      </c>
      <c r="D269" s="25">
        <v>1.5035243699999999E-2</v>
      </c>
      <c r="E269" s="23" t="s">
        <v>23</v>
      </c>
      <c r="F269" s="26">
        <v>45866</v>
      </c>
      <c r="G269" s="28">
        <f t="shared" ca="1" si="4"/>
        <v>2.1479452054794521</v>
      </c>
      <c r="H269" s="4"/>
      <c r="I269" s="5"/>
    </row>
    <row r="270" spans="1:9" ht="13.05" customHeight="1" x14ac:dyDescent="0.25">
      <c r="A270" s="22">
        <v>1132521</v>
      </c>
      <c r="B270" s="23" t="s">
        <v>12</v>
      </c>
      <c r="C270" s="24">
        <v>1263.1600000000001</v>
      </c>
      <c r="D270" s="25">
        <v>1.50183989E-2</v>
      </c>
      <c r="E270" s="23" t="s">
        <v>28</v>
      </c>
      <c r="F270" s="26">
        <v>46382</v>
      </c>
      <c r="G270" s="28">
        <f t="shared" ca="1" si="4"/>
        <v>3.5616438356164384</v>
      </c>
      <c r="H270" s="4"/>
      <c r="I270" s="5"/>
    </row>
    <row r="271" spans="1:9" ht="13.05" customHeight="1" x14ac:dyDescent="0.25">
      <c r="A271" s="22">
        <v>1132059</v>
      </c>
      <c r="B271" s="23" t="s">
        <v>12</v>
      </c>
      <c r="C271" s="24">
        <v>892.69221600000003</v>
      </c>
      <c r="D271" s="25">
        <v>1.4831690099999999E-2</v>
      </c>
      <c r="E271" s="23" t="s">
        <v>23</v>
      </c>
      <c r="F271" s="26">
        <v>46844</v>
      </c>
      <c r="G271" s="28">
        <f t="shared" ca="1" si="4"/>
        <v>4.8273972602739725</v>
      </c>
      <c r="H271" s="4"/>
      <c r="I271" s="5"/>
    </row>
    <row r="272" spans="1:9" ht="13.05" customHeight="1" x14ac:dyDescent="0.25">
      <c r="A272" s="22">
        <v>1141936</v>
      </c>
      <c r="B272" s="23" t="s">
        <v>12</v>
      </c>
      <c r="C272" s="24">
        <v>260.764049</v>
      </c>
      <c r="D272" s="25">
        <v>1.48244426E-2</v>
      </c>
      <c r="E272" s="23" t="s">
        <v>9</v>
      </c>
      <c r="F272" s="26">
        <v>46291</v>
      </c>
      <c r="G272" s="28">
        <f t="shared" ca="1" si="4"/>
        <v>3.3123287671232875</v>
      </c>
      <c r="H272" s="4"/>
      <c r="I272" s="5"/>
    </row>
    <row r="273" spans="1:9" ht="13.05" customHeight="1" x14ac:dyDescent="0.25">
      <c r="A273" s="22">
        <v>1135730</v>
      </c>
      <c r="B273" s="23" t="s">
        <v>12</v>
      </c>
      <c r="C273" s="24">
        <v>383.09230500000001</v>
      </c>
      <c r="D273" s="25">
        <v>1.48185687E-2</v>
      </c>
      <c r="E273" s="23" t="s">
        <v>13</v>
      </c>
      <c r="F273" s="26">
        <v>46109</v>
      </c>
      <c r="G273" s="28">
        <f t="shared" ca="1" si="4"/>
        <v>2.8136986301369862</v>
      </c>
      <c r="H273" s="4"/>
      <c r="I273" s="5"/>
    </row>
    <row r="274" spans="1:9" ht="13.05" customHeight="1" x14ac:dyDescent="0.25">
      <c r="A274" s="22">
        <v>1136209</v>
      </c>
      <c r="B274" s="23" t="s">
        <v>12</v>
      </c>
      <c r="C274" s="24">
        <v>42.872</v>
      </c>
      <c r="D274" s="25">
        <v>1.46467714E-2</v>
      </c>
      <c r="E274" s="23" t="s">
        <v>9</v>
      </c>
      <c r="F274" s="26">
        <v>44862</v>
      </c>
      <c r="G274" s="28">
        <f t="shared" ca="1" si="4"/>
        <v>-0.60273972602739723</v>
      </c>
      <c r="H274" s="4"/>
      <c r="I274" s="5"/>
    </row>
    <row r="275" spans="1:9" ht="13.05" customHeight="1" x14ac:dyDescent="0.25">
      <c r="A275" s="22">
        <v>1139419</v>
      </c>
      <c r="B275" s="23" t="s">
        <v>6</v>
      </c>
      <c r="C275" s="24">
        <v>347.56120399999998</v>
      </c>
      <c r="D275" s="25">
        <v>1.45324524E-2</v>
      </c>
      <c r="E275" s="23" t="s">
        <v>9</v>
      </c>
      <c r="F275" s="26">
        <v>47629</v>
      </c>
      <c r="G275" s="28">
        <f t="shared" ca="1" si="4"/>
        <v>6.978082191780822</v>
      </c>
      <c r="H275" s="4"/>
      <c r="I275" s="5"/>
    </row>
    <row r="276" spans="1:9" ht="13.05" customHeight="1" x14ac:dyDescent="0.25">
      <c r="A276" s="22">
        <v>1132232</v>
      </c>
      <c r="B276" s="23" t="s">
        <v>6</v>
      </c>
      <c r="C276" s="24">
        <v>176.27775</v>
      </c>
      <c r="D276" s="25">
        <v>1.44961076E-2</v>
      </c>
      <c r="E276" s="23" t="s">
        <v>9</v>
      </c>
      <c r="F276" s="26">
        <v>47203</v>
      </c>
      <c r="G276" s="28">
        <f t="shared" ca="1" si="4"/>
        <v>5.8109589041095893</v>
      </c>
      <c r="H276" s="4"/>
      <c r="I276" s="5"/>
    </row>
    <row r="277" spans="1:9" ht="13.05" customHeight="1" x14ac:dyDescent="0.25">
      <c r="A277" s="22">
        <v>1940550</v>
      </c>
      <c r="B277" s="23" t="s">
        <v>12</v>
      </c>
      <c r="C277" s="24">
        <v>264.23660899999999</v>
      </c>
      <c r="D277" s="25">
        <v>1.4380759599999999E-2</v>
      </c>
      <c r="E277" s="23" t="s">
        <v>23</v>
      </c>
      <c r="F277" s="26">
        <v>46657</v>
      </c>
      <c r="G277" s="28">
        <f t="shared" ca="1" si="4"/>
        <v>4.3150684931506849</v>
      </c>
      <c r="H277" s="4"/>
      <c r="I277" s="5"/>
    </row>
    <row r="278" spans="1:9" ht="13.05" customHeight="1" x14ac:dyDescent="0.25">
      <c r="A278" s="22">
        <v>5260096</v>
      </c>
      <c r="B278" s="23" t="s">
        <v>6</v>
      </c>
      <c r="C278" s="24">
        <v>641.33575800000006</v>
      </c>
      <c r="D278" s="25">
        <v>1.43546145E-2</v>
      </c>
      <c r="E278" s="23" t="s">
        <v>9</v>
      </c>
      <c r="F278" s="26">
        <v>47356</v>
      </c>
      <c r="G278" s="28">
        <f t="shared" ca="1" si="4"/>
        <v>6.2301369863013702</v>
      </c>
      <c r="H278" s="4"/>
      <c r="I278" s="5"/>
    </row>
    <row r="279" spans="1:9" ht="13.05" customHeight="1" x14ac:dyDescent="0.25">
      <c r="A279" s="22">
        <v>2590461</v>
      </c>
      <c r="B279" s="23" t="s">
        <v>12</v>
      </c>
      <c r="C279" s="24">
        <v>327.89794999999998</v>
      </c>
      <c r="D279" s="25">
        <v>1.42769292E-2</v>
      </c>
      <c r="E279" s="23" t="s">
        <v>9</v>
      </c>
      <c r="F279" s="26">
        <v>46046</v>
      </c>
      <c r="G279" s="28">
        <f t="shared" ca="1" si="4"/>
        <v>2.6410958904109587</v>
      </c>
      <c r="H279" s="4"/>
      <c r="I279" s="5"/>
    </row>
    <row r="280" spans="1:9" ht="13.05" customHeight="1" x14ac:dyDescent="0.25">
      <c r="A280" s="22">
        <v>1133503</v>
      </c>
      <c r="B280" s="23" t="s">
        <v>6</v>
      </c>
      <c r="C280" s="24">
        <v>1510.8975869999999</v>
      </c>
      <c r="D280" s="25">
        <v>1.4119827200000001E-2</v>
      </c>
      <c r="E280" s="23" t="s">
        <v>9</v>
      </c>
      <c r="F280" s="26">
        <v>46848</v>
      </c>
      <c r="G280" s="28">
        <f t="shared" ca="1" si="4"/>
        <v>4.838356164383562</v>
      </c>
      <c r="H280" s="4"/>
      <c r="I280" s="5"/>
    </row>
    <row r="281" spans="1:9" ht="13.05" customHeight="1" x14ac:dyDescent="0.25">
      <c r="A281" s="22">
        <v>1980390</v>
      </c>
      <c r="B281" s="23" t="s">
        <v>6</v>
      </c>
      <c r="C281" s="24">
        <v>254.68839600000001</v>
      </c>
      <c r="D281" s="25">
        <v>1.3951358400000001E-2</v>
      </c>
      <c r="E281" s="23" t="s">
        <v>9</v>
      </c>
      <c r="F281" s="26">
        <v>49112</v>
      </c>
      <c r="G281" s="28">
        <f t="shared" ca="1" si="4"/>
        <v>11.04109589041096</v>
      </c>
      <c r="H281" s="4"/>
      <c r="I281" s="5"/>
    </row>
    <row r="282" spans="1:9" ht="13.05" customHeight="1" x14ac:dyDescent="0.25">
      <c r="A282" s="22">
        <v>5650114</v>
      </c>
      <c r="B282" s="23" t="s">
        <v>12</v>
      </c>
      <c r="C282" s="24">
        <v>323.52306599999997</v>
      </c>
      <c r="D282" s="25">
        <v>1.39340898E-2</v>
      </c>
      <c r="E282" s="23" t="s">
        <v>9</v>
      </c>
      <c r="F282" s="26">
        <v>45377</v>
      </c>
      <c r="G282" s="28">
        <f t="shared" ca="1" si="4"/>
        <v>0.80821917808219179</v>
      </c>
      <c r="H282" s="4"/>
      <c r="I282" s="5"/>
    </row>
    <row r="283" spans="1:9" ht="13.05" customHeight="1" x14ac:dyDescent="0.25">
      <c r="A283" s="22">
        <v>4160149</v>
      </c>
      <c r="B283" s="23" t="s">
        <v>12</v>
      </c>
      <c r="C283" s="24">
        <v>30.721854</v>
      </c>
      <c r="D283" s="25">
        <v>1.3898087700000001E-2</v>
      </c>
      <c r="E283" s="23" t="s">
        <v>9</v>
      </c>
      <c r="F283" s="26">
        <v>45242</v>
      </c>
      <c r="G283" s="28">
        <f t="shared" ca="1" si="4"/>
        <v>0.43835616438356162</v>
      </c>
      <c r="H283" s="4"/>
      <c r="I283" s="5"/>
    </row>
    <row r="284" spans="1:9" ht="13.05" customHeight="1" x14ac:dyDescent="0.25">
      <c r="A284" s="22">
        <v>1132299</v>
      </c>
      <c r="B284" s="23" t="s">
        <v>12</v>
      </c>
      <c r="C284" s="24">
        <v>495.61200000000002</v>
      </c>
      <c r="D284" s="25">
        <v>1.3854172099999999E-2</v>
      </c>
      <c r="E284" s="23" t="s">
        <v>26</v>
      </c>
      <c r="F284" s="26">
        <v>46016</v>
      </c>
      <c r="G284" s="28">
        <f t="shared" ca="1" si="4"/>
        <v>2.558904109589041</v>
      </c>
      <c r="H284" s="4"/>
      <c r="I284" s="5"/>
    </row>
    <row r="285" spans="1:9" ht="13.05" customHeight="1" x14ac:dyDescent="0.25">
      <c r="A285" s="22">
        <v>1940576</v>
      </c>
      <c r="B285" s="23" t="s">
        <v>12</v>
      </c>
      <c r="C285" s="24">
        <v>609.41255100000001</v>
      </c>
      <c r="D285" s="25">
        <v>1.37176178E-2</v>
      </c>
      <c r="E285" s="23" t="s">
        <v>13</v>
      </c>
      <c r="F285" s="26">
        <v>45561</v>
      </c>
      <c r="G285" s="28">
        <f t="shared" ca="1" si="4"/>
        <v>1.3123287671232877</v>
      </c>
      <c r="H285" s="4"/>
      <c r="I285" s="5"/>
    </row>
    <row r="286" spans="1:9" ht="13.05" customHeight="1" x14ac:dyDescent="0.25">
      <c r="A286" s="22">
        <v>1130426</v>
      </c>
      <c r="B286" s="23" t="s">
        <v>12</v>
      </c>
      <c r="C286" s="24">
        <v>1482.3020079999999</v>
      </c>
      <c r="D286" s="25">
        <v>1.3675142100000001E-2</v>
      </c>
      <c r="E286" s="23" t="s">
        <v>13</v>
      </c>
      <c r="F286" s="26">
        <v>46443</v>
      </c>
      <c r="G286" s="28">
        <f t="shared" ca="1" si="4"/>
        <v>3.7287671232876711</v>
      </c>
      <c r="H286" s="4"/>
      <c r="I286" s="5"/>
    </row>
    <row r="287" spans="1:9" ht="13.05" customHeight="1" x14ac:dyDescent="0.25">
      <c r="A287" s="22">
        <v>2320174</v>
      </c>
      <c r="B287" s="23" t="s">
        <v>6</v>
      </c>
      <c r="C287" s="24">
        <v>29.140469</v>
      </c>
      <c r="D287" s="25">
        <v>1.3655653199999999E-2</v>
      </c>
      <c r="E287" s="23" t="s">
        <v>7</v>
      </c>
      <c r="F287" s="26">
        <v>45108</v>
      </c>
      <c r="G287" s="28">
        <f t="shared" ca="1" si="4"/>
        <v>7.1232876712328766E-2</v>
      </c>
      <c r="H287" s="4"/>
      <c r="I287" s="5"/>
    </row>
    <row r="288" spans="1:9" ht="13.05" customHeight="1" x14ac:dyDescent="0.25">
      <c r="A288" s="22">
        <v>1121953</v>
      </c>
      <c r="B288" s="23" t="s">
        <v>12</v>
      </c>
      <c r="C288" s="24">
        <v>93.236500000000007</v>
      </c>
      <c r="D288" s="25">
        <v>1.36030866E-2</v>
      </c>
      <c r="E288" s="23" t="s">
        <v>9</v>
      </c>
      <c r="F288" s="26">
        <v>45316</v>
      </c>
      <c r="G288" s="28">
        <f t="shared" ca="1" si="4"/>
        <v>0.64109589041095894</v>
      </c>
      <c r="H288" s="4"/>
      <c r="I288" s="5"/>
    </row>
    <row r="289" spans="1:9" ht="13.05" customHeight="1" x14ac:dyDescent="0.25">
      <c r="A289" s="22">
        <v>4550133</v>
      </c>
      <c r="B289" s="23" t="s">
        <v>6</v>
      </c>
      <c r="C289" s="24">
        <v>325.85974199999998</v>
      </c>
      <c r="D289" s="25">
        <v>1.3384029299999999E-2</v>
      </c>
      <c r="E289" s="23" t="s">
        <v>9</v>
      </c>
      <c r="F289" s="26">
        <v>47754</v>
      </c>
      <c r="G289" s="28">
        <f t="shared" ca="1" si="4"/>
        <v>7.3205479452054796</v>
      </c>
      <c r="H289" s="4"/>
      <c r="I289" s="5"/>
    </row>
    <row r="290" spans="1:9" ht="13.05" customHeight="1" x14ac:dyDescent="0.25">
      <c r="A290" s="22">
        <v>1133040</v>
      </c>
      <c r="B290" s="23" t="s">
        <v>12</v>
      </c>
      <c r="C290" s="24">
        <v>289.726133</v>
      </c>
      <c r="D290" s="25">
        <v>1.33758001E-2</v>
      </c>
      <c r="E290" s="23" t="s">
        <v>9</v>
      </c>
      <c r="F290" s="26">
        <v>46289</v>
      </c>
      <c r="G290" s="28">
        <f t="shared" ca="1" si="4"/>
        <v>3.3068493150684932</v>
      </c>
      <c r="H290" s="4"/>
      <c r="I290" s="5"/>
    </row>
    <row r="291" spans="1:9" ht="13.05" customHeight="1" x14ac:dyDescent="0.25">
      <c r="A291" s="22">
        <v>1115286</v>
      </c>
      <c r="B291" s="23" t="s">
        <v>6</v>
      </c>
      <c r="C291" s="24">
        <v>234.548395</v>
      </c>
      <c r="D291" s="25">
        <v>1.32753439E-2</v>
      </c>
      <c r="E291" s="23" t="s">
        <v>9</v>
      </c>
      <c r="F291" s="26">
        <v>44861</v>
      </c>
      <c r="G291" s="28">
        <f t="shared" ca="1" si="4"/>
        <v>-0.60547945205479448</v>
      </c>
      <c r="H291" s="4"/>
      <c r="I291" s="5"/>
    </row>
    <row r="292" spans="1:9" ht="13.05" customHeight="1" x14ac:dyDescent="0.25">
      <c r="A292" s="22">
        <v>5440128</v>
      </c>
      <c r="B292" s="23" t="s">
        <v>12</v>
      </c>
      <c r="C292" s="24">
        <v>419.537667</v>
      </c>
      <c r="D292" s="25">
        <v>1.3274665E-2</v>
      </c>
      <c r="E292" s="23" t="s">
        <v>23</v>
      </c>
      <c r="F292" s="26">
        <v>46445</v>
      </c>
      <c r="G292" s="28">
        <f t="shared" ca="1" si="4"/>
        <v>3.7342465753424658</v>
      </c>
      <c r="H292" s="4"/>
      <c r="I292" s="5"/>
    </row>
    <row r="293" spans="1:9" ht="13.05" customHeight="1" x14ac:dyDescent="0.25">
      <c r="A293" s="22">
        <v>1104330</v>
      </c>
      <c r="B293" s="23" t="s">
        <v>6</v>
      </c>
      <c r="C293" s="24">
        <v>323.10553299999998</v>
      </c>
      <c r="D293" s="25">
        <v>1.3210048E-2</v>
      </c>
      <c r="E293" s="23" t="s">
        <v>9</v>
      </c>
      <c r="F293" s="26">
        <v>46473</v>
      </c>
      <c r="G293" s="28">
        <f t="shared" ca="1" si="4"/>
        <v>3.8109589041095893</v>
      </c>
      <c r="H293" s="4"/>
      <c r="I293" s="9"/>
    </row>
    <row r="294" spans="1:9" ht="13.05" customHeight="1" x14ac:dyDescent="0.25">
      <c r="A294" s="22">
        <v>1121201</v>
      </c>
      <c r="B294" s="23" t="s">
        <v>12</v>
      </c>
      <c r="C294" s="24">
        <v>287.54781300000002</v>
      </c>
      <c r="D294" s="25">
        <v>1.3101913E-2</v>
      </c>
      <c r="E294" s="23" t="s">
        <v>7</v>
      </c>
      <c r="F294" s="26">
        <v>46288</v>
      </c>
      <c r="G294" s="28">
        <f t="shared" ca="1" si="4"/>
        <v>3.3041095890410959</v>
      </c>
      <c r="H294" s="4"/>
      <c r="I294" s="5"/>
    </row>
    <row r="295" spans="1:9" ht="13.05" customHeight="1" x14ac:dyDescent="0.25">
      <c r="A295" s="22">
        <v>1140078</v>
      </c>
      <c r="B295" s="23" t="s">
        <v>6</v>
      </c>
      <c r="C295" s="24">
        <v>138.20723799999999</v>
      </c>
      <c r="D295" s="25">
        <v>1.3086388799999999E-2</v>
      </c>
      <c r="E295" s="23" t="s">
        <v>9</v>
      </c>
      <c r="F295" s="26">
        <v>49059</v>
      </c>
      <c r="G295" s="28">
        <f t="shared" ca="1" si="4"/>
        <v>10.895890410958904</v>
      </c>
      <c r="H295" s="4"/>
      <c r="I295" s="5"/>
    </row>
    <row r="296" spans="1:9" ht="13.05" customHeight="1" x14ac:dyDescent="0.25">
      <c r="A296" s="22">
        <v>1137306</v>
      </c>
      <c r="B296" s="23" t="s">
        <v>12</v>
      </c>
      <c r="C296" s="24">
        <v>2474.2667499999998</v>
      </c>
      <c r="D296" s="25">
        <v>1.30471131E-2</v>
      </c>
      <c r="E296" s="23" t="s">
        <v>13</v>
      </c>
      <c r="F296" s="26">
        <v>46211</v>
      </c>
      <c r="G296" s="28">
        <f t="shared" ca="1" si="4"/>
        <v>3.0931506849315067</v>
      </c>
      <c r="H296" s="4"/>
      <c r="I296" s="5"/>
    </row>
    <row r="297" spans="1:9" ht="13.05" customHeight="1" x14ac:dyDescent="0.25">
      <c r="A297" s="22">
        <v>1117357</v>
      </c>
      <c r="B297" s="23" t="s">
        <v>6</v>
      </c>
      <c r="C297" s="24">
        <v>383.39924300000001</v>
      </c>
      <c r="D297" s="25">
        <v>1.28861796E-2</v>
      </c>
      <c r="E297" s="23" t="s">
        <v>23</v>
      </c>
      <c r="F297" s="26">
        <v>44899</v>
      </c>
      <c r="G297" s="28">
        <f t="shared" ca="1" si="4"/>
        <v>-0.50136986301369868</v>
      </c>
      <c r="H297" s="4"/>
      <c r="I297" s="5"/>
    </row>
    <row r="298" spans="1:9" ht="13.05" customHeight="1" x14ac:dyDescent="0.25">
      <c r="A298" s="22">
        <v>1132927</v>
      </c>
      <c r="B298" s="23" t="s">
        <v>12</v>
      </c>
      <c r="C298" s="24">
        <v>117.005971</v>
      </c>
      <c r="D298" s="25">
        <v>1.28817325E-2</v>
      </c>
      <c r="E298" s="23" t="s">
        <v>13</v>
      </c>
      <c r="F298" s="26">
        <v>45166</v>
      </c>
      <c r="G298" s="28">
        <f t="shared" ca="1" si="4"/>
        <v>0.23013698630136986</v>
      </c>
      <c r="H298" s="4"/>
      <c r="I298" s="5"/>
    </row>
    <row r="299" spans="1:9" ht="13.05" customHeight="1" x14ac:dyDescent="0.25">
      <c r="A299" s="22">
        <v>2510139</v>
      </c>
      <c r="B299" s="23" t="s">
        <v>6</v>
      </c>
      <c r="C299" s="24">
        <v>273.17096700000002</v>
      </c>
      <c r="D299" s="25">
        <v>1.2718870300000001E-2</v>
      </c>
      <c r="E299" s="23" t="s">
        <v>9</v>
      </c>
      <c r="F299" s="26">
        <v>47478</v>
      </c>
      <c r="G299" s="28">
        <f t="shared" ca="1" si="4"/>
        <v>6.5643835616438357</v>
      </c>
      <c r="H299" s="4"/>
      <c r="I299" s="5"/>
    </row>
    <row r="300" spans="1:9" ht="13.05" customHeight="1" x14ac:dyDescent="0.25">
      <c r="A300" s="22">
        <v>1134857</v>
      </c>
      <c r="B300" s="23" t="s">
        <v>6</v>
      </c>
      <c r="C300" s="24">
        <v>567.19595100000004</v>
      </c>
      <c r="D300" s="25">
        <v>1.2493182E-2</v>
      </c>
      <c r="E300" s="23" t="s">
        <v>9</v>
      </c>
      <c r="F300" s="26">
        <v>47139</v>
      </c>
      <c r="G300" s="28">
        <f t="shared" ca="1" si="4"/>
        <v>5.6356164383561644</v>
      </c>
      <c r="H300" s="4"/>
      <c r="I300" s="5"/>
    </row>
    <row r="301" spans="1:9" ht="13.05" customHeight="1" x14ac:dyDescent="0.25">
      <c r="A301" s="22">
        <v>6270144</v>
      </c>
      <c r="B301" s="23" t="s">
        <v>12</v>
      </c>
      <c r="C301" s="24">
        <v>80.561250000000001</v>
      </c>
      <c r="D301" s="25">
        <v>1.23086767E-2</v>
      </c>
      <c r="E301" s="23" t="s">
        <v>26</v>
      </c>
      <c r="F301" s="26">
        <v>45712</v>
      </c>
      <c r="G301" s="28">
        <f t="shared" ca="1" si="4"/>
        <v>1.726027397260274</v>
      </c>
      <c r="H301" s="4"/>
      <c r="I301" s="5"/>
    </row>
    <row r="302" spans="1:9" ht="13.05" customHeight="1" x14ac:dyDescent="0.25">
      <c r="A302" s="22">
        <v>1980416</v>
      </c>
      <c r="B302" s="23" t="s">
        <v>6</v>
      </c>
      <c r="C302" s="24">
        <v>132.43809200000001</v>
      </c>
      <c r="D302" s="25">
        <v>1.23015689E-2</v>
      </c>
      <c r="E302" s="23" t="s">
        <v>9</v>
      </c>
      <c r="F302" s="26">
        <v>47752</v>
      </c>
      <c r="G302" s="28">
        <f t="shared" ca="1" si="4"/>
        <v>7.3150684931506849</v>
      </c>
      <c r="H302" s="4"/>
      <c r="I302" s="5"/>
    </row>
    <row r="303" spans="1:9" ht="13.05" customHeight="1" x14ac:dyDescent="0.25">
      <c r="A303" s="22">
        <v>2310142</v>
      </c>
      <c r="B303" s="23" t="s">
        <v>6</v>
      </c>
      <c r="C303" s="24">
        <v>90.379643000000002</v>
      </c>
      <c r="D303" s="25">
        <v>1.22672822E-2</v>
      </c>
      <c r="E303" s="23" t="s">
        <v>7</v>
      </c>
      <c r="F303" s="26">
        <v>44797</v>
      </c>
      <c r="G303" s="28">
        <f t="shared" ca="1" si="4"/>
        <v>-0.78082191780821919</v>
      </c>
      <c r="H303" s="4"/>
      <c r="I303" s="5"/>
    </row>
    <row r="304" spans="1:9" ht="13.05" customHeight="1" x14ac:dyDescent="0.25">
      <c r="A304" s="22">
        <v>1136803</v>
      </c>
      <c r="B304" s="23" t="s">
        <v>6</v>
      </c>
      <c r="C304" s="24">
        <v>69.369299999999996</v>
      </c>
      <c r="D304" s="25">
        <v>1.22515699E-2</v>
      </c>
      <c r="E304" s="23" t="s">
        <v>9</v>
      </c>
      <c r="F304" s="26">
        <v>45063</v>
      </c>
      <c r="G304" s="28">
        <f t="shared" ca="1" si="4"/>
        <v>-5.2054794520547946E-2</v>
      </c>
      <c r="H304" s="4"/>
      <c r="I304" s="5"/>
    </row>
    <row r="305" spans="1:9" ht="13.05" customHeight="1" x14ac:dyDescent="0.25">
      <c r="A305" s="22">
        <v>7390149</v>
      </c>
      <c r="B305" s="23" t="s">
        <v>12</v>
      </c>
      <c r="C305" s="24">
        <v>38.4876</v>
      </c>
      <c r="D305" s="25">
        <v>1.2206533E-2</v>
      </c>
      <c r="E305" s="23" t="s">
        <v>24</v>
      </c>
      <c r="F305" s="26">
        <v>44889</v>
      </c>
      <c r="G305" s="28">
        <f t="shared" ca="1" si="4"/>
        <v>-0.52876712328767128</v>
      </c>
      <c r="H305" s="4"/>
      <c r="I305" s="5"/>
    </row>
    <row r="306" spans="1:9" ht="13.05" customHeight="1" x14ac:dyDescent="0.25">
      <c r="A306" s="22">
        <v>3100245</v>
      </c>
      <c r="B306" s="23" t="s">
        <v>6</v>
      </c>
      <c r="C306" s="24">
        <v>839.88098400000001</v>
      </c>
      <c r="D306" s="25">
        <v>1.20134661E-2</v>
      </c>
      <c r="E306" s="23" t="s">
        <v>9</v>
      </c>
      <c r="F306" s="26">
        <v>46839</v>
      </c>
      <c r="G306" s="28">
        <f t="shared" ca="1" si="4"/>
        <v>4.8136986301369866</v>
      </c>
      <c r="H306" s="4"/>
      <c r="I306" s="5"/>
    </row>
    <row r="307" spans="1:9" ht="13.05" customHeight="1" x14ac:dyDescent="0.25">
      <c r="A307" s="22">
        <v>4340154</v>
      </c>
      <c r="B307" s="23" t="s">
        <v>12</v>
      </c>
      <c r="C307" s="24">
        <v>92.319646000000006</v>
      </c>
      <c r="D307" s="25">
        <v>1.1946071900000001E-2</v>
      </c>
      <c r="E307" s="23" t="s">
        <v>9</v>
      </c>
      <c r="F307" s="26">
        <v>44983</v>
      </c>
      <c r="G307" s="28">
        <f t="shared" ca="1" si="4"/>
        <v>-0.27123287671232876</v>
      </c>
      <c r="H307" s="4"/>
      <c r="I307" s="5"/>
    </row>
    <row r="308" spans="1:9" ht="13.05" customHeight="1" x14ac:dyDescent="0.25">
      <c r="A308" s="22">
        <v>1138205</v>
      </c>
      <c r="B308" s="23" t="s">
        <v>6</v>
      </c>
      <c r="C308" s="24">
        <v>836.24927000000002</v>
      </c>
      <c r="D308" s="25">
        <v>1.19269267E-2</v>
      </c>
      <c r="E308" s="23" t="s">
        <v>9</v>
      </c>
      <c r="F308" s="26">
        <v>46046</v>
      </c>
      <c r="G308" s="28">
        <f t="shared" ca="1" si="4"/>
        <v>2.6410958904109587</v>
      </c>
      <c r="H308" s="4"/>
      <c r="I308" s="5"/>
    </row>
    <row r="309" spans="1:9" ht="13.05" customHeight="1" x14ac:dyDescent="0.25">
      <c r="A309" s="22">
        <v>1110915</v>
      </c>
      <c r="B309" s="23" t="s">
        <v>6</v>
      </c>
      <c r="C309" s="24">
        <v>164.53889799999999</v>
      </c>
      <c r="D309" s="25">
        <v>1.18650747E-2</v>
      </c>
      <c r="E309" s="23" t="s">
        <v>9</v>
      </c>
      <c r="F309" s="26">
        <v>47022</v>
      </c>
      <c r="G309" s="28">
        <f t="shared" ca="1" si="4"/>
        <v>5.3150684931506849</v>
      </c>
      <c r="H309" s="4"/>
      <c r="I309" s="5"/>
    </row>
    <row r="310" spans="1:9" ht="13.05" customHeight="1" x14ac:dyDescent="0.25">
      <c r="A310" s="22">
        <v>1138163</v>
      </c>
      <c r="B310" s="23" t="s">
        <v>6</v>
      </c>
      <c r="C310" s="24">
        <v>112.388752</v>
      </c>
      <c r="D310" s="25">
        <v>1.1779822400000001E-2</v>
      </c>
      <c r="E310" s="23" t="s">
        <v>9</v>
      </c>
      <c r="F310" s="26">
        <v>48300</v>
      </c>
      <c r="G310" s="28">
        <f t="shared" ca="1" si="4"/>
        <v>8.8164383561643831</v>
      </c>
      <c r="H310" s="4"/>
      <c r="I310" s="5"/>
    </row>
    <row r="311" spans="1:9" ht="13.05" customHeight="1" x14ac:dyDescent="0.25">
      <c r="A311" s="22">
        <v>1136316</v>
      </c>
      <c r="B311" s="23" t="s">
        <v>6</v>
      </c>
      <c r="C311" s="24">
        <v>44.092489999999998</v>
      </c>
      <c r="D311" s="25">
        <v>1.1746957000000001E-2</v>
      </c>
      <c r="E311" s="23" t="s">
        <v>23</v>
      </c>
      <c r="F311" s="26">
        <v>44899</v>
      </c>
      <c r="G311" s="28">
        <f t="shared" ca="1" si="4"/>
        <v>-0.50136986301369868</v>
      </c>
      <c r="H311" s="4"/>
      <c r="I311" s="5"/>
    </row>
    <row r="312" spans="1:9" ht="13.05" customHeight="1" x14ac:dyDescent="0.25">
      <c r="A312" s="22">
        <v>1135250</v>
      </c>
      <c r="B312" s="23" t="s">
        <v>12</v>
      </c>
      <c r="C312" s="24">
        <v>105.19216400000001</v>
      </c>
      <c r="D312" s="25">
        <v>1.1746431700000001E-2</v>
      </c>
      <c r="E312" s="23" t="s">
        <v>24</v>
      </c>
      <c r="F312" s="26">
        <v>45012</v>
      </c>
      <c r="G312" s="28">
        <f t="shared" ca="1" si="4"/>
        <v>-0.19178082191780821</v>
      </c>
      <c r="H312" s="4"/>
      <c r="I312" s="5"/>
    </row>
    <row r="313" spans="1:9" ht="13.05" customHeight="1" x14ac:dyDescent="0.25">
      <c r="A313" s="22">
        <v>1115278</v>
      </c>
      <c r="B313" s="23" t="s">
        <v>12</v>
      </c>
      <c r="C313" s="24">
        <v>3566.0817149999998</v>
      </c>
      <c r="D313" s="25">
        <v>1.1691870199999999E-2</v>
      </c>
      <c r="E313" s="23" t="s">
        <v>28</v>
      </c>
      <c r="F313" s="26">
        <v>44836</v>
      </c>
      <c r="G313" s="28">
        <f t="shared" ca="1" si="4"/>
        <v>-0.67397260273972603</v>
      </c>
      <c r="H313" s="4"/>
      <c r="I313" s="5"/>
    </row>
    <row r="314" spans="1:9" ht="13.05" customHeight="1" x14ac:dyDescent="0.25">
      <c r="A314" s="22">
        <v>7770142</v>
      </c>
      <c r="B314" s="23" t="s">
        <v>12</v>
      </c>
      <c r="C314" s="24">
        <v>259.24303099999997</v>
      </c>
      <c r="D314" s="25">
        <v>1.16879484E-2</v>
      </c>
      <c r="E314" s="23" t="s">
        <v>9</v>
      </c>
      <c r="F314" s="26">
        <v>44646</v>
      </c>
      <c r="G314" s="28">
        <f t="shared" ca="1" si="4"/>
        <v>-1.1945205479452055</v>
      </c>
      <c r="H314" s="4"/>
      <c r="I314" s="5"/>
    </row>
    <row r="315" spans="1:9" ht="13.05" customHeight="1" x14ac:dyDescent="0.25">
      <c r="A315" s="22">
        <v>1138924</v>
      </c>
      <c r="B315" s="23" t="s">
        <v>12</v>
      </c>
      <c r="C315" s="24">
        <v>267.04861699999998</v>
      </c>
      <c r="D315" s="25">
        <v>1.1624582099999999E-2</v>
      </c>
      <c r="E315" s="23" t="s">
        <v>28</v>
      </c>
      <c r="F315" s="26">
        <v>45651</v>
      </c>
      <c r="G315" s="28">
        <f t="shared" ca="1" si="4"/>
        <v>1.558904109589041</v>
      </c>
      <c r="H315" s="4"/>
      <c r="I315" s="5"/>
    </row>
    <row r="316" spans="1:9" ht="13.05" customHeight="1" x14ac:dyDescent="0.25">
      <c r="A316" s="22">
        <v>1138668</v>
      </c>
      <c r="B316" s="23" t="s">
        <v>6</v>
      </c>
      <c r="C316" s="24">
        <v>482.06896999999998</v>
      </c>
      <c r="D316" s="25">
        <v>1.1564897399999999E-2</v>
      </c>
      <c r="E316" s="23" t="s">
        <v>9</v>
      </c>
      <c r="F316" s="26">
        <v>46291</v>
      </c>
      <c r="G316" s="28">
        <f t="shared" ca="1" si="4"/>
        <v>3.3123287671232875</v>
      </c>
      <c r="H316" s="4"/>
      <c r="I316" s="5"/>
    </row>
    <row r="317" spans="1:9" ht="13.05" customHeight="1" x14ac:dyDescent="0.25">
      <c r="A317" s="22">
        <v>1128289</v>
      </c>
      <c r="B317" s="23" t="s">
        <v>6</v>
      </c>
      <c r="C317" s="24">
        <v>571.62470900000005</v>
      </c>
      <c r="D317" s="25">
        <v>1.15567651E-2</v>
      </c>
      <c r="E317" s="23" t="s">
        <v>9</v>
      </c>
      <c r="F317" s="27">
        <v>44889</v>
      </c>
      <c r="G317" s="28">
        <f t="shared" ca="1" si="4"/>
        <v>-0.52876712328767128</v>
      </c>
      <c r="H317" s="4"/>
      <c r="I317" s="5"/>
    </row>
    <row r="318" spans="1:9" ht="13.05" customHeight="1" x14ac:dyDescent="0.25">
      <c r="A318" s="22">
        <v>1131424</v>
      </c>
      <c r="B318" s="23" t="s">
        <v>6</v>
      </c>
      <c r="C318" s="24">
        <v>796.58487700000001</v>
      </c>
      <c r="D318" s="25">
        <v>1.14154723E-2</v>
      </c>
      <c r="E318" s="23" t="s">
        <v>9</v>
      </c>
      <c r="F318" s="26">
        <v>45651</v>
      </c>
      <c r="G318" s="28">
        <f t="shared" ca="1" si="4"/>
        <v>1.558904109589041</v>
      </c>
      <c r="H318" s="4"/>
      <c r="I318" s="5"/>
    </row>
    <row r="319" spans="1:9" ht="13.05" customHeight="1" x14ac:dyDescent="0.25">
      <c r="A319" s="22">
        <v>2080190</v>
      </c>
      <c r="B319" s="23" t="s">
        <v>6</v>
      </c>
      <c r="C319" s="24">
        <v>370.644138</v>
      </c>
      <c r="D319" s="25">
        <v>1.1379941399999999E-2</v>
      </c>
      <c r="E319" s="23" t="s">
        <v>9</v>
      </c>
      <c r="F319" s="26">
        <v>47376</v>
      </c>
      <c r="G319" s="28">
        <f t="shared" ca="1" si="4"/>
        <v>6.2849315068493148</v>
      </c>
      <c r="H319" s="4"/>
      <c r="I319" s="5"/>
    </row>
    <row r="320" spans="1:9" ht="13.05" customHeight="1" x14ac:dyDescent="0.25">
      <c r="A320" s="22">
        <v>1139591</v>
      </c>
      <c r="B320" s="23" t="s">
        <v>12</v>
      </c>
      <c r="C320" s="24">
        <v>288.12201599999997</v>
      </c>
      <c r="D320" s="25">
        <v>1.13105988E-2</v>
      </c>
      <c r="E320" s="23" t="s">
        <v>28</v>
      </c>
      <c r="F320" s="26">
        <v>46076</v>
      </c>
      <c r="G320" s="28">
        <f t="shared" ca="1" si="4"/>
        <v>2.7232876712328768</v>
      </c>
      <c r="H320" s="4"/>
      <c r="I320" s="5"/>
    </row>
    <row r="321" spans="1:9" ht="13.05" customHeight="1" x14ac:dyDescent="0.25">
      <c r="A321" s="22">
        <v>2310209</v>
      </c>
      <c r="B321" s="23" t="s">
        <v>6</v>
      </c>
      <c r="C321" s="24">
        <v>431.675364</v>
      </c>
      <c r="D321" s="25">
        <v>1.1278295000000001E-2</v>
      </c>
      <c r="E321" s="23" t="s">
        <v>9</v>
      </c>
      <c r="F321" s="26">
        <v>47477</v>
      </c>
      <c r="G321" s="28">
        <f t="shared" ca="1" si="4"/>
        <v>6.5616438356164384</v>
      </c>
      <c r="H321" s="4"/>
      <c r="I321" s="5"/>
    </row>
    <row r="322" spans="1:9" ht="13.05" customHeight="1" x14ac:dyDescent="0.25">
      <c r="A322" s="22">
        <v>6950083</v>
      </c>
      <c r="B322" s="23" t="s">
        <v>12</v>
      </c>
      <c r="C322" s="24">
        <v>102.39764700000001</v>
      </c>
      <c r="D322" s="25">
        <v>1.12547046E-2</v>
      </c>
      <c r="E322" s="23" t="s">
        <v>9</v>
      </c>
      <c r="F322" s="26">
        <v>44646</v>
      </c>
      <c r="G322" s="28">
        <f t="shared" ca="1" si="4"/>
        <v>-1.1945205479452055</v>
      </c>
      <c r="H322" s="4"/>
      <c r="I322" s="5"/>
    </row>
    <row r="323" spans="1:9" ht="13.05" customHeight="1" x14ac:dyDescent="0.25">
      <c r="A323" s="22">
        <v>1134154</v>
      </c>
      <c r="B323" s="23" t="s">
        <v>6</v>
      </c>
      <c r="C323" s="24">
        <v>263.86092000000002</v>
      </c>
      <c r="D323" s="25">
        <v>1.12465508E-2</v>
      </c>
      <c r="E323" s="23" t="s">
        <v>23</v>
      </c>
      <c r="F323" s="26">
        <v>45377</v>
      </c>
      <c r="G323" s="28">
        <f t="shared" ref="G323:G386" ca="1" si="5">(F323-TODAY())/365</f>
        <v>0.80821917808219179</v>
      </c>
      <c r="H323" s="4"/>
      <c r="I323" s="5"/>
    </row>
    <row r="324" spans="1:9" ht="13.05" customHeight="1" x14ac:dyDescent="0.25">
      <c r="A324" s="22">
        <v>2310076</v>
      </c>
      <c r="B324" s="23" t="s">
        <v>6</v>
      </c>
      <c r="C324" s="24">
        <v>490.69404200000002</v>
      </c>
      <c r="D324" s="25">
        <v>1.12409377E-2</v>
      </c>
      <c r="E324" s="23" t="s">
        <v>9</v>
      </c>
      <c r="F324" s="26">
        <v>47203</v>
      </c>
      <c r="G324" s="28">
        <f t="shared" ca="1" si="5"/>
        <v>5.8109589041095893</v>
      </c>
      <c r="H324" s="4"/>
      <c r="I324" s="5"/>
    </row>
    <row r="325" spans="1:9" ht="13.05" customHeight="1" x14ac:dyDescent="0.25">
      <c r="A325" s="22">
        <v>1114073</v>
      </c>
      <c r="B325" s="23" t="s">
        <v>6</v>
      </c>
      <c r="C325" s="24">
        <v>139.830746</v>
      </c>
      <c r="D325" s="25">
        <v>1.1166032399999999E-2</v>
      </c>
      <c r="E325" s="23" t="s">
        <v>9</v>
      </c>
      <c r="F325" s="26">
        <v>44920</v>
      </c>
      <c r="G325" s="28">
        <f t="shared" ca="1" si="5"/>
        <v>-0.44383561643835617</v>
      </c>
      <c r="H325" s="4"/>
      <c r="I325" s="5"/>
    </row>
    <row r="326" spans="1:9" ht="13.05" customHeight="1" x14ac:dyDescent="0.25">
      <c r="A326" s="22">
        <v>1124510</v>
      </c>
      <c r="B326" s="23" t="s">
        <v>6</v>
      </c>
      <c r="C326" s="24">
        <v>115.039726</v>
      </c>
      <c r="D326" s="25">
        <v>1.10902302E-2</v>
      </c>
      <c r="E326" s="23" t="s">
        <v>23</v>
      </c>
      <c r="F326" s="26">
        <v>47194</v>
      </c>
      <c r="G326" s="28">
        <f t="shared" ca="1" si="5"/>
        <v>5.7863013698630139</v>
      </c>
      <c r="H326" s="4"/>
      <c r="I326" s="5"/>
    </row>
    <row r="327" spans="1:9" ht="13.05" customHeight="1" x14ac:dyDescent="0.25">
      <c r="A327" s="22">
        <v>1135664</v>
      </c>
      <c r="B327" s="23" t="s">
        <v>6</v>
      </c>
      <c r="C327" s="24">
        <v>534.565517</v>
      </c>
      <c r="D327" s="25">
        <v>1.09829903E-2</v>
      </c>
      <c r="E327" s="23" t="s">
        <v>9</v>
      </c>
      <c r="F327" s="26">
        <v>48221</v>
      </c>
      <c r="G327" s="28">
        <f t="shared" ca="1" si="5"/>
        <v>8.6</v>
      </c>
      <c r="H327" s="4"/>
      <c r="I327" s="5"/>
    </row>
    <row r="328" spans="1:9" ht="13.05" customHeight="1" x14ac:dyDescent="0.25">
      <c r="A328" s="22">
        <v>1142504</v>
      </c>
      <c r="B328" s="23" t="s">
        <v>12</v>
      </c>
      <c r="C328" s="24">
        <v>288.63937900000002</v>
      </c>
      <c r="D328" s="25">
        <v>1.09106321E-2</v>
      </c>
      <c r="E328" s="23" t="s">
        <v>25</v>
      </c>
      <c r="F328" s="26">
        <v>44920</v>
      </c>
      <c r="G328" s="28">
        <f t="shared" ca="1" si="5"/>
        <v>-0.44383561643835617</v>
      </c>
      <c r="H328" s="4"/>
      <c r="I328" s="5"/>
    </row>
    <row r="329" spans="1:9" ht="13.05" customHeight="1" x14ac:dyDescent="0.25">
      <c r="A329" s="22">
        <v>5050265</v>
      </c>
      <c r="B329" s="23" t="s">
        <v>6</v>
      </c>
      <c r="C329" s="24">
        <v>240.73769999999999</v>
      </c>
      <c r="D329" s="25">
        <v>1.0901386799999999E-2</v>
      </c>
      <c r="E329" s="23" t="s">
        <v>9</v>
      </c>
      <c r="F329" s="26">
        <v>46026</v>
      </c>
      <c r="G329" s="28">
        <f t="shared" ca="1" si="5"/>
        <v>2.5863013698630137</v>
      </c>
      <c r="H329" s="4"/>
      <c r="I329" s="5"/>
    </row>
    <row r="330" spans="1:9" ht="13.05" customHeight="1" x14ac:dyDescent="0.25">
      <c r="A330" s="22">
        <v>7230345</v>
      </c>
      <c r="B330" s="23" t="s">
        <v>6</v>
      </c>
      <c r="C330" s="24">
        <v>813.19502899999998</v>
      </c>
      <c r="D330" s="25">
        <v>1.08742518E-2</v>
      </c>
      <c r="E330" s="23" t="s">
        <v>9</v>
      </c>
      <c r="F330" s="26">
        <v>47934</v>
      </c>
      <c r="G330" s="28">
        <f t="shared" ca="1" si="5"/>
        <v>7.8136986301369866</v>
      </c>
      <c r="H330" s="4"/>
      <c r="I330" s="5"/>
    </row>
    <row r="331" spans="1:9" ht="13.05" customHeight="1" x14ac:dyDescent="0.25">
      <c r="A331" s="22">
        <v>1137298</v>
      </c>
      <c r="B331" s="23" t="s">
        <v>6</v>
      </c>
      <c r="C331" s="24">
        <v>3454.7110309999998</v>
      </c>
      <c r="D331" s="25">
        <v>1.0867669199999999E-2</v>
      </c>
      <c r="E331" s="23" t="s">
        <v>13</v>
      </c>
      <c r="F331" s="26">
        <v>48220</v>
      </c>
      <c r="G331" s="28">
        <f t="shared" ca="1" si="5"/>
        <v>8.5972602739726032</v>
      </c>
      <c r="H331" s="4"/>
      <c r="I331" s="5"/>
    </row>
    <row r="332" spans="1:9" ht="13.05" customHeight="1" x14ac:dyDescent="0.25">
      <c r="A332" s="22">
        <v>1141829</v>
      </c>
      <c r="B332" s="23" t="s">
        <v>6</v>
      </c>
      <c r="C332" s="24">
        <v>254.605403</v>
      </c>
      <c r="D332" s="25">
        <v>1.08241402E-2</v>
      </c>
      <c r="E332" s="23" t="s">
        <v>9</v>
      </c>
      <c r="F332" s="26">
        <v>45742</v>
      </c>
      <c r="G332" s="28">
        <f t="shared" ca="1" si="5"/>
        <v>1.8082191780821917</v>
      </c>
      <c r="H332" s="4"/>
      <c r="I332" s="5"/>
    </row>
    <row r="333" spans="1:9" ht="13.05" customHeight="1" x14ac:dyDescent="0.25">
      <c r="A333" s="22">
        <v>7670102</v>
      </c>
      <c r="B333" s="23" t="s">
        <v>6</v>
      </c>
      <c r="C333" s="24">
        <v>1940.8524010000001</v>
      </c>
      <c r="D333" s="25">
        <v>1.0698377199999999E-2</v>
      </c>
      <c r="E333" s="23" t="s">
        <v>9</v>
      </c>
      <c r="F333" s="26">
        <v>46748</v>
      </c>
      <c r="G333" s="28">
        <f t="shared" ca="1" si="5"/>
        <v>4.5643835616438357</v>
      </c>
      <c r="H333" s="4"/>
      <c r="I333" s="5"/>
    </row>
    <row r="334" spans="1:9" ht="13.05" customHeight="1" x14ac:dyDescent="0.25">
      <c r="A334" s="22">
        <v>1134493</v>
      </c>
      <c r="B334" s="23" t="s">
        <v>12</v>
      </c>
      <c r="C334" s="24">
        <v>207.72643600000001</v>
      </c>
      <c r="D334" s="25">
        <v>1.0664017899999999E-2</v>
      </c>
      <c r="E334" s="23" t="s">
        <v>9</v>
      </c>
      <c r="F334" s="26">
        <v>46260</v>
      </c>
      <c r="G334" s="28">
        <f t="shared" ca="1" si="5"/>
        <v>3.2273972602739724</v>
      </c>
      <c r="H334" s="4"/>
      <c r="I334" s="5"/>
    </row>
    <row r="335" spans="1:9" ht="13.05" customHeight="1" x14ac:dyDescent="0.25">
      <c r="A335" s="22">
        <v>1140664</v>
      </c>
      <c r="B335" s="23" t="s">
        <v>6</v>
      </c>
      <c r="C335" s="24">
        <v>495.82064200000002</v>
      </c>
      <c r="D335" s="25">
        <v>1.05551649E-2</v>
      </c>
      <c r="E335" s="23" t="s">
        <v>9</v>
      </c>
      <c r="F335" s="26">
        <v>46291</v>
      </c>
      <c r="G335" s="28">
        <f t="shared" ca="1" si="5"/>
        <v>3.3123287671232875</v>
      </c>
      <c r="H335" s="4"/>
      <c r="I335" s="5"/>
    </row>
    <row r="336" spans="1:9" ht="13.05" customHeight="1" x14ac:dyDescent="0.25">
      <c r="A336" s="22">
        <v>1103126</v>
      </c>
      <c r="B336" s="23" t="s">
        <v>6</v>
      </c>
      <c r="C336" s="24">
        <v>3290.4752749999998</v>
      </c>
      <c r="D336" s="25">
        <v>1.03114573E-2</v>
      </c>
      <c r="E336" s="23" t="s">
        <v>9</v>
      </c>
      <c r="F336" s="26">
        <v>46565</v>
      </c>
      <c r="G336" s="28">
        <f t="shared" ca="1" si="5"/>
        <v>4.0630136986301366</v>
      </c>
      <c r="H336" s="4"/>
      <c r="I336" s="9"/>
    </row>
    <row r="337" spans="1:9" ht="13.05" customHeight="1" x14ac:dyDescent="0.25">
      <c r="A337" s="22">
        <v>6390207</v>
      </c>
      <c r="B337" s="23" t="s">
        <v>6</v>
      </c>
      <c r="C337" s="24">
        <v>132.87950499999999</v>
      </c>
      <c r="D337" s="25">
        <v>1.0091073799999999E-2</v>
      </c>
      <c r="E337" s="23" t="s">
        <v>9</v>
      </c>
      <c r="F337" s="26">
        <v>46291</v>
      </c>
      <c r="G337" s="28">
        <f t="shared" ca="1" si="5"/>
        <v>3.3123287671232875</v>
      </c>
      <c r="H337" s="4"/>
      <c r="I337" s="5"/>
    </row>
    <row r="338" spans="1:9" ht="13.05" customHeight="1" x14ac:dyDescent="0.25">
      <c r="A338" s="22">
        <v>1133453</v>
      </c>
      <c r="B338" s="23" t="s">
        <v>6</v>
      </c>
      <c r="C338" s="24">
        <v>1449.929445</v>
      </c>
      <c r="D338" s="25">
        <v>1.0066577199999999E-2</v>
      </c>
      <c r="E338" s="23" t="s">
        <v>9</v>
      </c>
      <c r="F338" s="26">
        <v>47936</v>
      </c>
      <c r="G338" s="28">
        <f t="shared" ca="1" si="5"/>
        <v>7.8191780821917805</v>
      </c>
      <c r="H338" s="4"/>
      <c r="I338" s="5"/>
    </row>
    <row r="339" spans="1:9" ht="13.05" customHeight="1" x14ac:dyDescent="0.25">
      <c r="A339" s="22">
        <v>1120120</v>
      </c>
      <c r="B339" s="23" t="s">
        <v>12</v>
      </c>
      <c r="C339" s="24">
        <v>509.608228</v>
      </c>
      <c r="D339" s="25">
        <v>1.00636743E-2</v>
      </c>
      <c r="E339" s="23" t="s">
        <v>24</v>
      </c>
      <c r="F339" s="26">
        <v>46016</v>
      </c>
      <c r="G339" s="28">
        <f t="shared" ca="1" si="5"/>
        <v>2.558904109589041</v>
      </c>
      <c r="H339" s="4"/>
      <c r="I339" s="5"/>
    </row>
    <row r="340" spans="1:9" ht="13.05" customHeight="1" x14ac:dyDescent="0.25">
      <c r="A340" s="22">
        <v>6130207</v>
      </c>
      <c r="B340" s="23" t="s">
        <v>6</v>
      </c>
      <c r="C340" s="24">
        <v>425.07595300000003</v>
      </c>
      <c r="D340" s="25">
        <v>1.00174285E-2</v>
      </c>
      <c r="E340" s="23" t="s">
        <v>9</v>
      </c>
      <c r="F340" s="26">
        <v>46838</v>
      </c>
      <c r="G340" s="28">
        <f t="shared" ca="1" si="5"/>
        <v>4.8109589041095893</v>
      </c>
      <c r="H340" s="4"/>
      <c r="I340" s="5"/>
    </row>
    <row r="341" spans="1:9" ht="13.05" customHeight="1" x14ac:dyDescent="0.25">
      <c r="A341" s="22">
        <v>1125194</v>
      </c>
      <c r="B341" s="23" t="s">
        <v>6</v>
      </c>
      <c r="C341" s="24">
        <v>1178.097571</v>
      </c>
      <c r="D341" s="25">
        <v>9.9667869500000006E-3</v>
      </c>
      <c r="E341" s="23" t="s">
        <v>9</v>
      </c>
      <c r="F341" s="26">
        <v>46848</v>
      </c>
      <c r="G341" s="28">
        <f t="shared" ca="1" si="5"/>
        <v>4.838356164383562</v>
      </c>
      <c r="H341" s="4"/>
      <c r="I341" s="5"/>
    </row>
    <row r="342" spans="1:9" ht="13.05" customHeight="1" x14ac:dyDescent="0.25">
      <c r="A342" s="22">
        <v>1140581</v>
      </c>
      <c r="B342" s="23" t="s">
        <v>6</v>
      </c>
      <c r="C342" s="24">
        <v>577.863879</v>
      </c>
      <c r="D342" s="25">
        <v>9.8774805699999996E-3</v>
      </c>
      <c r="E342" s="23" t="s">
        <v>9</v>
      </c>
      <c r="F342" s="26">
        <v>48016</v>
      </c>
      <c r="G342" s="28">
        <f t="shared" ca="1" si="5"/>
        <v>8.0383561643835613</v>
      </c>
      <c r="H342" s="4"/>
      <c r="I342" s="5"/>
    </row>
    <row r="343" spans="1:9" ht="13.05" customHeight="1" x14ac:dyDescent="0.25">
      <c r="A343" s="22">
        <v>1139849</v>
      </c>
      <c r="B343" s="23" t="s">
        <v>6</v>
      </c>
      <c r="C343" s="24">
        <v>895.28723400000001</v>
      </c>
      <c r="D343" s="25">
        <v>9.6278451400000006E-3</v>
      </c>
      <c r="E343" s="23" t="s">
        <v>7</v>
      </c>
      <c r="F343" s="26">
        <v>45865</v>
      </c>
      <c r="G343" s="28">
        <f t="shared" ca="1" si="5"/>
        <v>2.1452054794520548</v>
      </c>
      <c r="H343" s="4"/>
      <c r="I343" s="5"/>
    </row>
    <row r="344" spans="1:9" ht="13.05" customHeight="1" x14ac:dyDescent="0.25">
      <c r="A344" s="22">
        <v>7770191</v>
      </c>
      <c r="B344" s="23" t="s">
        <v>12</v>
      </c>
      <c r="C344" s="24">
        <v>466.122052</v>
      </c>
      <c r="D344" s="25">
        <v>9.5550669400000007E-3</v>
      </c>
      <c r="E344" s="23" t="s">
        <v>26</v>
      </c>
      <c r="F344" s="26">
        <v>46261</v>
      </c>
      <c r="G344" s="28">
        <f t="shared" ca="1" si="5"/>
        <v>3.2301369863013698</v>
      </c>
      <c r="H344" s="4"/>
      <c r="I344" s="5"/>
    </row>
    <row r="345" spans="1:9" ht="13.05" customHeight="1" x14ac:dyDescent="0.25">
      <c r="A345" s="22">
        <v>1128875</v>
      </c>
      <c r="B345" s="23" t="s">
        <v>6</v>
      </c>
      <c r="C345" s="24">
        <v>405.831008</v>
      </c>
      <c r="D345" s="25">
        <v>9.4035649700000001E-3</v>
      </c>
      <c r="E345" s="23" t="s">
        <v>13</v>
      </c>
      <c r="F345" s="27">
        <v>44852</v>
      </c>
      <c r="G345" s="28">
        <f t="shared" ca="1" si="5"/>
        <v>-0.63013698630136983</v>
      </c>
      <c r="H345" s="4"/>
      <c r="I345" s="5"/>
    </row>
    <row r="346" spans="1:9" ht="13.05" customHeight="1" x14ac:dyDescent="0.25">
      <c r="A346" s="22">
        <v>1142603</v>
      </c>
      <c r="B346" s="23" t="s">
        <v>6</v>
      </c>
      <c r="C346" s="24">
        <v>443.89809100000002</v>
      </c>
      <c r="D346" s="25">
        <v>9.3423621700000001E-3</v>
      </c>
      <c r="E346" s="23" t="s">
        <v>9</v>
      </c>
      <c r="F346" s="26">
        <v>47523</v>
      </c>
      <c r="G346" s="28">
        <f t="shared" ca="1" si="5"/>
        <v>6.6876712328767125</v>
      </c>
      <c r="H346" s="4"/>
      <c r="I346" s="5"/>
    </row>
    <row r="347" spans="1:9" ht="13.05" customHeight="1" x14ac:dyDescent="0.25">
      <c r="A347" s="22">
        <v>1138254</v>
      </c>
      <c r="B347" s="23" t="s">
        <v>12</v>
      </c>
      <c r="C347" s="24">
        <v>748.06730100000004</v>
      </c>
      <c r="D347" s="25">
        <v>9.3232346699999996E-3</v>
      </c>
      <c r="E347" s="23" t="s">
        <v>23</v>
      </c>
      <c r="F347" s="26">
        <v>45896</v>
      </c>
      <c r="G347" s="28">
        <f t="shared" ca="1" si="5"/>
        <v>2.2301369863013698</v>
      </c>
      <c r="H347" s="4"/>
      <c r="I347" s="5"/>
    </row>
    <row r="348" spans="1:9" ht="13.05" customHeight="1" x14ac:dyDescent="0.25">
      <c r="A348" s="22">
        <v>1060128</v>
      </c>
      <c r="B348" s="23" t="s">
        <v>6</v>
      </c>
      <c r="C348" s="24">
        <v>520.56053499999996</v>
      </c>
      <c r="D348" s="25">
        <v>9.3167945700000001E-3</v>
      </c>
      <c r="E348" s="23" t="s">
        <v>9</v>
      </c>
      <c r="F348" s="26">
        <v>46788</v>
      </c>
      <c r="G348" s="28">
        <f t="shared" ca="1" si="5"/>
        <v>4.6739726027397257</v>
      </c>
      <c r="H348" s="4"/>
      <c r="I348" s="9"/>
    </row>
    <row r="349" spans="1:9" ht="13.05" customHeight="1" x14ac:dyDescent="0.25">
      <c r="A349" s="22">
        <v>2310191</v>
      </c>
      <c r="B349" s="23" t="s">
        <v>6</v>
      </c>
      <c r="C349" s="24">
        <v>456.28722499999998</v>
      </c>
      <c r="D349" s="25">
        <v>9.1801360200000001E-3</v>
      </c>
      <c r="E349" s="23" t="s">
        <v>27</v>
      </c>
      <c r="F349" s="26">
        <v>48422</v>
      </c>
      <c r="G349" s="28">
        <f t="shared" ca="1" si="5"/>
        <v>9.1506849315068486</v>
      </c>
      <c r="H349" s="4"/>
      <c r="I349" s="5"/>
    </row>
    <row r="350" spans="1:9" ht="13.05" customHeight="1" x14ac:dyDescent="0.25">
      <c r="A350" s="22">
        <v>1133099</v>
      </c>
      <c r="B350" s="23" t="s">
        <v>6</v>
      </c>
      <c r="C350" s="24">
        <v>181.67566299999999</v>
      </c>
      <c r="D350" s="25">
        <v>9.1776391499999999E-3</v>
      </c>
      <c r="E350" s="23" t="s">
        <v>9</v>
      </c>
      <c r="F350" s="26">
        <v>44921</v>
      </c>
      <c r="G350" s="28">
        <f t="shared" ca="1" si="5"/>
        <v>-0.44109589041095892</v>
      </c>
      <c r="H350" s="4"/>
      <c r="I350" s="5"/>
    </row>
    <row r="351" spans="1:9" ht="13.05" customHeight="1" x14ac:dyDescent="0.25">
      <c r="A351" s="22">
        <v>1138940</v>
      </c>
      <c r="B351" s="23" t="s">
        <v>12</v>
      </c>
      <c r="C351" s="24">
        <v>112.41772</v>
      </c>
      <c r="D351" s="25">
        <v>8.9993737600000002E-3</v>
      </c>
      <c r="E351" s="23" t="s">
        <v>24</v>
      </c>
      <c r="F351" s="26">
        <v>45561</v>
      </c>
      <c r="G351" s="28">
        <f t="shared" ca="1" si="5"/>
        <v>1.3123287671232877</v>
      </c>
      <c r="H351" s="4"/>
      <c r="I351" s="5"/>
    </row>
    <row r="352" spans="1:9" ht="13.05" customHeight="1" x14ac:dyDescent="0.25">
      <c r="A352" s="22">
        <v>2590396</v>
      </c>
      <c r="B352" s="23" t="s">
        <v>12</v>
      </c>
      <c r="C352" s="24">
        <v>101.33</v>
      </c>
      <c r="D352" s="25">
        <v>8.9885126799999996E-3</v>
      </c>
      <c r="E352" s="23" t="s">
        <v>28</v>
      </c>
      <c r="F352" s="26">
        <v>45075</v>
      </c>
      <c r="G352" s="28">
        <f t="shared" ca="1" si="5"/>
        <v>-1.9178082191780823E-2</v>
      </c>
      <c r="H352" s="4"/>
      <c r="I352" s="5"/>
    </row>
    <row r="353" spans="1:9" ht="13.05" customHeight="1" x14ac:dyDescent="0.25">
      <c r="A353" s="22">
        <v>1139898</v>
      </c>
      <c r="B353" s="23" t="s">
        <v>6</v>
      </c>
      <c r="C353" s="24">
        <v>112.28220899999999</v>
      </c>
      <c r="D353" s="25">
        <v>8.9565319900000006E-3</v>
      </c>
      <c r="E353" s="23" t="s">
        <v>23</v>
      </c>
      <c r="F353" s="26">
        <v>47208</v>
      </c>
      <c r="G353" s="28">
        <f t="shared" ca="1" si="5"/>
        <v>5.8246575342465752</v>
      </c>
      <c r="H353" s="4"/>
      <c r="I353" s="5"/>
    </row>
    <row r="354" spans="1:9" ht="13.05" customHeight="1" x14ac:dyDescent="0.25">
      <c r="A354" s="22">
        <v>3230265</v>
      </c>
      <c r="B354" s="23" t="s">
        <v>12</v>
      </c>
      <c r="C354" s="24">
        <v>238.68233599999999</v>
      </c>
      <c r="D354" s="25">
        <v>8.8774096200000003E-3</v>
      </c>
      <c r="E354" s="23" t="s">
        <v>23</v>
      </c>
      <c r="F354" s="26">
        <v>44889</v>
      </c>
      <c r="G354" s="28">
        <f t="shared" ca="1" si="5"/>
        <v>-0.52876712328767128</v>
      </c>
      <c r="H354" s="4"/>
      <c r="I354" s="5"/>
    </row>
    <row r="355" spans="1:9" ht="13.05" customHeight="1" x14ac:dyDescent="0.25">
      <c r="A355" s="22">
        <v>1126077</v>
      </c>
      <c r="B355" s="23" t="s">
        <v>6</v>
      </c>
      <c r="C355" s="24">
        <v>37.346265000000002</v>
      </c>
      <c r="D355" s="25">
        <v>8.8688032699999995E-3</v>
      </c>
      <c r="E355" s="23" t="s">
        <v>9</v>
      </c>
      <c r="F355" s="26">
        <v>45197</v>
      </c>
      <c r="G355" s="28">
        <f t="shared" ca="1" si="5"/>
        <v>0.31506849315068491</v>
      </c>
      <c r="H355" s="4"/>
      <c r="I355" s="5"/>
    </row>
    <row r="356" spans="1:9" ht="13.05" customHeight="1" x14ac:dyDescent="0.25">
      <c r="A356" s="22">
        <v>1134436</v>
      </c>
      <c r="B356" s="23" t="s">
        <v>6</v>
      </c>
      <c r="C356" s="24">
        <v>563.30496000000005</v>
      </c>
      <c r="D356" s="25">
        <v>8.7732868299999992E-3</v>
      </c>
      <c r="E356" s="23" t="s">
        <v>9</v>
      </c>
      <c r="F356" s="26">
        <v>46971</v>
      </c>
      <c r="G356" s="28">
        <f t="shared" ca="1" si="5"/>
        <v>5.1753424657534248</v>
      </c>
      <c r="H356" s="4"/>
      <c r="I356" s="5"/>
    </row>
    <row r="357" spans="1:9" ht="13.05" customHeight="1" x14ac:dyDescent="0.25">
      <c r="A357" s="22">
        <v>1141050</v>
      </c>
      <c r="B357" s="23" t="s">
        <v>6</v>
      </c>
      <c r="C357" s="24">
        <v>663.26938600000005</v>
      </c>
      <c r="D357" s="25">
        <v>8.7722735499999992E-3</v>
      </c>
      <c r="E357" s="23" t="s">
        <v>7</v>
      </c>
      <c r="F357" s="26">
        <v>45875</v>
      </c>
      <c r="G357" s="28">
        <f t="shared" ca="1" si="5"/>
        <v>2.1726027397260275</v>
      </c>
      <c r="H357" s="4"/>
      <c r="I357" s="5"/>
    </row>
    <row r="358" spans="1:9" ht="13.05" customHeight="1" x14ac:dyDescent="0.25">
      <c r="A358" s="22">
        <v>1141365</v>
      </c>
      <c r="B358" s="23" t="s">
        <v>6</v>
      </c>
      <c r="C358" s="24">
        <v>329.345327</v>
      </c>
      <c r="D358" s="25">
        <v>8.7585905599999996E-3</v>
      </c>
      <c r="E358" s="23" t="s">
        <v>27</v>
      </c>
      <c r="F358" s="26">
        <v>48483</v>
      </c>
      <c r="G358" s="28">
        <f t="shared" ca="1" si="5"/>
        <v>9.3178082191780813</v>
      </c>
      <c r="H358" s="4"/>
      <c r="I358" s="5"/>
    </row>
    <row r="359" spans="1:9" ht="13.05" customHeight="1" x14ac:dyDescent="0.25">
      <c r="A359" s="22">
        <v>1940543</v>
      </c>
      <c r="B359" s="23" t="s">
        <v>12</v>
      </c>
      <c r="C359" s="24">
        <v>478.07362899999998</v>
      </c>
      <c r="D359" s="25">
        <v>8.6757205399999992E-3</v>
      </c>
      <c r="E359" s="23" t="s">
        <v>23</v>
      </c>
      <c r="F359" s="26">
        <v>44920</v>
      </c>
      <c r="G359" s="28">
        <f t="shared" ca="1" si="5"/>
        <v>-0.44383561643835617</v>
      </c>
      <c r="H359" s="4"/>
      <c r="I359" s="5"/>
    </row>
    <row r="360" spans="1:9" ht="13.05" customHeight="1" x14ac:dyDescent="0.25">
      <c r="A360" s="22">
        <v>1136969</v>
      </c>
      <c r="B360" s="23" t="s">
        <v>6</v>
      </c>
      <c r="C360" s="24">
        <v>371.28669200000002</v>
      </c>
      <c r="D360" s="25">
        <v>8.6275208700000005E-3</v>
      </c>
      <c r="E360" s="23" t="s">
        <v>9</v>
      </c>
      <c r="F360" s="26">
        <v>47124</v>
      </c>
      <c r="G360" s="28">
        <f t="shared" ca="1" si="5"/>
        <v>5.5945205479452058</v>
      </c>
      <c r="H360" s="4"/>
      <c r="I360" s="5"/>
    </row>
    <row r="361" spans="1:9" ht="13.05" customHeight="1" x14ac:dyDescent="0.25">
      <c r="A361" s="22">
        <v>5260070</v>
      </c>
      <c r="B361" s="23" t="s">
        <v>12</v>
      </c>
      <c r="C361" s="24">
        <v>225.93308099999999</v>
      </c>
      <c r="D361" s="25">
        <v>8.6112404199999992E-3</v>
      </c>
      <c r="E361" s="23" t="s">
        <v>25</v>
      </c>
      <c r="F361" s="26">
        <v>44831</v>
      </c>
      <c r="G361" s="28">
        <f t="shared" ca="1" si="5"/>
        <v>-0.68767123287671228</v>
      </c>
      <c r="H361" s="4"/>
      <c r="I361" s="5"/>
    </row>
    <row r="362" spans="1:9" ht="13.05" customHeight="1" x14ac:dyDescent="0.25">
      <c r="A362" s="22">
        <v>1139203</v>
      </c>
      <c r="B362" s="23" t="s">
        <v>12</v>
      </c>
      <c r="C362" s="24">
        <v>1036.698963</v>
      </c>
      <c r="D362" s="25">
        <v>8.5956351800000001E-3</v>
      </c>
      <c r="E362" s="23" t="s">
        <v>28</v>
      </c>
      <c r="F362" s="26">
        <v>51992</v>
      </c>
      <c r="G362" s="28">
        <f t="shared" ca="1" si="5"/>
        <v>18.931506849315067</v>
      </c>
      <c r="H362" s="4"/>
      <c r="I362" s="5"/>
    </row>
    <row r="363" spans="1:9" ht="13.05" customHeight="1" x14ac:dyDescent="0.25">
      <c r="A363" s="22">
        <v>1140987</v>
      </c>
      <c r="B363" s="23" t="s">
        <v>6</v>
      </c>
      <c r="C363" s="24">
        <v>174.636392</v>
      </c>
      <c r="D363" s="25">
        <v>8.5818236700000005E-3</v>
      </c>
      <c r="E363" s="23" t="s">
        <v>9</v>
      </c>
      <c r="F363" s="26">
        <v>47174</v>
      </c>
      <c r="G363" s="28">
        <f t="shared" ca="1" si="5"/>
        <v>5.7315068493150685</v>
      </c>
      <c r="H363" s="4"/>
      <c r="I363" s="5"/>
    </row>
    <row r="364" spans="1:9" ht="13.05" customHeight="1" x14ac:dyDescent="0.25">
      <c r="A364" s="22">
        <v>1129535</v>
      </c>
      <c r="B364" s="23" t="s">
        <v>6</v>
      </c>
      <c r="C364" s="24">
        <v>1116.5455649999999</v>
      </c>
      <c r="D364" s="25">
        <v>8.5484655599999994E-3</v>
      </c>
      <c r="E364" s="23" t="s">
        <v>23</v>
      </c>
      <c r="F364" s="26">
        <v>48034</v>
      </c>
      <c r="G364" s="28">
        <f t="shared" ca="1" si="5"/>
        <v>8.087671232876712</v>
      </c>
      <c r="H364" s="4"/>
      <c r="I364" s="5"/>
    </row>
    <row r="365" spans="1:9" ht="13.05" customHeight="1" x14ac:dyDescent="0.25">
      <c r="A365" s="22">
        <v>1132562</v>
      </c>
      <c r="B365" s="23" t="s">
        <v>12</v>
      </c>
      <c r="C365" s="24">
        <v>190.40248600000001</v>
      </c>
      <c r="D365" s="25">
        <v>8.5174571699999993E-3</v>
      </c>
      <c r="E365" s="23" t="s">
        <v>7</v>
      </c>
      <c r="F365" s="26">
        <v>44565</v>
      </c>
      <c r="G365" s="28">
        <f t="shared" ca="1" si="5"/>
        <v>-1.4164383561643836</v>
      </c>
      <c r="H365" s="4"/>
      <c r="I365" s="5"/>
    </row>
    <row r="366" spans="1:9" ht="13.05" customHeight="1" x14ac:dyDescent="0.25">
      <c r="A366" s="22">
        <v>1132950</v>
      </c>
      <c r="B366" s="23" t="s">
        <v>6</v>
      </c>
      <c r="C366" s="24">
        <v>1884.129993</v>
      </c>
      <c r="D366" s="25">
        <v>8.4944451199999993E-3</v>
      </c>
      <c r="E366" s="23" t="s">
        <v>9</v>
      </c>
      <c r="F366" s="26">
        <v>48177</v>
      </c>
      <c r="G366" s="28">
        <f t="shared" ca="1" si="5"/>
        <v>8.4794520547945211</v>
      </c>
      <c r="H366" s="4"/>
      <c r="I366" s="5"/>
    </row>
    <row r="367" spans="1:9" ht="13.05" customHeight="1" x14ac:dyDescent="0.25">
      <c r="A367" s="22">
        <v>2810299</v>
      </c>
      <c r="B367" s="23" t="s">
        <v>6</v>
      </c>
      <c r="C367" s="24">
        <v>472.86470300000002</v>
      </c>
      <c r="D367" s="25">
        <v>8.4284888599999996E-3</v>
      </c>
      <c r="E367" s="23" t="s">
        <v>27</v>
      </c>
      <c r="F367" s="26">
        <v>47965</v>
      </c>
      <c r="G367" s="28">
        <f t="shared" ca="1" si="5"/>
        <v>7.8986301369863012</v>
      </c>
      <c r="H367" s="4"/>
      <c r="I367" s="5"/>
    </row>
    <row r="368" spans="1:9" ht="13.05" customHeight="1" x14ac:dyDescent="0.25">
      <c r="A368" s="22">
        <v>7670177</v>
      </c>
      <c r="B368" s="23" t="s">
        <v>6</v>
      </c>
      <c r="C368" s="24">
        <v>2348.0363269999998</v>
      </c>
      <c r="D368" s="25">
        <v>8.3729168399999995E-3</v>
      </c>
      <c r="E368" s="23" t="s">
        <v>9</v>
      </c>
      <c r="F368" s="26">
        <v>47022</v>
      </c>
      <c r="G368" s="28">
        <f t="shared" ca="1" si="5"/>
        <v>5.3150684931506849</v>
      </c>
      <c r="H368" s="4"/>
      <c r="I368" s="5"/>
    </row>
    <row r="369" spans="1:9" ht="13.05" customHeight="1" x14ac:dyDescent="0.25">
      <c r="A369" s="22">
        <v>1138536</v>
      </c>
      <c r="B369" s="23" t="s">
        <v>6</v>
      </c>
      <c r="C369" s="24">
        <v>176.79556400000001</v>
      </c>
      <c r="D369" s="25">
        <v>8.3140656399999999E-3</v>
      </c>
      <c r="E369" s="23" t="s">
        <v>9</v>
      </c>
      <c r="F369" s="26">
        <v>47223</v>
      </c>
      <c r="G369" s="28">
        <f t="shared" ca="1" si="5"/>
        <v>5.8657534246575347</v>
      </c>
      <c r="H369" s="4"/>
      <c r="I369" s="5"/>
    </row>
    <row r="370" spans="1:9" ht="13.05" customHeight="1" x14ac:dyDescent="0.25">
      <c r="A370" s="22">
        <v>7560154</v>
      </c>
      <c r="B370" s="23" t="s">
        <v>6</v>
      </c>
      <c r="C370" s="24">
        <v>489.75</v>
      </c>
      <c r="D370" s="25">
        <v>8.3067864200000001E-3</v>
      </c>
      <c r="E370" s="23" t="s">
        <v>7</v>
      </c>
      <c r="F370" s="26">
        <v>45561</v>
      </c>
      <c r="G370" s="28">
        <f t="shared" ca="1" si="5"/>
        <v>1.3123287671232877</v>
      </c>
      <c r="H370" s="4"/>
      <c r="I370" s="5"/>
    </row>
    <row r="371" spans="1:9" ht="13.05" customHeight="1" x14ac:dyDescent="0.25">
      <c r="A371" s="22">
        <v>1260603</v>
      </c>
      <c r="B371" s="23" t="s">
        <v>6</v>
      </c>
      <c r="C371" s="24">
        <v>829.82460200000003</v>
      </c>
      <c r="D371" s="25">
        <v>8.2951718899999995E-3</v>
      </c>
      <c r="E371" s="23" t="s">
        <v>28</v>
      </c>
      <c r="F371" s="26">
        <v>47658</v>
      </c>
      <c r="G371" s="28">
        <f t="shared" ca="1" si="5"/>
        <v>7.0575342465753428</v>
      </c>
      <c r="H371" s="4"/>
      <c r="I371" s="5"/>
    </row>
    <row r="372" spans="1:9" ht="13.05" customHeight="1" x14ac:dyDescent="0.25">
      <c r="A372" s="22">
        <v>1127349</v>
      </c>
      <c r="B372" s="23" t="s">
        <v>12</v>
      </c>
      <c r="C372" s="24">
        <v>90.829858999999999</v>
      </c>
      <c r="D372" s="25">
        <v>8.2740448399999996E-3</v>
      </c>
      <c r="E372" s="23" t="s">
        <v>23</v>
      </c>
      <c r="F372" s="26">
        <v>44831</v>
      </c>
      <c r="G372" s="28">
        <f t="shared" ca="1" si="5"/>
        <v>-0.68767123287671228</v>
      </c>
      <c r="H372" s="4"/>
      <c r="I372" s="5"/>
    </row>
    <row r="373" spans="1:9" ht="13.05" customHeight="1" x14ac:dyDescent="0.25">
      <c r="A373" s="22">
        <v>1118835</v>
      </c>
      <c r="B373" s="23" t="s">
        <v>12</v>
      </c>
      <c r="C373" s="24">
        <v>145.09440000000001</v>
      </c>
      <c r="D373" s="25">
        <v>8.2069877500000003E-3</v>
      </c>
      <c r="E373" s="23" t="s">
        <v>28</v>
      </c>
      <c r="F373" s="26">
        <v>44889</v>
      </c>
      <c r="G373" s="28">
        <f t="shared" ca="1" si="5"/>
        <v>-0.52876712328767128</v>
      </c>
      <c r="H373" s="4"/>
      <c r="I373" s="5"/>
    </row>
    <row r="374" spans="1:9" ht="13.05" customHeight="1" x14ac:dyDescent="0.25">
      <c r="A374" s="22">
        <v>5430137</v>
      </c>
      <c r="B374" s="23" t="s">
        <v>12</v>
      </c>
      <c r="C374" s="24">
        <v>442.81193400000001</v>
      </c>
      <c r="D374" s="25">
        <v>8.1982687099999996E-3</v>
      </c>
      <c r="E374" s="23" t="s">
        <v>23</v>
      </c>
      <c r="F374" s="26">
        <v>45560</v>
      </c>
      <c r="G374" s="28">
        <f t="shared" ca="1" si="5"/>
        <v>1.3095890410958904</v>
      </c>
      <c r="H374" s="4"/>
      <c r="I374" s="5"/>
    </row>
    <row r="375" spans="1:9" ht="13.05" customHeight="1" x14ac:dyDescent="0.25">
      <c r="A375" s="22">
        <v>3230125</v>
      </c>
      <c r="B375" s="23" t="s">
        <v>12</v>
      </c>
      <c r="C375" s="24">
        <v>379.50013899999999</v>
      </c>
      <c r="D375" s="25">
        <v>8.0900387799999994E-3</v>
      </c>
      <c r="E375" s="23" t="s">
        <v>28</v>
      </c>
      <c r="F375" s="26">
        <v>45722</v>
      </c>
      <c r="G375" s="28">
        <f t="shared" ca="1" si="5"/>
        <v>1.7534246575342465</v>
      </c>
      <c r="H375" s="4"/>
      <c r="I375" s="5"/>
    </row>
    <row r="376" spans="1:9" ht="13.05" customHeight="1" x14ac:dyDescent="0.25">
      <c r="A376" s="22">
        <v>6110365</v>
      </c>
      <c r="B376" s="23" t="s">
        <v>12</v>
      </c>
      <c r="C376" s="24">
        <v>679.234599</v>
      </c>
      <c r="D376" s="25">
        <v>7.9761408300000006E-3</v>
      </c>
      <c r="E376" s="23" t="s">
        <v>13</v>
      </c>
      <c r="F376" s="26">
        <v>45255</v>
      </c>
      <c r="G376" s="28">
        <f t="shared" ca="1" si="5"/>
        <v>0.47397260273972602</v>
      </c>
      <c r="H376" s="4"/>
      <c r="I376" s="5"/>
    </row>
    <row r="377" spans="1:9" ht="13.05" customHeight="1" x14ac:dyDescent="0.25">
      <c r="A377" s="22">
        <v>7480049</v>
      </c>
      <c r="B377" s="23" t="s">
        <v>12</v>
      </c>
      <c r="C377" s="24">
        <v>15.772619000000001</v>
      </c>
      <c r="D377" s="25">
        <v>7.95164332E-3</v>
      </c>
      <c r="E377" s="23" t="s">
        <v>27</v>
      </c>
      <c r="F377" s="26">
        <v>45712</v>
      </c>
      <c r="G377" s="28">
        <f t="shared" ca="1" si="5"/>
        <v>1.726027397260274</v>
      </c>
      <c r="H377" s="4"/>
      <c r="I377" s="5"/>
    </row>
    <row r="378" spans="1:9" ht="13.05" customHeight="1" x14ac:dyDescent="0.25">
      <c r="A378" s="22">
        <v>1139575</v>
      </c>
      <c r="B378" s="23" t="s">
        <v>12</v>
      </c>
      <c r="C378" s="24">
        <v>36.188851999999997</v>
      </c>
      <c r="D378" s="25">
        <v>7.9159522399999994E-3</v>
      </c>
      <c r="E378" s="23" t="s">
        <v>9</v>
      </c>
      <c r="F378" s="26">
        <v>44830</v>
      </c>
      <c r="G378" s="28">
        <f t="shared" ca="1" si="5"/>
        <v>-0.69041095890410964</v>
      </c>
      <c r="H378" s="4"/>
      <c r="I378" s="5"/>
    </row>
    <row r="379" spans="1:9" ht="13.05" customHeight="1" x14ac:dyDescent="0.25">
      <c r="A379" s="22">
        <v>1141258</v>
      </c>
      <c r="B379" s="23" t="s">
        <v>12</v>
      </c>
      <c r="C379" s="24">
        <v>272.59724299999999</v>
      </c>
      <c r="D379" s="25">
        <v>7.8945299600000005E-3</v>
      </c>
      <c r="E379" s="23" t="s">
        <v>28</v>
      </c>
      <c r="F379" s="26">
        <v>45283</v>
      </c>
      <c r="G379" s="28">
        <f t="shared" ca="1" si="5"/>
        <v>0.55068493150684927</v>
      </c>
      <c r="H379" s="4"/>
      <c r="I379" s="5"/>
    </row>
    <row r="380" spans="1:9" ht="13.05" customHeight="1" x14ac:dyDescent="0.25">
      <c r="A380" s="22">
        <v>1137975</v>
      </c>
      <c r="B380" s="23" t="s">
        <v>6</v>
      </c>
      <c r="C380" s="24">
        <v>41.375999999999998</v>
      </c>
      <c r="D380" s="25">
        <v>7.8640123800000003E-3</v>
      </c>
      <c r="E380" s="23" t="s">
        <v>27</v>
      </c>
      <c r="F380" s="26">
        <v>46688</v>
      </c>
      <c r="G380" s="28">
        <f t="shared" ca="1" si="5"/>
        <v>4.4000000000000004</v>
      </c>
      <c r="H380" s="4"/>
      <c r="I380" s="5"/>
    </row>
    <row r="381" spans="1:9" ht="13.05" customHeight="1" x14ac:dyDescent="0.25">
      <c r="A381" s="22">
        <v>1136753</v>
      </c>
      <c r="B381" s="23" t="s">
        <v>12</v>
      </c>
      <c r="C381" s="24">
        <v>301.92</v>
      </c>
      <c r="D381" s="25">
        <v>7.8321248300000004E-3</v>
      </c>
      <c r="E381" s="23" t="s">
        <v>28</v>
      </c>
      <c r="F381" s="26">
        <v>44922</v>
      </c>
      <c r="G381" s="28">
        <f t="shared" ca="1" si="5"/>
        <v>-0.43835616438356162</v>
      </c>
      <c r="H381" s="4"/>
      <c r="I381" s="5"/>
    </row>
    <row r="382" spans="1:9" ht="13.05" customHeight="1" x14ac:dyDescent="0.25">
      <c r="A382" s="22">
        <v>7150360</v>
      </c>
      <c r="B382" s="23" t="s">
        <v>12</v>
      </c>
      <c r="C382" s="24">
        <v>330.540751</v>
      </c>
      <c r="D382" s="25">
        <v>7.77583197E-3</v>
      </c>
      <c r="E382" s="23" t="s">
        <v>25</v>
      </c>
      <c r="F382" s="26">
        <v>44889</v>
      </c>
      <c r="G382" s="28">
        <f t="shared" ca="1" si="5"/>
        <v>-0.52876712328767128</v>
      </c>
      <c r="H382" s="4"/>
      <c r="I382" s="5"/>
    </row>
    <row r="383" spans="1:9" ht="13.05" customHeight="1" x14ac:dyDescent="0.25">
      <c r="A383" s="22">
        <v>1135607</v>
      </c>
      <c r="B383" s="23" t="s">
        <v>6</v>
      </c>
      <c r="C383" s="24">
        <v>190.726</v>
      </c>
      <c r="D383" s="25">
        <v>7.7234050299999999E-3</v>
      </c>
      <c r="E383" s="23" t="s">
        <v>9</v>
      </c>
      <c r="F383" s="26">
        <v>45713</v>
      </c>
      <c r="G383" s="28">
        <f t="shared" ca="1" si="5"/>
        <v>1.7287671232876711</v>
      </c>
      <c r="H383" s="4"/>
      <c r="I383" s="5"/>
    </row>
    <row r="384" spans="1:9" ht="13.05" customHeight="1" x14ac:dyDescent="0.25">
      <c r="A384" s="22">
        <v>1133479</v>
      </c>
      <c r="B384" s="23" t="s">
        <v>12</v>
      </c>
      <c r="C384" s="24">
        <v>523.15188999999998</v>
      </c>
      <c r="D384" s="25">
        <v>7.67965382E-3</v>
      </c>
      <c r="E384" s="23" t="s">
        <v>28</v>
      </c>
      <c r="F384" s="26">
        <v>44800</v>
      </c>
      <c r="G384" s="28">
        <f t="shared" ca="1" si="5"/>
        <v>-0.77260273972602744</v>
      </c>
      <c r="H384" s="4"/>
      <c r="I384" s="5"/>
    </row>
    <row r="385" spans="1:9" ht="13.05" customHeight="1" x14ac:dyDescent="0.25">
      <c r="A385" s="22">
        <v>1134873</v>
      </c>
      <c r="B385" s="23" t="s">
        <v>12</v>
      </c>
      <c r="C385" s="24">
        <v>180.67814100000001</v>
      </c>
      <c r="D385" s="25">
        <v>7.4843419699999999E-3</v>
      </c>
      <c r="E385" s="23" t="s">
        <v>9</v>
      </c>
      <c r="F385" s="26">
        <v>45012</v>
      </c>
      <c r="G385" s="28">
        <f t="shared" ca="1" si="5"/>
        <v>-0.19178082191780821</v>
      </c>
      <c r="H385" s="4"/>
      <c r="I385" s="5"/>
    </row>
    <row r="386" spans="1:9" ht="13.05" customHeight="1" x14ac:dyDescent="0.25">
      <c r="A386" s="22">
        <v>1135714</v>
      </c>
      <c r="B386" s="23" t="s">
        <v>6</v>
      </c>
      <c r="C386" s="24">
        <v>398.155597</v>
      </c>
      <c r="D386" s="25">
        <v>7.4684158899999999E-3</v>
      </c>
      <c r="E386" s="23" t="s">
        <v>23</v>
      </c>
      <c r="F386" s="26">
        <v>48399</v>
      </c>
      <c r="G386" s="28">
        <f t="shared" ca="1" si="5"/>
        <v>9.087671232876712</v>
      </c>
      <c r="H386" s="4"/>
      <c r="I386" s="5"/>
    </row>
    <row r="387" spans="1:9" ht="13.05" customHeight="1" x14ac:dyDescent="0.25">
      <c r="A387" s="22">
        <v>1141415</v>
      </c>
      <c r="B387" s="23" t="s">
        <v>12</v>
      </c>
      <c r="C387" s="24">
        <v>436.54370799999998</v>
      </c>
      <c r="D387" s="25">
        <v>7.4118268699999998E-3</v>
      </c>
      <c r="E387" s="23" t="s">
        <v>28</v>
      </c>
      <c r="F387" s="26">
        <v>44983</v>
      </c>
      <c r="G387" s="28">
        <f t="shared" ref="G387:G450" ca="1" si="6">(F387-TODAY())/365</f>
        <v>-0.27123287671232876</v>
      </c>
      <c r="H387" s="4"/>
      <c r="I387" s="5"/>
    </row>
    <row r="388" spans="1:9" ht="13.05" customHeight="1" x14ac:dyDescent="0.25">
      <c r="A388" s="22">
        <v>1124080</v>
      </c>
      <c r="B388" s="23" t="s">
        <v>6</v>
      </c>
      <c r="C388" s="24">
        <v>328.48927099999997</v>
      </c>
      <c r="D388" s="25">
        <v>7.3851682200000001E-3</v>
      </c>
      <c r="E388" s="23" t="s">
        <v>27</v>
      </c>
      <c r="F388" s="26">
        <v>48118</v>
      </c>
      <c r="G388" s="28">
        <f t="shared" ca="1" si="6"/>
        <v>8.3178082191780813</v>
      </c>
      <c r="H388" s="4"/>
      <c r="I388" s="5"/>
    </row>
    <row r="389" spans="1:9" ht="13.05" customHeight="1" x14ac:dyDescent="0.25">
      <c r="A389" s="22">
        <v>7770217</v>
      </c>
      <c r="B389" s="23" t="s">
        <v>6</v>
      </c>
      <c r="C389" s="24">
        <v>955.74524799999995</v>
      </c>
      <c r="D389" s="25">
        <v>7.3661007899999999E-3</v>
      </c>
      <c r="E389" s="23" t="s">
        <v>23</v>
      </c>
      <c r="F389" s="26">
        <v>46992</v>
      </c>
      <c r="G389" s="28">
        <f t="shared" ca="1" si="6"/>
        <v>5.2328767123287667</v>
      </c>
      <c r="H389" s="4"/>
      <c r="I389" s="5"/>
    </row>
    <row r="390" spans="1:9" ht="13.05" customHeight="1" x14ac:dyDescent="0.25">
      <c r="A390" s="22">
        <v>1133784</v>
      </c>
      <c r="B390" s="23" t="s">
        <v>6</v>
      </c>
      <c r="C390" s="24">
        <v>3293.4066269999998</v>
      </c>
      <c r="D390" s="25">
        <v>7.3465281200000001E-3</v>
      </c>
      <c r="E390" s="23" t="s">
        <v>9</v>
      </c>
      <c r="F390" s="26">
        <v>48669</v>
      </c>
      <c r="G390" s="28">
        <f t="shared" ca="1" si="6"/>
        <v>9.8273972602739725</v>
      </c>
      <c r="H390" s="4"/>
      <c r="I390" s="5"/>
    </row>
    <row r="391" spans="1:9" ht="13.05" customHeight="1" x14ac:dyDescent="0.25">
      <c r="A391" s="22">
        <v>1138775</v>
      </c>
      <c r="B391" s="23" t="s">
        <v>6</v>
      </c>
      <c r="C391" s="24">
        <v>3809.5159279999998</v>
      </c>
      <c r="D391" s="25">
        <v>7.3305890000000002E-3</v>
      </c>
      <c r="E391" s="23" t="s">
        <v>13</v>
      </c>
      <c r="F391" s="26">
        <v>47082</v>
      </c>
      <c r="G391" s="28">
        <f t="shared" ca="1" si="6"/>
        <v>5.4794520547945202</v>
      </c>
      <c r="H391" s="4"/>
      <c r="I391" s="5"/>
    </row>
    <row r="392" spans="1:9" ht="13.05" customHeight="1" x14ac:dyDescent="0.25">
      <c r="A392" s="22">
        <v>1260397</v>
      </c>
      <c r="B392" s="23" t="s">
        <v>6</v>
      </c>
      <c r="C392" s="24">
        <v>33.456240000000001</v>
      </c>
      <c r="D392" s="25">
        <v>7.1822661000000001E-3</v>
      </c>
      <c r="E392" s="23" t="s">
        <v>23</v>
      </c>
      <c r="F392" s="26">
        <v>44676</v>
      </c>
      <c r="G392" s="28">
        <f t="shared" ca="1" si="6"/>
        <v>-1.1123287671232878</v>
      </c>
      <c r="H392" s="4"/>
      <c r="I392" s="5"/>
    </row>
    <row r="393" spans="1:9" ht="13.05" customHeight="1" x14ac:dyDescent="0.25">
      <c r="A393" s="22">
        <v>2560142</v>
      </c>
      <c r="B393" s="23" t="s">
        <v>12</v>
      </c>
      <c r="C393" s="24">
        <v>23.547498999999998</v>
      </c>
      <c r="D393" s="25">
        <v>7.14874407E-3</v>
      </c>
      <c r="E393" s="23" t="s">
        <v>27</v>
      </c>
      <c r="F393" s="26">
        <v>45347</v>
      </c>
      <c r="G393" s="28">
        <f t="shared" ca="1" si="6"/>
        <v>0.72602739726027399</v>
      </c>
      <c r="H393" s="4"/>
      <c r="I393" s="5"/>
    </row>
    <row r="394" spans="1:9" ht="13.05" customHeight="1" x14ac:dyDescent="0.25">
      <c r="A394" s="22">
        <v>1141696</v>
      </c>
      <c r="B394" s="23" t="s">
        <v>6</v>
      </c>
      <c r="C394" s="24">
        <v>262.80220600000001</v>
      </c>
      <c r="D394" s="25">
        <v>7.0082559300000003E-3</v>
      </c>
      <c r="E394" s="23" t="s">
        <v>9</v>
      </c>
      <c r="F394" s="26">
        <v>45561</v>
      </c>
      <c r="G394" s="28">
        <f t="shared" ca="1" si="6"/>
        <v>1.3123287671232877</v>
      </c>
      <c r="H394" s="4"/>
      <c r="I394" s="5"/>
    </row>
    <row r="395" spans="1:9" ht="13.05" customHeight="1" x14ac:dyDescent="0.25">
      <c r="A395" s="22">
        <v>1122092</v>
      </c>
      <c r="B395" s="23" t="s">
        <v>6</v>
      </c>
      <c r="C395" s="24">
        <v>726.26053200000001</v>
      </c>
      <c r="D395" s="25">
        <v>6.9937668700000002E-3</v>
      </c>
      <c r="E395" s="23" t="s">
        <v>7</v>
      </c>
      <c r="F395" s="26">
        <v>45468</v>
      </c>
      <c r="G395" s="28">
        <f t="shared" ca="1" si="6"/>
        <v>1.0575342465753426</v>
      </c>
      <c r="H395" s="4"/>
      <c r="I395" s="5"/>
    </row>
    <row r="396" spans="1:9" ht="13.05" customHeight="1" x14ac:dyDescent="0.25">
      <c r="A396" s="22">
        <v>1940568</v>
      </c>
      <c r="B396" s="23" t="s">
        <v>6</v>
      </c>
      <c r="C396" s="24">
        <v>35.700000000000003</v>
      </c>
      <c r="D396" s="25">
        <v>6.9348709699999997E-3</v>
      </c>
      <c r="E396" s="23" t="s">
        <v>26</v>
      </c>
      <c r="F396" s="26">
        <v>44861</v>
      </c>
      <c r="G396" s="28">
        <f t="shared" ca="1" si="6"/>
        <v>-0.60547945205479448</v>
      </c>
      <c r="H396" s="4"/>
      <c r="I396" s="5"/>
    </row>
    <row r="397" spans="1:9" ht="13.05" customHeight="1" x14ac:dyDescent="0.25">
      <c r="A397" s="22">
        <v>3650140</v>
      </c>
      <c r="B397" s="23" t="s">
        <v>6</v>
      </c>
      <c r="C397" s="24">
        <v>134.15149600000001</v>
      </c>
      <c r="D397" s="25">
        <v>6.8815727700000003E-3</v>
      </c>
      <c r="E397" s="23" t="s">
        <v>27</v>
      </c>
      <c r="F397" s="26">
        <v>45561</v>
      </c>
      <c r="G397" s="28">
        <f t="shared" ca="1" si="6"/>
        <v>1.3123287671232877</v>
      </c>
      <c r="H397" s="4"/>
      <c r="I397" s="5"/>
    </row>
    <row r="398" spans="1:9" ht="13.05" customHeight="1" x14ac:dyDescent="0.25">
      <c r="A398" s="22">
        <v>6270151</v>
      </c>
      <c r="B398" s="23" t="s">
        <v>6</v>
      </c>
      <c r="C398" s="24">
        <v>777.45889999999997</v>
      </c>
      <c r="D398" s="25">
        <v>6.8700988799999998E-3</v>
      </c>
      <c r="E398" s="23" t="s">
        <v>9</v>
      </c>
      <c r="F398" s="26">
        <v>46595</v>
      </c>
      <c r="G398" s="28">
        <f t="shared" ca="1" si="6"/>
        <v>4.1452054794520548</v>
      </c>
      <c r="H398" s="4"/>
      <c r="I398" s="5"/>
    </row>
    <row r="399" spans="1:9" ht="13.05" customHeight="1" x14ac:dyDescent="0.25">
      <c r="A399" s="22">
        <v>1121326</v>
      </c>
      <c r="B399" s="23" t="s">
        <v>12</v>
      </c>
      <c r="C399" s="24">
        <v>3040.176281</v>
      </c>
      <c r="D399" s="25">
        <v>6.7641749000000003E-3</v>
      </c>
      <c r="E399" s="23" t="s">
        <v>13</v>
      </c>
      <c r="F399" s="26">
        <v>44611</v>
      </c>
      <c r="G399" s="28">
        <f t="shared" ca="1" si="6"/>
        <v>-1.2904109589041095</v>
      </c>
      <c r="H399" s="4"/>
      <c r="I399" s="5"/>
    </row>
    <row r="400" spans="1:9" ht="13.05" customHeight="1" x14ac:dyDescent="0.25">
      <c r="A400" s="22">
        <v>1129899</v>
      </c>
      <c r="B400" s="23" t="s">
        <v>12</v>
      </c>
      <c r="C400" s="24">
        <v>2198.033958</v>
      </c>
      <c r="D400" s="25">
        <v>6.7345700200000004E-3</v>
      </c>
      <c r="E400" s="23" t="s">
        <v>28</v>
      </c>
      <c r="F400" s="26">
        <v>44983</v>
      </c>
      <c r="G400" s="28">
        <f t="shared" ca="1" si="6"/>
        <v>-0.27123287671232876</v>
      </c>
      <c r="H400" s="4"/>
      <c r="I400" s="5"/>
    </row>
    <row r="401" spans="1:9" ht="13.05" customHeight="1" x14ac:dyDescent="0.25">
      <c r="A401" s="22">
        <v>6040265</v>
      </c>
      <c r="B401" s="23" t="s">
        <v>6</v>
      </c>
      <c r="C401" s="24">
        <v>136.46549999999999</v>
      </c>
      <c r="D401" s="25">
        <v>6.66756183E-3</v>
      </c>
      <c r="E401" s="23" t="s">
        <v>9</v>
      </c>
      <c r="F401" s="26">
        <v>45742</v>
      </c>
      <c r="G401" s="28">
        <f t="shared" ca="1" si="6"/>
        <v>1.8082191780821917</v>
      </c>
      <c r="H401" s="4"/>
      <c r="I401" s="5"/>
    </row>
    <row r="402" spans="1:9" ht="13.05" customHeight="1" x14ac:dyDescent="0.25">
      <c r="A402" s="22">
        <v>3730413</v>
      </c>
      <c r="B402" s="23" t="s">
        <v>6</v>
      </c>
      <c r="C402" s="24">
        <v>132.708</v>
      </c>
      <c r="D402" s="25">
        <v>6.6445837700000003E-3</v>
      </c>
      <c r="E402" s="23" t="s">
        <v>27</v>
      </c>
      <c r="F402" s="26">
        <v>46275</v>
      </c>
      <c r="G402" s="28">
        <f t="shared" ca="1" si="6"/>
        <v>3.2684931506849315</v>
      </c>
      <c r="H402" s="4"/>
      <c r="I402" s="5"/>
    </row>
    <row r="403" spans="1:9" ht="13.05" customHeight="1" x14ac:dyDescent="0.25">
      <c r="A403" s="22">
        <v>1137033</v>
      </c>
      <c r="B403" s="23" t="s">
        <v>6</v>
      </c>
      <c r="C403" s="24">
        <v>217.84704099999999</v>
      </c>
      <c r="D403" s="25">
        <v>6.6241039899999996E-3</v>
      </c>
      <c r="E403" s="23" t="s">
        <v>9</v>
      </c>
      <c r="F403" s="26">
        <v>45286</v>
      </c>
      <c r="G403" s="28">
        <f t="shared" ca="1" si="6"/>
        <v>0.55890410958904113</v>
      </c>
      <c r="H403" s="4"/>
      <c r="I403" s="5"/>
    </row>
    <row r="404" spans="1:9" ht="13.05" customHeight="1" x14ac:dyDescent="0.25">
      <c r="A404" s="22">
        <v>1410281</v>
      </c>
      <c r="B404" s="23" t="s">
        <v>12</v>
      </c>
      <c r="C404" s="24">
        <v>702.53599999999994</v>
      </c>
      <c r="D404" s="25">
        <v>6.6156759900000001E-3</v>
      </c>
      <c r="E404" s="23" t="s">
        <v>28</v>
      </c>
      <c r="F404" s="26">
        <v>45209</v>
      </c>
      <c r="G404" s="28">
        <f t="shared" ca="1" si="6"/>
        <v>0.34794520547945207</v>
      </c>
      <c r="H404" s="4"/>
      <c r="I404" s="5"/>
    </row>
    <row r="405" spans="1:9" ht="13.05" customHeight="1" x14ac:dyDescent="0.25">
      <c r="A405" s="22">
        <v>1106947</v>
      </c>
      <c r="B405" s="23" t="s">
        <v>6</v>
      </c>
      <c r="C405" s="24">
        <v>39.852508</v>
      </c>
      <c r="D405" s="25">
        <v>6.6154259300000001E-3</v>
      </c>
      <c r="E405" s="23" t="s">
        <v>9</v>
      </c>
      <c r="F405" s="26">
        <v>44824</v>
      </c>
      <c r="G405" s="28">
        <f t="shared" ca="1" si="6"/>
        <v>-0.70684931506849313</v>
      </c>
      <c r="H405" s="4"/>
      <c r="I405" s="9"/>
    </row>
    <row r="406" spans="1:9" ht="13.05" customHeight="1" x14ac:dyDescent="0.25">
      <c r="A406" s="22">
        <v>1141654</v>
      </c>
      <c r="B406" s="23" t="s">
        <v>6</v>
      </c>
      <c r="C406" s="24">
        <v>271.19638300000003</v>
      </c>
      <c r="D406" s="25">
        <v>6.5305721900000002E-3</v>
      </c>
      <c r="E406" s="23" t="s">
        <v>9</v>
      </c>
      <c r="F406" s="26">
        <v>45012</v>
      </c>
      <c r="G406" s="28">
        <f t="shared" ca="1" si="6"/>
        <v>-0.19178082191780821</v>
      </c>
      <c r="H406" s="4"/>
      <c r="I406" s="5"/>
    </row>
    <row r="407" spans="1:9" ht="13.05" customHeight="1" x14ac:dyDescent="0.25">
      <c r="A407" s="22">
        <v>5050240</v>
      </c>
      <c r="B407" s="23" t="s">
        <v>6</v>
      </c>
      <c r="C407" s="24">
        <v>42.680762999999999</v>
      </c>
      <c r="D407" s="25">
        <v>6.48497511E-3</v>
      </c>
      <c r="E407" s="23" t="s">
        <v>9</v>
      </c>
      <c r="F407" s="26">
        <v>45196</v>
      </c>
      <c r="G407" s="28">
        <f t="shared" ca="1" si="6"/>
        <v>0.31232876712328766</v>
      </c>
      <c r="H407" s="4"/>
      <c r="I407" s="5"/>
    </row>
    <row r="408" spans="1:9" ht="13.05" customHeight="1" x14ac:dyDescent="0.25">
      <c r="A408" s="22">
        <v>1141373</v>
      </c>
      <c r="B408" s="23" t="s">
        <v>6</v>
      </c>
      <c r="C408" s="24">
        <v>42.2928</v>
      </c>
      <c r="D408" s="25">
        <v>6.4843068800000004E-3</v>
      </c>
      <c r="E408" s="23" t="s">
        <v>9</v>
      </c>
      <c r="F408" s="26">
        <v>45012</v>
      </c>
      <c r="G408" s="28">
        <f t="shared" ca="1" si="6"/>
        <v>-0.19178082191780821</v>
      </c>
      <c r="H408" s="4"/>
      <c r="I408" s="5"/>
    </row>
    <row r="409" spans="1:9" ht="13.05" customHeight="1" x14ac:dyDescent="0.25">
      <c r="A409" s="22">
        <v>1141837</v>
      </c>
      <c r="B409" s="23" t="s">
        <v>6</v>
      </c>
      <c r="C409" s="24">
        <v>798.90891799999997</v>
      </c>
      <c r="D409" s="25">
        <v>6.4305272000000002E-3</v>
      </c>
      <c r="E409" s="23" t="s">
        <v>23</v>
      </c>
      <c r="F409" s="26">
        <v>46148</v>
      </c>
      <c r="G409" s="28">
        <f t="shared" ca="1" si="6"/>
        <v>2.9205479452054797</v>
      </c>
      <c r="H409" s="4"/>
      <c r="I409" s="5"/>
    </row>
    <row r="410" spans="1:9" ht="13.05" customHeight="1" x14ac:dyDescent="0.25">
      <c r="A410" s="22">
        <v>7560188</v>
      </c>
      <c r="B410" s="23" t="s">
        <v>6</v>
      </c>
      <c r="C410" s="24">
        <v>683.94117900000003</v>
      </c>
      <c r="D410" s="25">
        <v>6.4289257899999997E-3</v>
      </c>
      <c r="E410" s="23" t="s">
        <v>25</v>
      </c>
      <c r="F410" s="26">
        <v>47001</v>
      </c>
      <c r="G410" s="28">
        <f t="shared" ca="1" si="6"/>
        <v>5.2575342465753421</v>
      </c>
      <c r="H410" s="4"/>
      <c r="I410" s="5"/>
    </row>
    <row r="411" spans="1:9" ht="13.05" customHeight="1" x14ac:dyDescent="0.25">
      <c r="A411" s="22">
        <v>2310134</v>
      </c>
      <c r="B411" s="23" t="s">
        <v>6</v>
      </c>
      <c r="C411" s="24">
        <v>205.728601</v>
      </c>
      <c r="D411" s="25">
        <v>6.1509269299999999E-3</v>
      </c>
      <c r="E411" s="23" t="s">
        <v>9</v>
      </c>
      <c r="F411" s="26">
        <v>45136</v>
      </c>
      <c r="G411" s="28">
        <f t="shared" ca="1" si="6"/>
        <v>0.14794520547945206</v>
      </c>
      <c r="H411" s="4"/>
      <c r="I411" s="5"/>
    </row>
    <row r="412" spans="1:9" ht="13.05" customHeight="1" x14ac:dyDescent="0.25">
      <c r="A412" s="22">
        <v>7590151</v>
      </c>
      <c r="B412" s="23" t="s">
        <v>6</v>
      </c>
      <c r="C412" s="24">
        <v>721.96712000000002</v>
      </c>
      <c r="D412" s="25">
        <v>6.1431419999999999E-3</v>
      </c>
      <c r="E412" s="23" t="s">
        <v>23</v>
      </c>
      <c r="F412" s="26">
        <v>46027</v>
      </c>
      <c r="G412" s="28">
        <f t="shared" ca="1" si="6"/>
        <v>2.5890410958904111</v>
      </c>
      <c r="H412" s="4"/>
      <c r="I412" s="5"/>
    </row>
    <row r="413" spans="1:9" ht="13.05" customHeight="1" x14ac:dyDescent="0.25">
      <c r="A413" s="22">
        <v>2260479</v>
      </c>
      <c r="B413" s="23" t="s">
        <v>6</v>
      </c>
      <c r="C413" s="24">
        <v>396.295725</v>
      </c>
      <c r="D413" s="25">
        <v>6.0511762300000001E-3</v>
      </c>
      <c r="E413" s="23" t="s">
        <v>27</v>
      </c>
      <c r="F413" s="26">
        <v>47387</v>
      </c>
      <c r="G413" s="28">
        <f t="shared" ca="1" si="6"/>
        <v>6.3150684931506849</v>
      </c>
      <c r="H413" s="4"/>
      <c r="I413" s="5"/>
    </row>
    <row r="414" spans="1:9" ht="13.05" customHeight="1" x14ac:dyDescent="0.25">
      <c r="A414" s="22">
        <v>1097138</v>
      </c>
      <c r="B414" s="23" t="s">
        <v>6</v>
      </c>
      <c r="C414" s="24">
        <v>351.229603</v>
      </c>
      <c r="D414" s="25">
        <v>5.9826751200000002E-3</v>
      </c>
      <c r="E414" s="23" t="s">
        <v>9</v>
      </c>
      <c r="F414" s="26">
        <v>45043</v>
      </c>
      <c r="G414" s="28">
        <f t="shared" ca="1" si="6"/>
        <v>-0.10684931506849316</v>
      </c>
      <c r="H414" s="4"/>
      <c r="I414" s="9"/>
    </row>
    <row r="415" spans="1:9" ht="13.05" customHeight="1" x14ac:dyDescent="0.25">
      <c r="A415" s="22">
        <v>6000236</v>
      </c>
      <c r="B415" s="23" t="s">
        <v>6</v>
      </c>
      <c r="C415" s="24">
        <v>178.81401500000001</v>
      </c>
      <c r="D415" s="25">
        <v>5.8344500099999997E-3</v>
      </c>
      <c r="E415" s="23" t="s">
        <v>9</v>
      </c>
      <c r="F415" s="26">
        <v>45012</v>
      </c>
      <c r="G415" s="28">
        <f t="shared" ca="1" si="6"/>
        <v>-0.19178082191780821</v>
      </c>
      <c r="H415" s="4"/>
      <c r="I415" s="5"/>
    </row>
    <row r="416" spans="1:9" ht="13.05" customHeight="1" x14ac:dyDescent="0.25">
      <c r="A416" s="22">
        <v>2310183</v>
      </c>
      <c r="B416" s="23" t="s">
        <v>6</v>
      </c>
      <c r="C416" s="24">
        <v>517.25688400000001</v>
      </c>
      <c r="D416" s="25">
        <v>5.8071659899999999E-3</v>
      </c>
      <c r="E416" s="23" t="s">
        <v>9</v>
      </c>
      <c r="F416" s="26">
        <v>46670</v>
      </c>
      <c r="G416" s="28">
        <f t="shared" ca="1" si="6"/>
        <v>4.3506849315068497</v>
      </c>
      <c r="H416" s="4"/>
      <c r="I416" s="5"/>
    </row>
    <row r="417" spans="1:9" ht="13.05" customHeight="1" x14ac:dyDescent="0.25">
      <c r="A417" s="22">
        <v>1410307</v>
      </c>
      <c r="B417" s="23" t="s">
        <v>6</v>
      </c>
      <c r="C417" s="24">
        <v>307.7</v>
      </c>
      <c r="D417" s="25">
        <v>5.7742879699999999E-3</v>
      </c>
      <c r="E417" s="23" t="s">
        <v>27</v>
      </c>
      <c r="F417" s="26">
        <v>47173</v>
      </c>
      <c r="G417" s="28">
        <f t="shared" ca="1" si="6"/>
        <v>5.7287671232876711</v>
      </c>
      <c r="H417" s="4"/>
      <c r="I417" s="5"/>
    </row>
    <row r="418" spans="1:9" ht="13.05" customHeight="1" x14ac:dyDescent="0.25">
      <c r="A418" s="22">
        <v>1135417</v>
      </c>
      <c r="B418" s="23" t="s">
        <v>12</v>
      </c>
      <c r="C418" s="24">
        <v>314.68937099999999</v>
      </c>
      <c r="D418" s="25">
        <v>5.6460881599999999E-3</v>
      </c>
      <c r="E418" s="23" t="s">
        <v>9</v>
      </c>
      <c r="F418" s="26">
        <v>44861</v>
      </c>
      <c r="G418" s="28">
        <f t="shared" ca="1" si="6"/>
        <v>-0.60547945205479448</v>
      </c>
      <c r="H418" s="4"/>
      <c r="I418" s="5"/>
    </row>
    <row r="419" spans="1:9" ht="13.05" customHeight="1" x14ac:dyDescent="0.25">
      <c r="A419" s="22">
        <v>1140607</v>
      </c>
      <c r="B419" s="23" t="s">
        <v>12</v>
      </c>
      <c r="C419" s="24">
        <v>446.95350000000002</v>
      </c>
      <c r="D419" s="25">
        <v>5.6334747899999997E-3</v>
      </c>
      <c r="E419" s="23" t="s">
        <v>23</v>
      </c>
      <c r="F419" s="26">
        <v>45104</v>
      </c>
      <c r="G419" s="28">
        <f t="shared" ca="1" si="6"/>
        <v>6.0273972602739728E-2</v>
      </c>
      <c r="H419" s="4"/>
      <c r="I419" s="5"/>
    </row>
    <row r="420" spans="1:9" ht="13.05" customHeight="1" x14ac:dyDescent="0.25">
      <c r="A420" s="22">
        <v>1134147</v>
      </c>
      <c r="B420" s="23" t="s">
        <v>12</v>
      </c>
      <c r="C420" s="24">
        <v>963.54</v>
      </c>
      <c r="D420" s="25">
        <v>5.5774240799999998E-3</v>
      </c>
      <c r="E420" s="23" t="s">
        <v>26</v>
      </c>
      <c r="F420" s="26">
        <v>45197</v>
      </c>
      <c r="G420" s="28">
        <f t="shared" ca="1" si="6"/>
        <v>0.31506849315068491</v>
      </c>
      <c r="H420" s="4"/>
      <c r="I420" s="5"/>
    </row>
    <row r="421" spans="1:9" ht="13.05" customHeight="1" x14ac:dyDescent="0.25">
      <c r="A421" s="22">
        <v>1137512</v>
      </c>
      <c r="B421" s="23" t="s">
        <v>6</v>
      </c>
      <c r="C421" s="24">
        <v>709.32173899999998</v>
      </c>
      <c r="D421" s="25">
        <v>5.5154818100000003E-3</v>
      </c>
      <c r="E421" s="23" t="s">
        <v>9</v>
      </c>
      <c r="F421" s="26">
        <v>46077</v>
      </c>
      <c r="G421" s="28">
        <f t="shared" ca="1" si="6"/>
        <v>2.7260273972602738</v>
      </c>
      <c r="H421" s="4"/>
      <c r="I421" s="5"/>
    </row>
    <row r="422" spans="1:9" ht="13.05" customHeight="1" x14ac:dyDescent="0.25">
      <c r="A422" s="22">
        <v>1119221</v>
      </c>
      <c r="B422" s="23" t="s">
        <v>6</v>
      </c>
      <c r="C422" s="24">
        <v>78.299510999999995</v>
      </c>
      <c r="D422" s="25">
        <v>5.4397592299999997E-3</v>
      </c>
      <c r="E422" s="23" t="s">
        <v>9</v>
      </c>
      <c r="F422" s="26">
        <v>44889</v>
      </c>
      <c r="G422" s="28">
        <f t="shared" ca="1" si="6"/>
        <v>-0.52876712328767128</v>
      </c>
      <c r="H422" s="4"/>
      <c r="I422" s="5"/>
    </row>
    <row r="423" spans="1:9" ht="13.05" customHeight="1" x14ac:dyDescent="0.25">
      <c r="A423" s="22">
        <v>1140409</v>
      </c>
      <c r="B423" s="23" t="s">
        <v>6</v>
      </c>
      <c r="C423" s="24">
        <v>712.82056999999998</v>
      </c>
      <c r="D423" s="25">
        <v>5.3414781600000004E-3</v>
      </c>
      <c r="E423" s="23" t="s">
        <v>13</v>
      </c>
      <c r="F423" s="26">
        <v>48087</v>
      </c>
      <c r="G423" s="28">
        <f t="shared" ca="1" si="6"/>
        <v>8.2328767123287676</v>
      </c>
      <c r="H423" s="4"/>
      <c r="I423" s="5"/>
    </row>
    <row r="424" spans="1:9" ht="13.05" customHeight="1" x14ac:dyDescent="0.25">
      <c r="A424" s="22">
        <v>4440087</v>
      </c>
      <c r="B424" s="23" t="s">
        <v>6</v>
      </c>
      <c r="C424" s="24">
        <v>216.94655700000001</v>
      </c>
      <c r="D424" s="25">
        <v>5.3355591399999996E-3</v>
      </c>
      <c r="E424" s="23" t="s">
        <v>9</v>
      </c>
      <c r="F424" s="26">
        <v>45201</v>
      </c>
      <c r="G424" s="28">
        <f t="shared" ca="1" si="6"/>
        <v>0.32602739726027397</v>
      </c>
      <c r="H424" s="4"/>
      <c r="I424" s="5"/>
    </row>
    <row r="425" spans="1:9" ht="13.05" customHeight="1" x14ac:dyDescent="0.25">
      <c r="A425" s="22">
        <v>1134923</v>
      </c>
      <c r="B425" s="23" t="s">
        <v>6</v>
      </c>
      <c r="C425" s="24">
        <v>858.26013699999999</v>
      </c>
      <c r="D425" s="25">
        <v>5.30396216E-3</v>
      </c>
      <c r="E425" s="23" t="s">
        <v>9</v>
      </c>
      <c r="F425" s="26">
        <v>46291</v>
      </c>
      <c r="G425" s="28">
        <f t="shared" ca="1" si="6"/>
        <v>3.3123287671232875</v>
      </c>
      <c r="H425" s="4"/>
      <c r="I425" s="5"/>
    </row>
    <row r="426" spans="1:9" ht="13.05" customHeight="1" x14ac:dyDescent="0.25">
      <c r="A426" s="22">
        <v>6120208</v>
      </c>
      <c r="B426" s="23" t="s">
        <v>12</v>
      </c>
      <c r="C426" s="24">
        <v>1565.9649469999999</v>
      </c>
      <c r="D426" s="25">
        <v>5.29488502E-3</v>
      </c>
      <c r="E426" s="23" t="s">
        <v>28</v>
      </c>
      <c r="F426" s="26">
        <v>45283</v>
      </c>
      <c r="G426" s="28">
        <f t="shared" ca="1" si="6"/>
        <v>0.55068493150684927</v>
      </c>
      <c r="H426" s="4"/>
      <c r="I426" s="5"/>
    </row>
    <row r="427" spans="1:9" ht="13.05" customHeight="1" x14ac:dyDescent="0.25">
      <c r="A427" s="22">
        <v>2350080</v>
      </c>
      <c r="B427" s="23" t="s">
        <v>6</v>
      </c>
      <c r="C427" s="24">
        <v>2822.64588</v>
      </c>
      <c r="D427" s="25">
        <v>5.27055189E-3</v>
      </c>
      <c r="E427" s="23" t="s">
        <v>9</v>
      </c>
      <c r="F427" s="26">
        <v>47112</v>
      </c>
      <c r="G427" s="28">
        <f t="shared" ca="1" si="6"/>
        <v>5.5616438356164384</v>
      </c>
      <c r="H427" s="4"/>
      <c r="I427" s="5"/>
    </row>
    <row r="428" spans="1:9" ht="13.05" customHeight="1" x14ac:dyDescent="0.25">
      <c r="A428" s="22">
        <v>4250189</v>
      </c>
      <c r="B428" s="23" t="s">
        <v>6</v>
      </c>
      <c r="C428" s="24">
        <v>411.1875</v>
      </c>
      <c r="D428" s="25">
        <v>5.0991680500000001E-3</v>
      </c>
      <c r="E428" s="23" t="s">
        <v>13</v>
      </c>
      <c r="F428" s="26">
        <v>44921</v>
      </c>
      <c r="G428" s="28">
        <f t="shared" ca="1" si="6"/>
        <v>-0.44109589041095892</v>
      </c>
      <c r="H428" s="4"/>
      <c r="I428" s="5"/>
    </row>
    <row r="429" spans="1:9" ht="13.05" customHeight="1" x14ac:dyDescent="0.25">
      <c r="A429" s="22">
        <v>1113034</v>
      </c>
      <c r="B429" s="23" t="s">
        <v>6</v>
      </c>
      <c r="C429" s="24">
        <v>132.75066000000001</v>
      </c>
      <c r="D429" s="25">
        <v>5.0931000199999996E-3</v>
      </c>
      <c r="E429" s="23" t="s">
        <v>27</v>
      </c>
      <c r="F429" s="26">
        <v>44915</v>
      </c>
      <c r="G429" s="28">
        <f t="shared" ca="1" si="6"/>
        <v>-0.45753424657534247</v>
      </c>
      <c r="H429" s="4"/>
      <c r="I429" s="5"/>
    </row>
    <row r="430" spans="1:9" ht="13.05" customHeight="1" x14ac:dyDescent="0.25">
      <c r="A430" s="22">
        <v>1550052</v>
      </c>
      <c r="B430" s="23" t="s">
        <v>6</v>
      </c>
      <c r="C430" s="24">
        <v>709.297234</v>
      </c>
      <c r="D430" s="25">
        <v>5.0434568000000003E-3</v>
      </c>
      <c r="E430" s="23" t="s">
        <v>28</v>
      </c>
      <c r="F430" s="26">
        <v>48641</v>
      </c>
      <c r="G430" s="28">
        <f t="shared" ca="1" si="6"/>
        <v>9.75068493150685</v>
      </c>
      <c r="H430" s="4"/>
      <c r="I430" s="5"/>
    </row>
    <row r="431" spans="1:9" ht="13.05" customHeight="1" x14ac:dyDescent="0.25">
      <c r="A431" s="22">
        <v>1136589</v>
      </c>
      <c r="B431" s="23" t="s">
        <v>6</v>
      </c>
      <c r="C431" s="24">
        <v>259.42720000000003</v>
      </c>
      <c r="D431" s="25">
        <v>4.96591488E-3</v>
      </c>
      <c r="E431" s="23" t="s">
        <v>9</v>
      </c>
      <c r="F431" s="26">
        <v>44982</v>
      </c>
      <c r="G431" s="28">
        <f t="shared" ca="1" si="6"/>
        <v>-0.27397260273972601</v>
      </c>
      <c r="H431" s="4"/>
      <c r="I431" s="5"/>
    </row>
    <row r="432" spans="1:9" ht="13.05" customHeight="1" x14ac:dyDescent="0.25">
      <c r="A432" s="22">
        <v>1140854</v>
      </c>
      <c r="B432" s="23" t="s">
        <v>12</v>
      </c>
      <c r="C432" s="24">
        <v>326.45999999999998</v>
      </c>
      <c r="D432" s="25">
        <v>4.9452558200000002E-3</v>
      </c>
      <c r="E432" s="23" t="s">
        <v>28</v>
      </c>
      <c r="F432" s="26">
        <v>44896</v>
      </c>
      <c r="G432" s="28">
        <f t="shared" ca="1" si="6"/>
        <v>-0.50958904109589043</v>
      </c>
      <c r="H432" s="4"/>
      <c r="I432" s="5"/>
    </row>
    <row r="433" spans="1:9" ht="13.05" customHeight="1" x14ac:dyDescent="0.25">
      <c r="A433" s="22">
        <v>3230091</v>
      </c>
      <c r="B433" s="23" t="s">
        <v>6</v>
      </c>
      <c r="C433" s="24">
        <v>16.800460999999999</v>
      </c>
      <c r="D433" s="25">
        <v>4.8147821800000002E-3</v>
      </c>
      <c r="E433" s="23" t="s">
        <v>9</v>
      </c>
      <c r="F433" s="26">
        <v>45043</v>
      </c>
      <c r="G433" s="28">
        <f t="shared" ca="1" si="6"/>
        <v>-0.10684931506849316</v>
      </c>
      <c r="H433" s="4"/>
      <c r="I433" s="5"/>
    </row>
    <row r="434" spans="1:9" ht="13.05" customHeight="1" x14ac:dyDescent="0.25">
      <c r="A434" s="22">
        <v>1136134</v>
      </c>
      <c r="B434" s="23" t="s">
        <v>6</v>
      </c>
      <c r="C434" s="24">
        <v>225.24</v>
      </c>
      <c r="D434" s="25">
        <v>4.72696079E-3</v>
      </c>
      <c r="E434" s="23" t="s">
        <v>9</v>
      </c>
      <c r="F434" s="26">
        <v>46657</v>
      </c>
      <c r="G434" s="28">
        <f t="shared" ca="1" si="6"/>
        <v>4.3150684931506849</v>
      </c>
      <c r="H434" s="4"/>
      <c r="I434" s="5"/>
    </row>
    <row r="435" spans="1:9" ht="13.05" customHeight="1" x14ac:dyDescent="0.25">
      <c r="A435" s="22">
        <v>1137918</v>
      </c>
      <c r="B435" s="23" t="s">
        <v>6</v>
      </c>
      <c r="C435" s="24">
        <v>1605.4935330000001</v>
      </c>
      <c r="D435" s="25">
        <v>4.5737819700000003E-3</v>
      </c>
      <c r="E435" s="23" t="s">
        <v>9</v>
      </c>
      <c r="F435" s="26">
        <v>46076</v>
      </c>
      <c r="G435" s="28">
        <f t="shared" ca="1" si="6"/>
        <v>2.7232876712328768</v>
      </c>
      <c r="H435" s="4"/>
      <c r="I435" s="5"/>
    </row>
    <row r="436" spans="1:9" ht="13.05" customHeight="1" x14ac:dyDescent="0.25">
      <c r="A436" s="22">
        <v>1139286</v>
      </c>
      <c r="B436" s="23" t="s">
        <v>6</v>
      </c>
      <c r="C436" s="24">
        <v>55.638216999999997</v>
      </c>
      <c r="D436" s="25">
        <v>4.5244470199999999E-3</v>
      </c>
      <c r="E436" s="23" t="s">
        <v>9</v>
      </c>
      <c r="F436" s="26">
        <v>44616</v>
      </c>
      <c r="G436" s="28">
        <f t="shared" ca="1" si="6"/>
        <v>-1.2767123287671234</v>
      </c>
      <c r="H436" s="4"/>
      <c r="I436" s="5"/>
    </row>
    <row r="437" spans="1:9" ht="13.05" customHeight="1" x14ac:dyDescent="0.25">
      <c r="A437" s="22">
        <v>1119999</v>
      </c>
      <c r="B437" s="23" t="s">
        <v>6</v>
      </c>
      <c r="C437" s="24">
        <v>313.03151400000002</v>
      </c>
      <c r="D437" s="25">
        <v>4.46429523E-3</v>
      </c>
      <c r="E437" s="23" t="s">
        <v>9</v>
      </c>
      <c r="F437" s="26">
        <v>44831</v>
      </c>
      <c r="G437" s="28">
        <f t="shared" ca="1" si="6"/>
        <v>-0.68767123287671228</v>
      </c>
      <c r="H437" s="4"/>
      <c r="I437" s="5"/>
    </row>
    <row r="438" spans="1:9" ht="13.05" customHeight="1" x14ac:dyDescent="0.25">
      <c r="A438" s="22">
        <v>1140102</v>
      </c>
      <c r="B438" s="23" t="s">
        <v>6</v>
      </c>
      <c r="C438" s="24">
        <v>684.78791000000001</v>
      </c>
      <c r="D438" s="25">
        <v>4.3091787999999997E-3</v>
      </c>
      <c r="E438" s="23" t="s">
        <v>9</v>
      </c>
      <c r="F438" s="26">
        <v>45927</v>
      </c>
      <c r="G438" s="28">
        <f t="shared" ca="1" si="6"/>
        <v>2.3150684931506849</v>
      </c>
      <c r="H438" s="4"/>
      <c r="I438" s="5"/>
    </row>
    <row r="439" spans="1:9" ht="13.05" customHeight="1" x14ac:dyDescent="0.25">
      <c r="A439" s="22">
        <v>1139476</v>
      </c>
      <c r="B439" s="23" t="s">
        <v>6</v>
      </c>
      <c r="C439" s="24">
        <v>401.75683700000002</v>
      </c>
      <c r="D439" s="25">
        <v>4.2858370599999996E-3</v>
      </c>
      <c r="E439" s="23" t="s">
        <v>23</v>
      </c>
      <c r="F439" s="26">
        <v>44889</v>
      </c>
      <c r="G439" s="28">
        <f t="shared" ca="1" si="6"/>
        <v>-0.52876712328767128</v>
      </c>
      <c r="H439" s="4"/>
      <c r="I439" s="5"/>
    </row>
    <row r="440" spans="1:9" ht="13.05" customHeight="1" x14ac:dyDescent="0.25">
      <c r="A440" s="22">
        <v>1136084</v>
      </c>
      <c r="B440" s="23" t="s">
        <v>6</v>
      </c>
      <c r="C440" s="24">
        <v>449.50566400000002</v>
      </c>
      <c r="D440" s="25">
        <v>4.2672888400000003E-3</v>
      </c>
      <c r="E440" s="23" t="s">
        <v>9</v>
      </c>
      <c r="F440" s="26">
        <v>45927</v>
      </c>
      <c r="G440" s="28">
        <f t="shared" ca="1" si="6"/>
        <v>2.3150684931506849</v>
      </c>
      <c r="H440" s="4"/>
      <c r="I440" s="5"/>
    </row>
    <row r="441" spans="1:9" ht="13.05" customHeight="1" x14ac:dyDescent="0.25">
      <c r="A441" s="22">
        <v>2590255</v>
      </c>
      <c r="B441" s="23" t="s">
        <v>6</v>
      </c>
      <c r="C441" s="24">
        <v>2777.9034299999998</v>
      </c>
      <c r="D441" s="25">
        <v>4.2450381399999999E-3</v>
      </c>
      <c r="E441" s="23" t="s">
        <v>9</v>
      </c>
      <c r="F441" s="26">
        <v>45286</v>
      </c>
      <c r="G441" s="28">
        <f t="shared" ca="1" si="6"/>
        <v>0.55890410958904113</v>
      </c>
      <c r="H441" s="4"/>
      <c r="I441" s="5"/>
    </row>
    <row r="442" spans="1:9" ht="13.05" customHeight="1" x14ac:dyDescent="0.25">
      <c r="A442" s="22">
        <v>6040141</v>
      </c>
      <c r="B442" s="23" t="s">
        <v>12</v>
      </c>
      <c r="C442" s="24">
        <v>671.70600000000002</v>
      </c>
      <c r="D442" s="25">
        <v>4.2091151699999996E-3</v>
      </c>
      <c r="E442" s="23" t="s">
        <v>26</v>
      </c>
      <c r="F442" s="26">
        <v>45012</v>
      </c>
      <c r="G442" s="28">
        <f t="shared" ca="1" si="6"/>
        <v>-0.19178082191780821</v>
      </c>
      <c r="H442" s="4"/>
      <c r="I442" s="5"/>
    </row>
    <row r="443" spans="1:9" ht="13.05" customHeight="1" x14ac:dyDescent="0.25">
      <c r="A443" s="22">
        <v>1141605</v>
      </c>
      <c r="B443" s="23" t="s">
        <v>6</v>
      </c>
      <c r="C443" s="24">
        <v>633.70335299999999</v>
      </c>
      <c r="D443" s="25">
        <v>4.2036310799999999E-3</v>
      </c>
      <c r="E443" s="23" t="s">
        <v>13</v>
      </c>
      <c r="F443" s="26">
        <v>45012</v>
      </c>
      <c r="G443" s="28">
        <f t="shared" ca="1" si="6"/>
        <v>-0.19178082191780821</v>
      </c>
      <c r="H443" s="4"/>
      <c r="I443" s="5"/>
    </row>
    <row r="444" spans="1:9" ht="13.05" customHeight="1" x14ac:dyDescent="0.25">
      <c r="A444" s="22">
        <v>6270193</v>
      </c>
      <c r="B444" s="23" t="s">
        <v>6</v>
      </c>
      <c r="C444" s="24">
        <v>535.298901</v>
      </c>
      <c r="D444" s="25">
        <v>4.19958122E-3</v>
      </c>
      <c r="E444" s="23" t="s">
        <v>9</v>
      </c>
      <c r="F444" s="26">
        <v>45783</v>
      </c>
      <c r="G444" s="28">
        <f t="shared" ca="1" si="6"/>
        <v>1.9205479452054794</v>
      </c>
      <c r="H444" s="4"/>
      <c r="I444" s="5"/>
    </row>
    <row r="445" spans="1:9" ht="13.05" customHeight="1" x14ac:dyDescent="0.25">
      <c r="A445" s="22">
        <v>1138973</v>
      </c>
      <c r="B445" s="23" t="s">
        <v>6</v>
      </c>
      <c r="C445" s="24">
        <v>142.37969200000001</v>
      </c>
      <c r="D445" s="25">
        <v>4.1783349600000002E-3</v>
      </c>
      <c r="E445" s="23" t="s">
        <v>9</v>
      </c>
      <c r="F445" s="26">
        <v>44831</v>
      </c>
      <c r="G445" s="28">
        <f t="shared" ca="1" si="6"/>
        <v>-0.68767123287671228</v>
      </c>
      <c r="H445" s="4"/>
      <c r="I445" s="5"/>
    </row>
    <row r="446" spans="1:9" ht="13.05" customHeight="1" x14ac:dyDescent="0.25">
      <c r="A446" s="22">
        <v>1130632</v>
      </c>
      <c r="B446" s="23" t="s">
        <v>6</v>
      </c>
      <c r="C446" s="24">
        <v>231.200624</v>
      </c>
      <c r="D446" s="25">
        <v>4.1074771400000003E-3</v>
      </c>
      <c r="E446" s="23" t="s">
        <v>23</v>
      </c>
      <c r="F446" s="26">
        <v>44569</v>
      </c>
      <c r="G446" s="28">
        <f t="shared" ca="1" si="6"/>
        <v>-1.4054794520547946</v>
      </c>
      <c r="H446" s="4"/>
      <c r="I446" s="5"/>
    </row>
    <row r="447" spans="1:9" ht="13.05" customHeight="1" x14ac:dyDescent="0.25">
      <c r="A447" s="22">
        <v>1133313</v>
      </c>
      <c r="B447" s="23" t="s">
        <v>6</v>
      </c>
      <c r="C447" s="24">
        <v>405.30245300000001</v>
      </c>
      <c r="D447" s="25">
        <v>4.0430030800000004E-3</v>
      </c>
      <c r="E447" s="23" t="s">
        <v>28</v>
      </c>
      <c r="F447" s="26">
        <v>46443</v>
      </c>
      <c r="G447" s="28">
        <f t="shared" ca="1" si="6"/>
        <v>3.7287671232876711</v>
      </c>
      <c r="H447" s="4"/>
      <c r="I447" s="5"/>
    </row>
    <row r="448" spans="1:9" ht="13.05" customHeight="1" x14ac:dyDescent="0.25">
      <c r="A448" s="22">
        <v>4160156</v>
      </c>
      <c r="B448" s="23" t="s">
        <v>6</v>
      </c>
      <c r="C448" s="24">
        <v>35.262785999999998</v>
      </c>
      <c r="D448" s="25">
        <v>3.94625915E-3</v>
      </c>
      <c r="E448" s="23" t="s">
        <v>9</v>
      </c>
      <c r="F448" s="26">
        <v>44899</v>
      </c>
      <c r="G448" s="28">
        <f t="shared" ca="1" si="6"/>
        <v>-0.50136986301369868</v>
      </c>
      <c r="H448" s="4"/>
      <c r="I448" s="5"/>
    </row>
    <row r="449" spans="1:9" ht="13.05" customHeight="1" x14ac:dyDescent="0.25">
      <c r="A449" s="22">
        <v>3230240</v>
      </c>
      <c r="B449" s="23" t="s">
        <v>6</v>
      </c>
      <c r="C449" s="24">
        <v>137.62686400000001</v>
      </c>
      <c r="D449" s="25">
        <v>3.6206808900000002E-3</v>
      </c>
      <c r="E449" s="23" t="s">
        <v>28</v>
      </c>
      <c r="F449" s="26">
        <v>45377</v>
      </c>
      <c r="G449" s="28">
        <f t="shared" ca="1" si="6"/>
        <v>0.80821917808219179</v>
      </c>
      <c r="H449" s="4"/>
      <c r="I449" s="5"/>
    </row>
    <row r="450" spans="1:9" ht="13.05" customHeight="1" x14ac:dyDescent="0.25">
      <c r="A450" s="22">
        <v>2260446</v>
      </c>
      <c r="B450" s="23" t="s">
        <v>6</v>
      </c>
      <c r="C450" s="24">
        <v>589.42137100000002</v>
      </c>
      <c r="D450" s="25">
        <v>3.6045089399999999E-3</v>
      </c>
      <c r="E450" s="23" t="s">
        <v>28</v>
      </c>
      <c r="F450" s="26">
        <v>48513</v>
      </c>
      <c r="G450" s="28">
        <f t="shared" ca="1" si="6"/>
        <v>9.4</v>
      </c>
      <c r="H450" s="4"/>
      <c r="I450" s="5"/>
    </row>
    <row r="451" spans="1:9" ht="13.05" customHeight="1" x14ac:dyDescent="0.25">
      <c r="A451" s="22">
        <v>7480031</v>
      </c>
      <c r="B451" s="23" t="s">
        <v>6</v>
      </c>
      <c r="C451" s="24">
        <v>2579.8934210000002</v>
      </c>
      <c r="D451" s="25">
        <v>3.5223739700000001E-3</v>
      </c>
      <c r="E451" s="23" t="s">
        <v>28</v>
      </c>
      <c r="F451" s="26">
        <v>46564</v>
      </c>
      <c r="G451" s="28">
        <f t="shared" ref="G451:G514" ca="1" si="7">(F451-TODAY())/365</f>
        <v>4.0602739726027401</v>
      </c>
      <c r="H451" s="4"/>
      <c r="I451" s="5"/>
    </row>
    <row r="452" spans="1:9" ht="13.05" customHeight="1" x14ac:dyDescent="0.25">
      <c r="A452" s="22">
        <v>1141217</v>
      </c>
      <c r="B452" s="23" t="s">
        <v>6</v>
      </c>
      <c r="C452" s="24">
        <v>290.37872800000002</v>
      </c>
      <c r="D452" s="25">
        <v>3.4783920300000002E-3</v>
      </c>
      <c r="E452" s="23" t="s">
        <v>27</v>
      </c>
      <c r="F452" s="26">
        <v>46809</v>
      </c>
      <c r="G452" s="28">
        <f t="shared" ca="1" si="7"/>
        <v>4.7315068493150685</v>
      </c>
      <c r="H452" s="4"/>
      <c r="I452" s="5"/>
    </row>
    <row r="453" spans="1:9" ht="13.05" customHeight="1" x14ac:dyDescent="0.25">
      <c r="A453" s="22">
        <v>1099738</v>
      </c>
      <c r="B453" s="23" t="s">
        <v>6</v>
      </c>
      <c r="C453" s="24">
        <v>437.58013099999999</v>
      </c>
      <c r="D453" s="25">
        <v>3.3039350499999998E-3</v>
      </c>
      <c r="E453" s="23" t="s">
        <v>9</v>
      </c>
      <c r="F453" s="26">
        <v>45895</v>
      </c>
      <c r="G453" s="28">
        <f t="shared" ca="1" si="7"/>
        <v>2.2273972602739724</v>
      </c>
      <c r="H453" s="4"/>
      <c r="I453" s="9"/>
    </row>
    <row r="454" spans="1:9" ht="13.05" customHeight="1" x14ac:dyDescent="0.25">
      <c r="A454" s="22">
        <v>1119205</v>
      </c>
      <c r="B454" s="23" t="s">
        <v>6</v>
      </c>
      <c r="C454" s="24">
        <v>575.75328500000001</v>
      </c>
      <c r="D454" s="25">
        <v>3.2973070599999999E-3</v>
      </c>
      <c r="E454" s="23" t="s">
        <v>9</v>
      </c>
      <c r="F454" s="26">
        <v>44899</v>
      </c>
      <c r="G454" s="28">
        <f t="shared" ca="1" si="7"/>
        <v>-0.50136986301369868</v>
      </c>
      <c r="H454" s="4"/>
      <c r="I454" s="5"/>
    </row>
    <row r="455" spans="1:9" ht="13.05" customHeight="1" x14ac:dyDescent="0.25">
      <c r="A455" s="22">
        <v>1134030</v>
      </c>
      <c r="B455" s="23" t="s">
        <v>6</v>
      </c>
      <c r="C455" s="24">
        <v>1242.527546</v>
      </c>
      <c r="D455" s="25">
        <v>3.2888609000000001E-3</v>
      </c>
      <c r="E455" s="23" t="s">
        <v>9</v>
      </c>
      <c r="F455" s="26">
        <v>47569</v>
      </c>
      <c r="G455" s="28">
        <f t="shared" ca="1" si="7"/>
        <v>6.8136986301369866</v>
      </c>
      <c r="H455" s="4"/>
      <c r="I455" s="5"/>
    </row>
    <row r="456" spans="1:9" ht="13.05" customHeight="1" x14ac:dyDescent="0.25">
      <c r="A456" s="22">
        <v>1136936</v>
      </c>
      <c r="B456" s="23" t="s">
        <v>6</v>
      </c>
      <c r="C456" s="24">
        <v>108.59625</v>
      </c>
      <c r="D456" s="25">
        <v>3.2282969899999998E-3</v>
      </c>
      <c r="E456" s="23" t="s">
        <v>9</v>
      </c>
      <c r="F456" s="26">
        <v>45808</v>
      </c>
      <c r="G456" s="28">
        <f t="shared" ca="1" si="7"/>
        <v>1.989041095890411</v>
      </c>
      <c r="H456" s="4"/>
      <c r="I456" s="5"/>
    </row>
    <row r="457" spans="1:9" ht="13.05" customHeight="1" x14ac:dyDescent="0.25">
      <c r="A457" s="22">
        <v>1127620</v>
      </c>
      <c r="B457" s="23" t="s">
        <v>6</v>
      </c>
      <c r="C457" s="24">
        <v>205.414536</v>
      </c>
      <c r="D457" s="25">
        <v>3.0651819E-3</v>
      </c>
      <c r="E457" s="23" t="s">
        <v>9</v>
      </c>
      <c r="F457" s="27">
        <v>44920</v>
      </c>
      <c r="G457" s="28">
        <f t="shared" ca="1" si="7"/>
        <v>-0.44383561643835617</v>
      </c>
      <c r="H457" s="4"/>
      <c r="I457" s="5"/>
    </row>
    <row r="458" spans="1:9" ht="13.05" customHeight="1" x14ac:dyDescent="0.25">
      <c r="A458" s="22">
        <v>1133727</v>
      </c>
      <c r="B458" s="23" t="s">
        <v>6</v>
      </c>
      <c r="C458" s="24">
        <v>283.755494</v>
      </c>
      <c r="D458" s="25">
        <v>2.9702919999999998E-3</v>
      </c>
      <c r="E458" s="23" t="s">
        <v>13</v>
      </c>
      <c r="F458" s="26">
        <v>44667</v>
      </c>
      <c r="G458" s="28">
        <f t="shared" ca="1" si="7"/>
        <v>-1.1369863013698631</v>
      </c>
      <c r="H458" s="4"/>
      <c r="I458" s="5"/>
    </row>
    <row r="459" spans="1:9" ht="13.05" customHeight="1" x14ac:dyDescent="0.25">
      <c r="A459" s="22">
        <v>3870102</v>
      </c>
      <c r="B459" s="23" t="s">
        <v>6</v>
      </c>
      <c r="C459" s="24">
        <v>249.21169</v>
      </c>
      <c r="D459" s="25">
        <v>2.92014703E-3</v>
      </c>
      <c r="E459" s="23" t="s">
        <v>27</v>
      </c>
      <c r="F459" s="26">
        <v>46443</v>
      </c>
      <c r="G459" s="28">
        <f t="shared" ca="1" si="7"/>
        <v>3.7287671232876711</v>
      </c>
      <c r="H459" s="4"/>
      <c r="I459" s="5"/>
    </row>
    <row r="460" spans="1:9" ht="13.05" customHeight="1" x14ac:dyDescent="0.25">
      <c r="A460" s="22">
        <v>2260495</v>
      </c>
      <c r="B460" s="23" t="s">
        <v>6</v>
      </c>
      <c r="C460" s="24">
        <v>124.565748</v>
      </c>
      <c r="D460" s="25">
        <v>2.8544450200000001E-3</v>
      </c>
      <c r="E460" s="23" t="s">
        <v>23</v>
      </c>
      <c r="F460" s="26">
        <v>44920</v>
      </c>
      <c r="G460" s="28">
        <f t="shared" ca="1" si="7"/>
        <v>-0.44383561643835617</v>
      </c>
      <c r="H460" s="4"/>
      <c r="I460" s="5"/>
    </row>
    <row r="461" spans="1:9" ht="13.05" customHeight="1" x14ac:dyDescent="0.25">
      <c r="A461" s="22">
        <v>2510170</v>
      </c>
      <c r="B461" s="23" t="s">
        <v>6</v>
      </c>
      <c r="C461" s="24">
        <v>589.32524999999998</v>
      </c>
      <c r="D461" s="25">
        <v>2.795198E-3</v>
      </c>
      <c r="E461" s="23" t="s">
        <v>9</v>
      </c>
      <c r="F461" s="26">
        <v>45012</v>
      </c>
      <c r="G461" s="28">
        <f t="shared" ca="1" si="7"/>
        <v>-0.19178082191780821</v>
      </c>
      <c r="H461" s="4"/>
      <c r="I461" s="5"/>
    </row>
    <row r="462" spans="1:9" ht="13.05" customHeight="1" x14ac:dyDescent="0.25">
      <c r="A462" s="22">
        <v>1136977</v>
      </c>
      <c r="B462" s="23" t="s">
        <v>6</v>
      </c>
      <c r="C462" s="24">
        <v>941.10019199999999</v>
      </c>
      <c r="D462" s="25">
        <v>2.7419459099999998E-3</v>
      </c>
      <c r="E462" s="23" t="s">
        <v>9</v>
      </c>
      <c r="F462" s="26">
        <v>46209</v>
      </c>
      <c r="G462" s="28">
        <f t="shared" ca="1" si="7"/>
        <v>3.0876712328767124</v>
      </c>
      <c r="H462" s="4"/>
      <c r="I462" s="5"/>
    </row>
    <row r="463" spans="1:9" ht="13.05" customHeight="1" x14ac:dyDescent="0.25">
      <c r="A463" s="22">
        <v>7270119</v>
      </c>
      <c r="B463" s="23" t="s">
        <v>6</v>
      </c>
      <c r="C463" s="24">
        <v>542.96581900000001</v>
      </c>
      <c r="D463" s="25">
        <v>2.68964306E-3</v>
      </c>
      <c r="E463" s="23" t="s">
        <v>27</v>
      </c>
      <c r="F463" s="26">
        <v>46377</v>
      </c>
      <c r="G463" s="28">
        <f t="shared" ca="1" si="7"/>
        <v>3.547945205479452</v>
      </c>
      <c r="H463" s="4"/>
      <c r="I463" s="5"/>
    </row>
    <row r="464" spans="1:9" ht="13.05" customHeight="1" x14ac:dyDescent="0.25">
      <c r="A464" s="22">
        <v>1940410</v>
      </c>
      <c r="B464" s="23" t="s">
        <v>6</v>
      </c>
      <c r="C464" s="24">
        <v>961.567003</v>
      </c>
      <c r="D464" s="25">
        <v>2.6084911100000001E-3</v>
      </c>
      <c r="E464" s="23" t="s">
        <v>9</v>
      </c>
      <c r="F464" s="26">
        <v>45563</v>
      </c>
      <c r="G464" s="28">
        <f t="shared" ca="1" si="7"/>
        <v>1.3178082191780822</v>
      </c>
      <c r="H464" s="4"/>
      <c r="I464" s="5"/>
    </row>
    <row r="465" spans="1:9" ht="13.05" customHeight="1" x14ac:dyDescent="0.25">
      <c r="A465" s="22">
        <v>7200090</v>
      </c>
      <c r="B465" s="23" t="s">
        <v>6</v>
      </c>
      <c r="C465" s="24">
        <v>407.94799</v>
      </c>
      <c r="D465" s="25">
        <v>2.55299895E-3</v>
      </c>
      <c r="E465" s="23" t="s">
        <v>9</v>
      </c>
      <c r="F465" s="26">
        <v>46596</v>
      </c>
      <c r="G465" s="28">
        <f t="shared" ca="1" si="7"/>
        <v>4.1479452054794521</v>
      </c>
      <c r="H465" s="4"/>
      <c r="I465" s="5"/>
    </row>
    <row r="466" spans="1:9" ht="13.05" customHeight="1" x14ac:dyDescent="0.25">
      <c r="A466" s="22">
        <v>2590438</v>
      </c>
      <c r="B466" s="23" t="s">
        <v>6</v>
      </c>
      <c r="C466" s="24">
        <v>830.66355699999997</v>
      </c>
      <c r="D466" s="25">
        <v>2.51795189E-3</v>
      </c>
      <c r="E466" s="23" t="s">
        <v>9</v>
      </c>
      <c r="F466" s="26">
        <v>46555</v>
      </c>
      <c r="G466" s="28">
        <f t="shared" ca="1" si="7"/>
        <v>4.0356164383561648</v>
      </c>
      <c r="H466" s="4"/>
      <c r="I466" s="5"/>
    </row>
    <row r="467" spans="1:9" ht="13.05" customHeight="1" x14ac:dyDescent="0.25">
      <c r="A467" s="22">
        <v>2300143</v>
      </c>
      <c r="B467" s="23" t="s">
        <v>6</v>
      </c>
      <c r="C467" s="24">
        <v>506.08648499999998</v>
      </c>
      <c r="D467" s="25">
        <v>2.34475196E-3</v>
      </c>
      <c r="E467" s="23" t="s">
        <v>9</v>
      </c>
      <c r="F467" s="26">
        <v>45383</v>
      </c>
      <c r="G467" s="28">
        <f t="shared" ca="1" si="7"/>
        <v>0.8246575342465754</v>
      </c>
      <c r="H467" s="4"/>
      <c r="I467" s="5"/>
    </row>
    <row r="468" spans="1:9" ht="13.05" customHeight="1" x14ac:dyDescent="0.25">
      <c r="A468" s="22">
        <v>1140821</v>
      </c>
      <c r="B468" s="23" t="s">
        <v>6</v>
      </c>
      <c r="C468" s="24">
        <v>78.814820999999995</v>
      </c>
      <c r="D468" s="25">
        <v>2.2934929000000001E-3</v>
      </c>
      <c r="E468" s="23" t="s">
        <v>7</v>
      </c>
      <c r="F468" s="26">
        <v>44644</v>
      </c>
      <c r="G468" s="28">
        <f t="shared" ca="1" si="7"/>
        <v>-1.2</v>
      </c>
      <c r="H468" s="4"/>
      <c r="I468" s="5"/>
    </row>
    <row r="469" spans="1:9" ht="13.05" customHeight="1" x14ac:dyDescent="0.25">
      <c r="A469" s="22">
        <v>5310164</v>
      </c>
      <c r="B469" s="23" t="s">
        <v>6</v>
      </c>
      <c r="C469" s="24">
        <v>997.57968300000005</v>
      </c>
      <c r="D469" s="25">
        <v>2.2438480499999999E-3</v>
      </c>
      <c r="E469" s="23" t="s">
        <v>23</v>
      </c>
      <c r="F469" s="26">
        <v>46478</v>
      </c>
      <c r="G469" s="28">
        <f t="shared" ca="1" si="7"/>
        <v>3.8246575342465752</v>
      </c>
      <c r="H469" s="4"/>
      <c r="I469" s="5"/>
    </row>
    <row r="470" spans="1:9" ht="13.05" customHeight="1" x14ac:dyDescent="0.25">
      <c r="A470" s="22">
        <v>6320105</v>
      </c>
      <c r="B470" s="23" t="s">
        <v>12</v>
      </c>
      <c r="C470" s="24">
        <v>1140.45803</v>
      </c>
      <c r="D470" s="25">
        <v>2.11169897E-3</v>
      </c>
      <c r="E470" s="23" t="s">
        <v>28</v>
      </c>
      <c r="F470" s="26">
        <v>44615</v>
      </c>
      <c r="G470" s="28">
        <f t="shared" ca="1" si="7"/>
        <v>-1.2794520547945205</v>
      </c>
      <c r="H470" s="4"/>
      <c r="I470" s="5"/>
    </row>
    <row r="471" spans="1:9" ht="13.05" customHeight="1" x14ac:dyDescent="0.25">
      <c r="A471" s="22">
        <v>6390348</v>
      </c>
      <c r="B471" s="23" t="s">
        <v>6</v>
      </c>
      <c r="C471" s="24">
        <v>763.59569499999998</v>
      </c>
      <c r="D471" s="25">
        <v>2.0874210199999998E-3</v>
      </c>
      <c r="E471" s="23" t="s">
        <v>9</v>
      </c>
      <c r="F471" s="26">
        <v>45981</v>
      </c>
      <c r="G471" s="28">
        <f t="shared" ca="1" si="7"/>
        <v>2.463013698630137</v>
      </c>
      <c r="H471" s="4"/>
      <c r="I471" s="5"/>
    </row>
    <row r="472" spans="1:9" ht="13.05" customHeight="1" x14ac:dyDescent="0.25">
      <c r="A472" s="22">
        <v>7480098</v>
      </c>
      <c r="B472" s="23" t="s">
        <v>6</v>
      </c>
      <c r="C472" s="24">
        <v>368.26392499999997</v>
      </c>
      <c r="D472" s="25">
        <v>2.01092591E-3</v>
      </c>
      <c r="E472" s="23" t="s">
        <v>9</v>
      </c>
      <c r="F472" s="26">
        <v>45131</v>
      </c>
      <c r="G472" s="28">
        <f t="shared" ca="1" si="7"/>
        <v>0.13424657534246576</v>
      </c>
      <c r="H472" s="4"/>
      <c r="I472" s="5"/>
    </row>
    <row r="473" spans="1:9" ht="13.05" customHeight="1" x14ac:dyDescent="0.25">
      <c r="A473" s="22">
        <v>1129733</v>
      </c>
      <c r="B473" s="23" t="s">
        <v>6</v>
      </c>
      <c r="C473" s="24">
        <v>216.313244</v>
      </c>
      <c r="D473" s="25">
        <v>2.00340897E-3</v>
      </c>
      <c r="E473" s="23" t="s">
        <v>9</v>
      </c>
      <c r="F473" s="26">
        <v>45209</v>
      </c>
      <c r="G473" s="28">
        <f t="shared" ca="1" si="7"/>
        <v>0.34794520547945207</v>
      </c>
      <c r="H473" s="4"/>
      <c r="I473" s="5"/>
    </row>
    <row r="474" spans="1:9" ht="13.05" customHeight="1" x14ac:dyDescent="0.25">
      <c r="A474" s="22">
        <v>1127422</v>
      </c>
      <c r="B474" s="23" t="s">
        <v>6</v>
      </c>
      <c r="C474" s="24">
        <v>112.49541000000001</v>
      </c>
      <c r="D474" s="25">
        <v>1.875891E-3</v>
      </c>
      <c r="E474" s="23" t="s">
        <v>28</v>
      </c>
      <c r="F474" s="27">
        <v>44862</v>
      </c>
      <c r="G474" s="28">
        <f t="shared" ca="1" si="7"/>
        <v>-0.60273972602739723</v>
      </c>
      <c r="H474" s="4"/>
      <c r="I474" s="5"/>
    </row>
    <row r="475" spans="1:9" ht="13.05" customHeight="1" x14ac:dyDescent="0.25">
      <c r="A475" s="22">
        <v>1139534</v>
      </c>
      <c r="B475" s="23" t="s">
        <v>6</v>
      </c>
      <c r="C475" s="24">
        <v>2573.5677249999999</v>
      </c>
      <c r="D475" s="25">
        <v>1.79594895E-3</v>
      </c>
      <c r="E475" s="23" t="s">
        <v>7</v>
      </c>
      <c r="F475" s="26">
        <v>45267</v>
      </c>
      <c r="G475" s="28">
        <f t="shared" ca="1" si="7"/>
        <v>0.50684931506849318</v>
      </c>
      <c r="H475" s="4"/>
      <c r="I475" s="5"/>
    </row>
    <row r="476" spans="1:9" ht="13.05" customHeight="1" x14ac:dyDescent="0.25">
      <c r="A476" s="22">
        <v>1133511</v>
      </c>
      <c r="B476" s="23" t="s">
        <v>6</v>
      </c>
      <c r="C476" s="24">
        <v>481.35290500000002</v>
      </c>
      <c r="D476" s="25">
        <v>1.7602880299999999E-3</v>
      </c>
      <c r="E476" s="23" t="s">
        <v>27</v>
      </c>
      <c r="F476" s="26">
        <v>46443</v>
      </c>
      <c r="G476" s="28">
        <f t="shared" ca="1" si="7"/>
        <v>3.7287671232876711</v>
      </c>
      <c r="H476" s="4"/>
      <c r="I476" s="5"/>
    </row>
    <row r="477" spans="1:9" ht="13.05" customHeight="1" x14ac:dyDescent="0.25">
      <c r="A477" s="22">
        <v>1134790</v>
      </c>
      <c r="B477" s="23" t="s">
        <v>6</v>
      </c>
      <c r="C477" s="24">
        <v>465.464766</v>
      </c>
      <c r="D477" s="25">
        <v>1.4384050199999999E-3</v>
      </c>
      <c r="E477" s="23" t="s">
        <v>23</v>
      </c>
      <c r="F477" s="26">
        <v>44835</v>
      </c>
      <c r="G477" s="28">
        <f t="shared" ca="1" si="7"/>
        <v>-0.67671232876712328</v>
      </c>
      <c r="H477" s="4"/>
      <c r="I477" s="5"/>
    </row>
    <row r="478" spans="1:9" ht="13.05" customHeight="1" x14ac:dyDescent="0.25">
      <c r="A478" s="22">
        <v>2300150</v>
      </c>
      <c r="B478" s="23" t="s">
        <v>6</v>
      </c>
      <c r="C478" s="24">
        <v>517.93542300000001</v>
      </c>
      <c r="D478" s="25">
        <v>1.35581603E-3</v>
      </c>
      <c r="E478" s="23" t="s">
        <v>9</v>
      </c>
      <c r="F478" s="26">
        <v>44889</v>
      </c>
      <c r="G478" s="28">
        <f t="shared" ca="1" si="7"/>
        <v>-0.52876712328767128</v>
      </c>
      <c r="H478" s="4"/>
      <c r="I478" s="5"/>
    </row>
    <row r="479" spans="1:9" ht="13.05" customHeight="1" x14ac:dyDescent="0.25">
      <c r="A479" s="22">
        <v>1130939</v>
      </c>
      <c r="B479" s="23" t="s">
        <v>6</v>
      </c>
      <c r="C479" s="24">
        <v>133.959361</v>
      </c>
      <c r="D479" s="25">
        <v>1.34946895E-3</v>
      </c>
      <c r="E479" s="23" t="s">
        <v>27</v>
      </c>
      <c r="F479" s="26">
        <v>45561</v>
      </c>
      <c r="G479" s="28">
        <f t="shared" ca="1" si="7"/>
        <v>1.3123287671232877</v>
      </c>
      <c r="H479" s="4"/>
      <c r="I479" s="5"/>
    </row>
    <row r="480" spans="1:9" ht="13.05" customHeight="1" x14ac:dyDescent="0.25">
      <c r="A480" s="22">
        <v>7560048</v>
      </c>
      <c r="B480" s="23" t="s">
        <v>6</v>
      </c>
      <c r="C480" s="24">
        <v>97.665215000000003</v>
      </c>
      <c r="D480" s="25">
        <v>1.25982903E-3</v>
      </c>
      <c r="E480" s="23" t="s">
        <v>27</v>
      </c>
      <c r="F480" s="26">
        <v>45348</v>
      </c>
      <c r="G480" s="28">
        <f t="shared" ca="1" si="7"/>
        <v>0.72876712328767124</v>
      </c>
      <c r="H480" s="4"/>
      <c r="I480" s="5"/>
    </row>
    <row r="481" spans="1:9" ht="13.05" customHeight="1" x14ac:dyDescent="0.25">
      <c r="A481" s="22">
        <v>1138494</v>
      </c>
      <c r="B481" s="23" t="s">
        <v>6</v>
      </c>
      <c r="C481" s="24">
        <v>232.48986300000001</v>
      </c>
      <c r="D481" s="25">
        <v>1.2568730200000001E-3</v>
      </c>
      <c r="E481" s="23" t="s">
        <v>27</v>
      </c>
      <c r="F481" s="26">
        <v>46077</v>
      </c>
      <c r="G481" s="28">
        <f t="shared" ca="1" si="7"/>
        <v>2.7260273972602738</v>
      </c>
      <c r="H481" s="4"/>
      <c r="I481" s="5"/>
    </row>
    <row r="482" spans="1:9" ht="13.05" customHeight="1" x14ac:dyDescent="0.25">
      <c r="A482" s="22">
        <v>1122860</v>
      </c>
      <c r="B482" s="23" t="s">
        <v>6</v>
      </c>
      <c r="C482" s="24">
        <v>200.51978399999999</v>
      </c>
      <c r="D482" s="25">
        <v>1.17087003E-3</v>
      </c>
      <c r="E482" s="23" t="s">
        <v>9</v>
      </c>
      <c r="F482" s="26">
        <v>45200</v>
      </c>
      <c r="G482" s="28">
        <f t="shared" ca="1" si="7"/>
        <v>0.32328767123287672</v>
      </c>
      <c r="H482" s="4"/>
      <c r="I482" s="5"/>
    </row>
    <row r="483" spans="1:9" ht="13.05" customHeight="1" x14ac:dyDescent="0.25">
      <c r="A483" s="22">
        <v>1132729</v>
      </c>
      <c r="B483" s="23" t="s">
        <v>6</v>
      </c>
      <c r="C483" s="24">
        <v>941.33955600000002</v>
      </c>
      <c r="D483" s="25">
        <v>1.04462402E-3</v>
      </c>
      <c r="E483" s="23" t="s">
        <v>27</v>
      </c>
      <c r="F483" s="26">
        <v>46505</v>
      </c>
      <c r="G483" s="28">
        <f t="shared" ca="1" si="7"/>
        <v>3.8986301369863012</v>
      </c>
      <c r="H483" s="4"/>
      <c r="I483" s="5"/>
    </row>
    <row r="484" spans="1:9" ht="13.05" customHeight="1" x14ac:dyDescent="0.25">
      <c r="A484" s="22">
        <v>1109503</v>
      </c>
      <c r="B484" s="23" t="s">
        <v>6</v>
      </c>
      <c r="C484" s="24">
        <v>717.33834400000001</v>
      </c>
      <c r="D484" s="25">
        <v>8.2197401200000001E-4</v>
      </c>
      <c r="E484" s="23" t="s">
        <v>9</v>
      </c>
      <c r="F484" s="26">
        <v>45967</v>
      </c>
      <c r="G484" s="28">
        <f t="shared" ca="1" si="7"/>
        <v>2.4246575342465753</v>
      </c>
      <c r="H484" s="4"/>
      <c r="I484" s="9"/>
    </row>
    <row r="485" spans="1:9" ht="13.05" customHeight="1" x14ac:dyDescent="0.25">
      <c r="A485" s="22">
        <v>4210142</v>
      </c>
      <c r="B485" s="23" t="s">
        <v>6</v>
      </c>
      <c r="C485" s="24">
        <v>190.421504</v>
      </c>
      <c r="D485" s="25">
        <v>7.7940401399999998E-4</v>
      </c>
      <c r="E485" s="23" t="s">
        <v>9</v>
      </c>
      <c r="F485" s="26">
        <v>45026</v>
      </c>
      <c r="G485" s="28">
        <f t="shared" ca="1" si="7"/>
        <v>-0.15342465753424658</v>
      </c>
      <c r="H485" s="4"/>
      <c r="I485" s="5"/>
    </row>
    <row r="486" spans="1:9" ht="13.05" customHeight="1" x14ac:dyDescent="0.25">
      <c r="A486" s="22">
        <v>6040299</v>
      </c>
      <c r="B486" s="23" t="s">
        <v>6</v>
      </c>
      <c r="C486" s="24">
        <v>600.41325400000005</v>
      </c>
      <c r="D486" s="25">
        <v>7.1710499500000002E-4</v>
      </c>
      <c r="E486" s="23" t="s">
        <v>9</v>
      </c>
      <c r="F486" s="26">
        <v>45013</v>
      </c>
      <c r="G486" s="28">
        <f t="shared" ca="1" si="7"/>
        <v>-0.18904109589041096</v>
      </c>
      <c r="H486" s="4"/>
      <c r="I486" s="5"/>
    </row>
    <row r="487" spans="1:9" ht="13.05" customHeight="1" x14ac:dyDescent="0.25">
      <c r="A487" s="22">
        <v>6110431</v>
      </c>
      <c r="B487" s="23" t="s">
        <v>6</v>
      </c>
      <c r="C487" s="24">
        <v>225.50362000000001</v>
      </c>
      <c r="D487" s="25">
        <v>7.03993021E-4</v>
      </c>
      <c r="E487" s="23" t="s">
        <v>9</v>
      </c>
      <c r="F487" s="26">
        <v>45276</v>
      </c>
      <c r="G487" s="28">
        <f t="shared" ca="1" si="7"/>
        <v>0.53150684931506853</v>
      </c>
      <c r="H487" s="4"/>
      <c r="I487" s="5"/>
    </row>
    <row r="488" spans="1:9" ht="13.05" customHeight="1" x14ac:dyDescent="0.25">
      <c r="A488" s="22">
        <v>6120190</v>
      </c>
      <c r="B488" s="23" t="s">
        <v>6</v>
      </c>
      <c r="C488" s="24">
        <v>257.027421</v>
      </c>
      <c r="D488" s="25">
        <v>6.4444798000000002E-4</v>
      </c>
      <c r="E488" s="23" t="s">
        <v>7</v>
      </c>
      <c r="F488" s="26">
        <v>45308</v>
      </c>
      <c r="G488" s="28">
        <f t="shared" ca="1" si="7"/>
        <v>0.61917808219178083</v>
      </c>
      <c r="H488" s="4"/>
      <c r="I488" s="5"/>
    </row>
    <row r="489" spans="1:9" ht="13.05" customHeight="1" x14ac:dyDescent="0.25">
      <c r="A489" s="22">
        <v>3130291</v>
      </c>
      <c r="B489" s="23" t="s">
        <v>6</v>
      </c>
      <c r="C489" s="24">
        <v>1612.421556</v>
      </c>
      <c r="D489" s="25">
        <v>6.2697700899999999E-4</v>
      </c>
      <c r="E489" s="23" t="s">
        <v>9</v>
      </c>
      <c r="F489" s="26">
        <v>45745</v>
      </c>
      <c r="G489" s="28">
        <f t="shared" ca="1" si="7"/>
        <v>1.8164383561643835</v>
      </c>
      <c r="H489" s="4"/>
      <c r="I489" s="5"/>
    </row>
    <row r="490" spans="1:9" ht="13.05" customHeight="1" x14ac:dyDescent="0.25">
      <c r="A490" s="22">
        <v>7770209</v>
      </c>
      <c r="B490" s="23" t="s">
        <v>6</v>
      </c>
      <c r="C490" s="24">
        <v>598.68244000000004</v>
      </c>
      <c r="D490" s="25">
        <v>4.0929598600000002E-4</v>
      </c>
      <c r="E490" s="23" t="s">
        <v>28</v>
      </c>
      <c r="F490" s="26">
        <v>45563</v>
      </c>
      <c r="G490" s="28">
        <f t="shared" ca="1" si="7"/>
        <v>1.3178082191780822</v>
      </c>
      <c r="H490" s="4"/>
      <c r="I490" s="5"/>
    </row>
    <row r="491" spans="1:9" ht="13.05" customHeight="1" x14ac:dyDescent="0.25">
      <c r="A491" s="22">
        <v>5760244</v>
      </c>
      <c r="B491" s="23" t="s">
        <v>6</v>
      </c>
      <c r="C491" s="24">
        <v>345.36728099999999</v>
      </c>
      <c r="D491" s="25">
        <v>2.5926998900000002E-4</v>
      </c>
      <c r="E491" s="23" t="s">
        <v>28</v>
      </c>
      <c r="F491" s="26">
        <v>45381</v>
      </c>
      <c r="G491" s="28">
        <f t="shared" ca="1" si="7"/>
        <v>0.81917808219178079</v>
      </c>
      <c r="H491" s="4"/>
      <c r="I491" s="5"/>
    </row>
    <row r="492" spans="1:9" ht="13.05" customHeight="1" x14ac:dyDescent="0.25">
      <c r="A492" s="22">
        <v>1133891</v>
      </c>
      <c r="B492" s="23" t="s">
        <v>6</v>
      </c>
      <c r="C492" s="24">
        <v>1219.786292</v>
      </c>
      <c r="D492" s="25">
        <v>2.3681099999999999E-4</v>
      </c>
      <c r="E492" s="23" t="s">
        <v>9</v>
      </c>
      <c r="F492" s="26">
        <v>46748</v>
      </c>
      <c r="G492" s="28">
        <f t="shared" ca="1" si="7"/>
        <v>4.5643835616438357</v>
      </c>
      <c r="H492" s="4"/>
      <c r="I492" s="5"/>
    </row>
    <row r="493" spans="1:9" ht="13.05" customHeight="1" x14ac:dyDescent="0.25">
      <c r="A493" s="22">
        <v>5510029</v>
      </c>
      <c r="B493" s="23" t="s">
        <v>6</v>
      </c>
      <c r="C493" s="24">
        <v>135.26643799999999</v>
      </c>
      <c r="D493" s="25">
        <v>1.8034200199999999E-4</v>
      </c>
      <c r="E493" s="23" t="s">
        <v>28</v>
      </c>
      <c r="F493" s="26">
        <v>45276</v>
      </c>
      <c r="G493" s="28">
        <f t="shared" ca="1" si="7"/>
        <v>0.53150684931506853</v>
      </c>
      <c r="H493" s="4"/>
      <c r="I493" s="5"/>
    </row>
    <row r="494" spans="1:9" ht="13.05" customHeight="1" x14ac:dyDescent="0.25">
      <c r="A494" s="22">
        <v>1136464</v>
      </c>
      <c r="B494" s="23" t="s">
        <v>6</v>
      </c>
      <c r="C494" s="24">
        <v>1627.692589</v>
      </c>
      <c r="D494" s="25">
        <v>5.0028000299999998E-5</v>
      </c>
      <c r="E494" s="23" t="s">
        <v>28</v>
      </c>
      <c r="F494" s="26">
        <v>52170</v>
      </c>
      <c r="G494" s="28">
        <f t="shared" ca="1" si="7"/>
        <v>19.419178082191781</v>
      </c>
      <c r="H494" s="4"/>
      <c r="I494" s="5"/>
    </row>
    <row r="495" spans="1:9" ht="13.05" customHeight="1" x14ac:dyDescent="0.25">
      <c r="A495" s="22">
        <v>1118033</v>
      </c>
      <c r="B495" s="23" t="s">
        <v>6</v>
      </c>
      <c r="C495" s="24">
        <v>3147.087231</v>
      </c>
      <c r="D495" s="25">
        <v>-9.1355999800000001E-5</v>
      </c>
      <c r="E495" s="23" t="s">
        <v>28</v>
      </c>
      <c r="F495" s="26">
        <v>44920</v>
      </c>
      <c r="G495" s="28">
        <f t="shared" ca="1" si="7"/>
        <v>-0.44383561643835617</v>
      </c>
      <c r="H495" s="4"/>
      <c r="I495" s="5"/>
    </row>
    <row r="496" spans="1:9" ht="13.05" customHeight="1" x14ac:dyDescent="0.25">
      <c r="A496" s="22">
        <v>1133529</v>
      </c>
      <c r="B496" s="23" t="s">
        <v>6</v>
      </c>
      <c r="C496" s="24">
        <v>320.11938700000002</v>
      </c>
      <c r="D496" s="25">
        <v>-2.3633400300000001E-4</v>
      </c>
      <c r="E496" s="23" t="s">
        <v>28</v>
      </c>
      <c r="F496" s="26">
        <v>52023</v>
      </c>
      <c r="G496" s="28">
        <f t="shared" ca="1" si="7"/>
        <v>19.016438356164382</v>
      </c>
      <c r="H496" s="4"/>
      <c r="I496" s="5"/>
    </row>
    <row r="497" spans="1:9" ht="13.05" customHeight="1" x14ac:dyDescent="0.25">
      <c r="A497" s="22">
        <v>1129907</v>
      </c>
      <c r="B497" s="23" t="s">
        <v>6</v>
      </c>
      <c r="C497" s="24">
        <v>1214.641372</v>
      </c>
      <c r="D497" s="25">
        <v>-2.50278012E-4</v>
      </c>
      <c r="E497" s="23" t="s">
        <v>28</v>
      </c>
      <c r="F497" s="26">
        <v>46076</v>
      </c>
      <c r="G497" s="28">
        <f t="shared" ca="1" si="7"/>
        <v>2.7232876712328768</v>
      </c>
      <c r="H497" s="4"/>
      <c r="I497" s="5"/>
    </row>
    <row r="498" spans="1:9" ht="13.05" customHeight="1" x14ac:dyDescent="0.25">
      <c r="A498" s="22">
        <v>6120166</v>
      </c>
      <c r="B498" s="23" t="s">
        <v>6</v>
      </c>
      <c r="C498" s="24">
        <v>242.34574499999999</v>
      </c>
      <c r="D498" s="25">
        <v>-4.4890900600000002E-4</v>
      </c>
      <c r="E498" s="23" t="s">
        <v>27</v>
      </c>
      <c r="F498" s="26">
        <v>45743</v>
      </c>
      <c r="G498" s="28">
        <f t="shared" ca="1" si="7"/>
        <v>1.810958904109589</v>
      </c>
      <c r="H498" s="4"/>
      <c r="I498" s="5"/>
    </row>
    <row r="499" spans="1:9" ht="13.05" customHeight="1" x14ac:dyDescent="0.25">
      <c r="A499" s="22">
        <v>3900362</v>
      </c>
      <c r="B499" s="23" t="s">
        <v>6</v>
      </c>
      <c r="C499" s="24">
        <v>483.24760199999997</v>
      </c>
      <c r="D499" s="25">
        <v>-6.0339702799999998E-4</v>
      </c>
      <c r="E499" s="23" t="s">
        <v>28</v>
      </c>
      <c r="F499" s="26">
        <v>45864</v>
      </c>
      <c r="G499" s="28">
        <f t="shared" ca="1" si="7"/>
        <v>2.1424657534246574</v>
      </c>
      <c r="H499" s="4"/>
      <c r="I499" s="5"/>
    </row>
    <row r="500" spans="1:9" ht="13.05" customHeight="1" x14ac:dyDescent="0.25">
      <c r="A500" s="22">
        <v>6990196</v>
      </c>
      <c r="B500" s="23" t="s">
        <v>6</v>
      </c>
      <c r="C500" s="24">
        <v>871.99881000000005</v>
      </c>
      <c r="D500" s="25">
        <v>-6.4738502300000001E-4</v>
      </c>
      <c r="E500" s="23" t="s">
        <v>28</v>
      </c>
      <c r="F500" s="26">
        <v>46718</v>
      </c>
      <c r="G500" s="28">
        <f t="shared" ca="1" si="7"/>
        <v>4.4821917808219176</v>
      </c>
      <c r="H500" s="4"/>
      <c r="I500" s="5"/>
    </row>
    <row r="501" spans="1:9" ht="13.05" customHeight="1" x14ac:dyDescent="0.25">
      <c r="A501" s="22">
        <v>1940501</v>
      </c>
      <c r="B501" s="23" t="s">
        <v>6</v>
      </c>
      <c r="C501" s="24">
        <v>418.60833700000001</v>
      </c>
      <c r="D501" s="25">
        <v>-7.22713012E-4</v>
      </c>
      <c r="E501" s="23" t="s">
        <v>9</v>
      </c>
      <c r="F501" s="26">
        <v>44840</v>
      </c>
      <c r="G501" s="28">
        <f t="shared" ca="1" si="7"/>
        <v>-0.66301369863013704</v>
      </c>
      <c r="H501" s="4"/>
      <c r="I501" s="5"/>
    </row>
    <row r="502" spans="1:9" ht="13.05" customHeight="1" x14ac:dyDescent="0.25">
      <c r="A502" s="22">
        <v>1132331</v>
      </c>
      <c r="B502" s="23" t="s">
        <v>6</v>
      </c>
      <c r="C502" s="24">
        <v>55.972499999999997</v>
      </c>
      <c r="D502" s="25">
        <v>-8.2242698399999999E-4</v>
      </c>
      <c r="E502" s="23" t="s">
        <v>27</v>
      </c>
      <c r="F502" s="26">
        <v>45531</v>
      </c>
      <c r="G502" s="28">
        <f t="shared" ca="1" si="7"/>
        <v>1.2301369863013698</v>
      </c>
      <c r="H502" s="4"/>
      <c r="I502" s="5"/>
    </row>
    <row r="503" spans="1:9" ht="13.05" customHeight="1" x14ac:dyDescent="0.25">
      <c r="A503" s="22">
        <v>1125210</v>
      </c>
      <c r="B503" s="23" t="s">
        <v>6</v>
      </c>
      <c r="C503" s="24">
        <v>4114.6431259999999</v>
      </c>
      <c r="D503" s="25">
        <v>-8.5285602800000003E-4</v>
      </c>
      <c r="E503" s="23" t="s">
        <v>28</v>
      </c>
      <c r="F503" s="26">
        <v>45283</v>
      </c>
      <c r="G503" s="28">
        <f t="shared" ca="1" si="7"/>
        <v>0.55068493150684927</v>
      </c>
      <c r="H503" s="4"/>
      <c r="I503" s="5"/>
    </row>
    <row r="504" spans="1:9" ht="13.05" customHeight="1" x14ac:dyDescent="0.25">
      <c r="A504" s="22">
        <v>1139427</v>
      </c>
      <c r="B504" s="23" t="s">
        <v>6</v>
      </c>
      <c r="C504" s="24">
        <v>1237.1987630000001</v>
      </c>
      <c r="D504" s="25">
        <v>-8.6965697100000003E-4</v>
      </c>
      <c r="E504" s="23" t="s">
        <v>28</v>
      </c>
      <c r="F504" s="26">
        <v>51992</v>
      </c>
      <c r="G504" s="28">
        <f t="shared" ca="1" si="7"/>
        <v>18.931506849315067</v>
      </c>
      <c r="H504" s="4"/>
      <c r="I504" s="5"/>
    </row>
    <row r="505" spans="1:9" ht="13.05" customHeight="1" x14ac:dyDescent="0.25">
      <c r="A505" s="22">
        <v>1260546</v>
      </c>
      <c r="B505" s="23" t="s">
        <v>6</v>
      </c>
      <c r="C505" s="24">
        <v>348.86067300000002</v>
      </c>
      <c r="D505" s="25">
        <v>-8.7421201200000003E-4</v>
      </c>
      <c r="E505" s="23" t="s">
        <v>9</v>
      </c>
      <c r="F505" s="26">
        <v>45195</v>
      </c>
      <c r="G505" s="28">
        <f t="shared" ca="1" si="7"/>
        <v>0.30958904109589042</v>
      </c>
      <c r="H505" s="4"/>
      <c r="I505" s="5"/>
    </row>
    <row r="506" spans="1:9" ht="13.05" customHeight="1" x14ac:dyDescent="0.25">
      <c r="A506" s="22">
        <v>1127265</v>
      </c>
      <c r="B506" s="23" t="s">
        <v>6</v>
      </c>
      <c r="C506" s="24">
        <v>3413.0790769999999</v>
      </c>
      <c r="D506" s="25">
        <v>-8.8793301299999999E-4</v>
      </c>
      <c r="E506" s="23" t="s">
        <v>23</v>
      </c>
      <c r="F506" s="26">
        <v>45896</v>
      </c>
      <c r="G506" s="28">
        <f t="shared" ca="1" si="7"/>
        <v>2.2301369863013698</v>
      </c>
      <c r="H506" s="4"/>
      <c r="I506" s="5"/>
    </row>
    <row r="507" spans="1:9" ht="13.05" customHeight="1" x14ac:dyDescent="0.25">
      <c r="A507" s="22">
        <v>2300184</v>
      </c>
      <c r="B507" s="23" t="s">
        <v>6</v>
      </c>
      <c r="C507" s="24">
        <v>4026.1779430000001</v>
      </c>
      <c r="D507" s="25">
        <v>-1.1482960500000001E-3</v>
      </c>
      <c r="E507" s="23" t="s">
        <v>28</v>
      </c>
      <c r="F507" s="26">
        <v>46146</v>
      </c>
      <c r="G507" s="28">
        <f t="shared" ca="1" si="7"/>
        <v>2.9150684931506849</v>
      </c>
      <c r="H507" s="4"/>
      <c r="I507" s="5"/>
    </row>
    <row r="508" spans="1:9" ht="13.05" customHeight="1" x14ac:dyDescent="0.25">
      <c r="A508" s="22">
        <v>1410273</v>
      </c>
      <c r="B508" s="23" t="s">
        <v>6</v>
      </c>
      <c r="C508" s="24">
        <v>513.12553600000001</v>
      </c>
      <c r="D508" s="25">
        <v>-1.28096598E-3</v>
      </c>
      <c r="E508" s="23" t="s">
        <v>28</v>
      </c>
      <c r="F508" s="26">
        <v>46139</v>
      </c>
      <c r="G508" s="28">
        <f t="shared" ca="1" si="7"/>
        <v>2.8958904109589043</v>
      </c>
      <c r="H508" s="4"/>
      <c r="I508" s="5"/>
    </row>
    <row r="509" spans="1:9" ht="13.05" customHeight="1" x14ac:dyDescent="0.25">
      <c r="A509" s="22">
        <v>3230232</v>
      </c>
      <c r="B509" s="23" t="s">
        <v>6</v>
      </c>
      <c r="C509" s="24">
        <v>861.24622799999997</v>
      </c>
      <c r="D509" s="25">
        <v>-1.2956400199999999E-3</v>
      </c>
      <c r="E509" s="23" t="s">
        <v>9</v>
      </c>
      <c r="F509" s="26">
        <v>44740</v>
      </c>
      <c r="G509" s="28">
        <f t="shared" ca="1" si="7"/>
        <v>-0.93698630136986305</v>
      </c>
      <c r="H509" s="4"/>
      <c r="I509" s="5"/>
    </row>
    <row r="510" spans="1:9" ht="13.05" customHeight="1" x14ac:dyDescent="0.25">
      <c r="A510" s="22">
        <v>1135698</v>
      </c>
      <c r="B510" s="23" t="s">
        <v>6</v>
      </c>
      <c r="C510" s="24">
        <v>3472.527008</v>
      </c>
      <c r="D510" s="25">
        <v>-1.3259369899999999E-3</v>
      </c>
      <c r="E510" s="23" t="s">
        <v>28</v>
      </c>
      <c r="F510" s="26">
        <v>45901</v>
      </c>
      <c r="G510" s="28">
        <f t="shared" ca="1" si="7"/>
        <v>2.2438356164383562</v>
      </c>
      <c r="H510" s="4"/>
      <c r="I510" s="5"/>
    </row>
    <row r="511" spans="1:9" ht="13.05" customHeight="1" x14ac:dyDescent="0.25">
      <c r="A511" s="22">
        <v>1133487</v>
      </c>
      <c r="B511" s="23" t="s">
        <v>6</v>
      </c>
      <c r="C511" s="24">
        <v>576.84616500000004</v>
      </c>
      <c r="D511" s="25">
        <v>-1.66779303E-3</v>
      </c>
      <c r="E511" s="23" t="s">
        <v>9</v>
      </c>
      <c r="F511" s="26">
        <v>45022</v>
      </c>
      <c r="G511" s="28">
        <f t="shared" ca="1" si="7"/>
        <v>-0.16438356164383561</v>
      </c>
      <c r="H511" s="4"/>
      <c r="I511" s="5"/>
    </row>
    <row r="512" spans="1:9" ht="13.05" customHeight="1" x14ac:dyDescent="0.25">
      <c r="A512" s="22">
        <v>3230141</v>
      </c>
      <c r="B512" s="23" t="s">
        <v>6</v>
      </c>
      <c r="C512" s="24">
        <v>304.23</v>
      </c>
      <c r="D512" s="25">
        <v>-1.6803760100000001E-3</v>
      </c>
      <c r="E512" s="23" t="s">
        <v>23</v>
      </c>
      <c r="F512" s="26">
        <v>45104</v>
      </c>
      <c r="G512" s="28">
        <f t="shared" ca="1" si="7"/>
        <v>6.0273972602739728E-2</v>
      </c>
      <c r="H512" s="4"/>
      <c r="I512" s="5"/>
    </row>
    <row r="513" spans="1:9" ht="13.05" customHeight="1" x14ac:dyDescent="0.25">
      <c r="A513" s="22">
        <v>3900271</v>
      </c>
      <c r="B513" s="23" t="s">
        <v>6</v>
      </c>
      <c r="C513" s="24">
        <v>4398.0632020000003</v>
      </c>
      <c r="D513" s="25">
        <v>-1.78809406E-3</v>
      </c>
      <c r="E513" s="23" t="s">
        <v>28</v>
      </c>
      <c r="F513" s="26">
        <v>46011</v>
      </c>
      <c r="G513" s="28">
        <f t="shared" ca="1" si="7"/>
        <v>2.5452054794520547</v>
      </c>
      <c r="H513" s="4"/>
      <c r="I513" s="5"/>
    </row>
    <row r="514" spans="1:9" ht="13.05" customHeight="1" x14ac:dyDescent="0.25">
      <c r="A514" s="22">
        <v>6040315</v>
      </c>
      <c r="B514" s="23" t="s">
        <v>6</v>
      </c>
      <c r="C514" s="24">
        <v>467.24633299999999</v>
      </c>
      <c r="D514" s="25">
        <v>-1.8028629699999999E-3</v>
      </c>
      <c r="E514" s="23" t="s">
        <v>27</v>
      </c>
      <c r="F514" s="26">
        <v>45834</v>
      </c>
      <c r="G514" s="28">
        <f t="shared" ca="1" si="7"/>
        <v>2.0602739726027397</v>
      </c>
      <c r="H514" s="4"/>
      <c r="I514" s="5"/>
    </row>
    <row r="515" spans="1:9" ht="13.05" customHeight="1" x14ac:dyDescent="0.25">
      <c r="A515" s="22">
        <v>1136951</v>
      </c>
      <c r="B515" s="23" t="s">
        <v>6</v>
      </c>
      <c r="C515" s="24">
        <v>590.15407500000003</v>
      </c>
      <c r="D515" s="25">
        <v>-1.87105103E-3</v>
      </c>
      <c r="E515" s="23" t="s">
        <v>9</v>
      </c>
      <c r="F515" s="26">
        <v>44889</v>
      </c>
      <c r="G515" s="28">
        <f t="shared" ref="G515:G534" ca="1" si="8">(F515-TODAY())/365</f>
        <v>-0.52876712328767128</v>
      </c>
      <c r="H515" s="4"/>
      <c r="I515" s="5"/>
    </row>
    <row r="516" spans="1:9" ht="13.05" customHeight="1" x14ac:dyDescent="0.25">
      <c r="A516" s="22">
        <v>6990212</v>
      </c>
      <c r="B516" s="23" t="s">
        <v>6</v>
      </c>
      <c r="C516" s="24">
        <v>2419.9480979999998</v>
      </c>
      <c r="D516" s="25">
        <v>-2.0070460200000001E-3</v>
      </c>
      <c r="E516" s="23" t="s">
        <v>28</v>
      </c>
      <c r="F516" s="26">
        <v>45409</v>
      </c>
      <c r="G516" s="28">
        <f t="shared" ca="1" si="8"/>
        <v>0.89589041095890409</v>
      </c>
      <c r="H516" s="4"/>
      <c r="I516" s="5"/>
    </row>
    <row r="517" spans="1:9" ht="13.05" customHeight="1" x14ac:dyDescent="0.25">
      <c r="A517" s="22">
        <v>1123884</v>
      </c>
      <c r="B517" s="23" t="s">
        <v>6</v>
      </c>
      <c r="C517" s="24">
        <v>664.06956200000002</v>
      </c>
      <c r="D517" s="25">
        <v>-2.19937693E-3</v>
      </c>
      <c r="E517" s="23" t="s">
        <v>28</v>
      </c>
      <c r="F517" s="26">
        <v>45285</v>
      </c>
      <c r="G517" s="28">
        <f t="shared" ca="1" si="8"/>
        <v>0.55616438356164388</v>
      </c>
      <c r="H517" s="4"/>
      <c r="I517" s="5"/>
    </row>
    <row r="518" spans="1:9" ht="13.05" customHeight="1" x14ac:dyDescent="0.25">
      <c r="A518" s="22">
        <v>6110480</v>
      </c>
      <c r="B518" s="23" t="s">
        <v>6</v>
      </c>
      <c r="C518" s="24">
        <v>181.02314999999999</v>
      </c>
      <c r="D518" s="25">
        <v>-2.3442760599999999E-3</v>
      </c>
      <c r="E518" s="23" t="s">
        <v>27</v>
      </c>
      <c r="F518" s="26">
        <v>44660</v>
      </c>
      <c r="G518" s="28">
        <f t="shared" ca="1" si="8"/>
        <v>-1.1561643835616437</v>
      </c>
      <c r="H518" s="4"/>
      <c r="I518" s="5"/>
    </row>
    <row r="519" spans="1:9" ht="13.05" customHeight="1" x14ac:dyDescent="0.25">
      <c r="A519" s="22">
        <v>5310172</v>
      </c>
      <c r="B519" s="23" t="s">
        <v>6</v>
      </c>
      <c r="C519" s="24">
        <v>2110.2003599999998</v>
      </c>
      <c r="D519" s="25">
        <v>-2.3509159200000001E-3</v>
      </c>
      <c r="E519" s="23" t="s">
        <v>28</v>
      </c>
      <c r="F519" s="26">
        <v>45145</v>
      </c>
      <c r="G519" s="28">
        <f t="shared" ca="1" si="8"/>
        <v>0.17260273972602741</v>
      </c>
      <c r="H519" s="4"/>
      <c r="I519" s="5"/>
    </row>
    <row r="520" spans="1:9" ht="13.05" customHeight="1" x14ac:dyDescent="0.25">
      <c r="A520" s="22">
        <v>1139815</v>
      </c>
      <c r="B520" s="23" t="s">
        <v>6</v>
      </c>
      <c r="C520" s="24">
        <v>537.12</v>
      </c>
      <c r="D520" s="25">
        <v>-2.6657169200000001E-3</v>
      </c>
      <c r="E520" s="23" t="s">
        <v>28</v>
      </c>
      <c r="F520" s="26">
        <v>44727</v>
      </c>
      <c r="G520" s="28">
        <f t="shared" ca="1" si="8"/>
        <v>-0.9726027397260274</v>
      </c>
      <c r="H520" s="4"/>
      <c r="I520" s="5"/>
    </row>
    <row r="521" spans="1:9" ht="13.05" customHeight="1" x14ac:dyDescent="0.25">
      <c r="A521" s="22">
        <v>1142033</v>
      </c>
      <c r="B521" s="23" t="s">
        <v>6</v>
      </c>
      <c r="C521" s="24">
        <v>427.29333300000002</v>
      </c>
      <c r="D521" s="25">
        <v>-2.78037996E-3</v>
      </c>
      <c r="E521" s="23" t="s">
        <v>28</v>
      </c>
      <c r="F521" s="26">
        <v>45173</v>
      </c>
      <c r="G521" s="28">
        <f t="shared" ca="1" si="8"/>
        <v>0.24931506849315069</v>
      </c>
      <c r="H521" s="4"/>
      <c r="I521" s="5"/>
    </row>
    <row r="522" spans="1:9" ht="13.05" customHeight="1" x14ac:dyDescent="0.25">
      <c r="A522" s="22">
        <v>1140870</v>
      </c>
      <c r="B522" s="23" t="s">
        <v>6</v>
      </c>
      <c r="C522" s="24">
        <v>508.94734199999999</v>
      </c>
      <c r="D522" s="25">
        <v>-2.8301260900000002E-3</v>
      </c>
      <c r="E522" s="23" t="s">
        <v>28</v>
      </c>
      <c r="F522" s="26">
        <v>45722</v>
      </c>
      <c r="G522" s="28">
        <f t="shared" ca="1" si="8"/>
        <v>1.7534246575342465</v>
      </c>
      <c r="H522" s="4"/>
      <c r="I522" s="5"/>
    </row>
    <row r="523" spans="1:9" ht="13.05" customHeight="1" x14ac:dyDescent="0.25">
      <c r="A523" s="22">
        <v>1140169</v>
      </c>
      <c r="B523" s="23" t="s">
        <v>6</v>
      </c>
      <c r="C523" s="24">
        <v>575.50141299999996</v>
      </c>
      <c r="D523" s="25">
        <v>-3.0261180399999998E-3</v>
      </c>
      <c r="E523" s="23" t="s">
        <v>28</v>
      </c>
      <c r="F523" s="26">
        <v>45224</v>
      </c>
      <c r="G523" s="28">
        <f t="shared" ca="1" si="8"/>
        <v>0.38904109589041097</v>
      </c>
      <c r="H523" s="4"/>
      <c r="I523" s="5"/>
    </row>
    <row r="524" spans="1:9" ht="13.05" customHeight="1" x14ac:dyDescent="0.25">
      <c r="A524" s="22">
        <v>1131762</v>
      </c>
      <c r="B524" s="23" t="s">
        <v>6</v>
      </c>
      <c r="C524" s="24">
        <v>233.23449299999999</v>
      </c>
      <c r="D524" s="25">
        <v>-3.3499021100000001E-3</v>
      </c>
      <c r="E524" s="23" t="s">
        <v>9</v>
      </c>
      <c r="F524" s="26">
        <v>44661</v>
      </c>
      <c r="G524" s="28">
        <f t="shared" ca="1" si="8"/>
        <v>-1.1534246575342466</v>
      </c>
      <c r="H524" s="4"/>
      <c r="I524" s="5"/>
    </row>
    <row r="525" spans="1:9" ht="13.05" customHeight="1" x14ac:dyDescent="0.25">
      <c r="A525" s="22">
        <v>1132687</v>
      </c>
      <c r="B525" s="23" t="s">
        <v>6</v>
      </c>
      <c r="C525" s="24">
        <v>325.81451900000002</v>
      </c>
      <c r="D525" s="25">
        <v>-3.37994308E-3</v>
      </c>
      <c r="E525" s="23" t="s">
        <v>9</v>
      </c>
      <c r="F525" s="26">
        <v>44651</v>
      </c>
      <c r="G525" s="28">
        <f t="shared" ca="1" si="8"/>
        <v>-1.1808219178082191</v>
      </c>
      <c r="H525" s="4"/>
      <c r="I525" s="5"/>
    </row>
    <row r="526" spans="1:9" ht="13.05" customHeight="1" x14ac:dyDescent="0.25">
      <c r="A526" s="22">
        <v>6910129</v>
      </c>
      <c r="B526" s="23" t="s">
        <v>6</v>
      </c>
      <c r="C526" s="24">
        <v>3185.0610550000001</v>
      </c>
      <c r="D526" s="25">
        <v>-3.40273511E-3</v>
      </c>
      <c r="E526" s="23" t="s">
        <v>28</v>
      </c>
      <c r="F526" s="26">
        <v>44863</v>
      </c>
      <c r="G526" s="28">
        <f t="shared" ca="1" si="8"/>
        <v>-0.6</v>
      </c>
      <c r="H526" s="4"/>
      <c r="I526" s="5"/>
    </row>
    <row r="527" spans="1:9" ht="13.05" customHeight="1" x14ac:dyDescent="0.25">
      <c r="A527" s="22">
        <v>1132505</v>
      </c>
      <c r="B527" s="23" t="s">
        <v>6</v>
      </c>
      <c r="C527" s="24">
        <v>5394.2015860000001</v>
      </c>
      <c r="D527" s="25">
        <v>-3.52892489E-3</v>
      </c>
      <c r="E527" s="23" t="s">
        <v>28</v>
      </c>
      <c r="F527" s="26">
        <v>45012</v>
      </c>
      <c r="G527" s="28">
        <f t="shared" ca="1" si="8"/>
        <v>-0.19178082191780821</v>
      </c>
      <c r="H527" s="4"/>
      <c r="I527" s="5"/>
    </row>
    <row r="528" spans="1:9" ht="13.05" customHeight="1" x14ac:dyDescent="0.25">
      <c r="A528" s="22">
        <v>1109495</v>
      </c>
      <c r="B528" s="23" t="s">
        <v>6</v>
      </c>
      <c r="C528" s="24">
        <v>1643.899154</v>
      </c>
      <c r="D528" s="25">
        <v>-3.8351670399999998E-3</v>
      </c>
      <c r="E528" s="23" t="s">
        <v>28</v>
      </c>
      <c r="F528" s="26">
        <v>45451</v>
      </c>
      <c r="G528" s="28">
        <f t="shared" ca="1" si="8"/>
        <v>1.010958904109589</v>
      </c>
      <c r="H528" s="4"/>
      <c r="I528" s="9"/>
    </row>
    <row r="529" spans="1:9" ht="13.05" customHeight="1" x14ac:dyDescent="0.25">
      <c r="A529" s="22">
        <v>7980303</v>
      </c>
      <c r="B529" s="23" t="s">
        <v>6</v>
      </c>
      <c r="C529" s="24">
        <v>316.92</v>
      </c>
      <c r="D529" s="25">
        <v>-3.8509149999999999E-3</v>
      </c>
      <c r="E529" s="23" t="s">
        <v>28</v>
      </c>
      <c r="F529" s="26">
        <v>44800</v>
      </c>
      <c r="G529" s="28">
        <f t="shared" ca="1" si="8"/>
        <v>-0.77260273972602744</v>
      </c>
      <c r="H529" s="4"/>
      <c r="I529" s="5"/>
    </row>
    <row r="530" spans="1:9" ht="13.05" customHeight="1" x14ac:dyDescent="0.25">
      <c r="A530" s="22">
        <v>1121854</v>
      </c>
      <c r="B530" s="23" t="s">
        <v>6</v>
      </c>
      <c r="C530" s="24">
        <v>1049.7247709999999</v>
      </c>
      <c r="D530" s="25">
        <v>-4.2371759199999999E-3</v>
      </c>
      <c r="E530" s="23" t="s">
        <v>28</v>
      </c>
      <c r="F530" s="26">
        <v>44656</v>
      </c>
      <c r="G530" s="28">
        <f t="shared" ca="1" si="8"/>
        <v>-1.167123287671233</v>
      </c>
      <c r="H530" s="4"/>
      <c r="I530" s="5"/>
    </row>
    <row r="531" spans="1:9" ht="13.05" customHeight="1" x14ac:dyDescent="0.25">
      <c r="A531" s="22">
        <v>6990188</v>
      </c>
      <c r="B531" s="23" t="s">
        <v>6</v>
      </c>
      <c r="C531" s="24">
        <v>2857.0448609999999</v>
      </c>
      <c r="D531" s="25">
        <v>-4.3834471099999999E-3</v>
      </c>
      <c r="E531" s="23" t="s">
        <v>28</v>
      </c>
      <c r="F531" s="26">
        <v>44852</v>
      </c>
      <c r="G531" s="28">
        <f t="shared" ca="1" si="8"/>
        <v>-0.63013698630136983</v>
      </c>
      <c r="H531" s="4"/>
      <c r="I531" s="5"/>
    </row>
    <row r="532" spans="1:9" ht="13.05" customHeight="1" x14ac:dyDescent="0.25">
      <c r="A532" s="22">
        <v>1103670</v>
      </c>
      <c r="B532" s="23" t="s">
        <v>6</v>
      </c>
      <c r="C532" s="24">
        <v>3217.1425450000002</v>
      </c>
      <c r="D532" s="25">
        <v>-4.8214211099999998E-3</v>
      </c>
      <c r="E532" s="23" t="s">
        <v>28</v>
      </c>
      <c r="F532" s="26">
        <v>45089</v>
      </c>
      <c r="G532" s="28">
        <f t="shared" ca="1" si="8"/>
        <v>1.9178082191780823E-2</v>
      </c>
      <c r="H532" s="4"/>
      <c r="I532" s="9"/>
    </row>
    <row r="533" spans="1:9" ht="13.05" customHeight="1" x14ac:dyDescent="0.25">
      <c r="A533" s="22">
        <v>7690118</v>
      </c>
      <c r="B533" s="23" t="s">
        <v>6</v>
      </c>
      <c r="C533" s="24">
        <v>160.875</v>
      </c>
      <c r="D533" s="25">
        <v>-5.4817451200000001E-3</v>
      </c>
      <c r="E533" s="23" t="s">
        <v>28</v>
      </c>
      <c r="F533" s="26">
        <v>44831</v>
      </c>
      <c r="G533" s="28">
        <f t="shared" ca="1" si="8"/>
        <v>-0.68767123287671228</v>
      </c>
      <c r="H533" s="4"/>
      <c r="I533" s="5"/>
    </row>
    <row r="534" spans="1:9" ht="13.05" customHeight="1" x14ac:dyDescent="0.25">
      <c r="A534" s="22">
        <v>4160115</v>
      </c>
      <c r="B534" s="23" t="s">
        <v>6</v>
      </c>
      <c r="C534" s="24">
        <v>186.01818</v>
      </c>
      <c r="D534" s="25">
        <v>-0.22137737299999999</v>
      </c>
      <c r="E534" s="23" t="s">
        <v>9</v>
      </c>
      <c r="F534" s="26">
        <v>45196</v>
      </c>
      <c r="G534" s="28">
        <f t="shared" ca="1" si="8"/>
        <v>0.31232876712328766</v>
      </c>
      <c r="H534" s="4"/>
      <c r="I534" s="5"/>
    </row>
    <row r="541" spans="1:9" ht="13.05" customHeight="1" x14ac:dyDescent="0.25">
      <c r="B541" s="10"/>
    </row>
    <row r="542" spans="1:9" ht="13.05" customHeight="1" x14ac:dyDescent="0.25">
      <c r="B542" s="10"/>
    </row>
    <row r="543" spans="1:9" ht="13.05" customHeight="1" x14ac:dyDescent="0.25">
      <c r="B543" s="10"/>
    </row>
    <row r="544" spans="1:9" ht="13.05" customHeight="1" x14ac:dyDescent="0.25">
      <c r="B544" s="10"/>
    </row>
    <row r="545" spans="2:2" ht="13.05" customHeight="1" x14ac:dyDescent="0.25">
      <c r="B545" s="10"/>
    </row>
    <row r="546" spans="2:2" ht="13.05" customHeight="1" x14ac:dyDescent="0.25">
      <c r="B546" s="10"/>
    </row>
    <row r="547" spans="2:2" ht="13.05" customHeight="1" x14ac:dyDescent="0.25">
      <c r="B547" s="10"/>
    </row>
    <row r="548" spans="2:2" ht="13.05" customHeight="1" x14ac:dyDescent="0.25">
      <c r="B548" s="10"/>
    </row>
    <row r="549" spans="2:2" ht="13.05" customHeight="1" x14ac:dyDescent="0.25">
      <c r="B549" s="10"/>
    </row>
    <row r="550" spans="2:2" ht="13.05" customHeight="1" x14ac:dyDescent="0.25">
      <c r="B550" s="10"/>
    </row>
    <row r="551" spans="2:2" ht="13.05" customHeight="1" x14ac:dyDescent="0.25">
      <c r="B551" s="10"/>
    </row>
    <row r="552" spans="2:2" ht="13.05" customHeight="1" x14ac:dyDescent="0.25">
      <c r="B552" s="10"/>
    </row>
    <row r="553" spans="2:2" ht="13.05" customHeight="1" x14ac:dyDescent="0.25">
      <c r="B553" s="10"/>
    </row>
    <row r="554" spans="2:2" ht="13.05" customHeight="1" x14ac:dyDescent="0.25">
      <c r="B554" s="10"/>
    </row>
    <row r="555" spans="2:2" ht="13.05" customHeight="1" x14ac:dyDescent="0.25">
      <c r="B555" s="10"/>
    </row>
    <row r="556" spans="2:2" ht="13.05" customHeight="1" x14ac:dyDescent="0.25">
      <c r="B556" s="10"/>
    </row>
    <row r="557" spans="2:2" ht="13.05" customHeight="1" x14ac:dyDescent="0.25">
      <c r="B557" s="10"/>
    </row>
    <row r="558" spans="2:2" ht="13.05" customHeight="1" x14ac:dyDescent="0.25">
      <c r="B558" s="10"/>
    </row>
    <row r="559" spans="2:2" ht="13.05" customHeight="1" x14ac:dyDescent="0.25">
      <c r="B559" s="10"/>
    </row>
    <row r="560" spans="2:2" ht="13.05" customHeight="1" x14ac:dyDescent="0.25">
      <c r="B560" s="10"/>
    </row>
    <row r="561" spans="2:2" ht="13.05" customHeight="1" x14ac:dyDescent="0.25">
      <c r="B561" s="10"/>
    </row>
    <row r="562" spans="2:2" ht="13.05" customHeight="1" x14ac:dyDescent="0.25">
      <c r="B562" s="10"/>
    </row>
    <row r="563" spans="2:2" ht="13.05" customHeight="1" x14ac:dyDescent="0.25">
      <c r="B563" s="10"/>
    </row>
    <row r="564" spans="2:2" ht="13.05" customHeight="1" x14ac:dyDescent="0.25">
      <c r="B564" s="10"/>
    </row>
    <row r="565" spans="2:2" ht="13.05" customHeight="1" x14ac:dyDescent="0.25">
      <c r="B565" s="10"/>
    </row>
    <row r="566" spans="2:2" ht="13.05" customHeight="1" x14ac:dyDescent="0.25">
      <c r="B566" s="10"/>
    </row>
    <row r="567" spans="2:2" ht="13.05" customHeight="1" x14ac:dyDescent="0.25">
      <c r="B567" s="10"/>
    </row>
    <row r="568" spans="2:2" ht="13.05" customHeight="1" x14ac:dyDescent="0.25">
      <c r="B568" s="10"/>
    </row>
    <row r="569" spans="2:2" ht="13.05" customHeight="1" x14ac:dyDescent="0.25">
      <c r="B569" s="10"/>
    </row>
    <row r="570" spans="2:2" ht="13.05" customHeight="1" x14ac:dyDescent="0.25">
      <c r="B570" s="10"/>
    </row>
    <row r="571" spans="2:2" ht="13.05" customHeight="1" x14ac:dyDescent="0.25">
      <c r="B571" s="10"/>
    </row>
    <row r="572" spans="2:2" ht="13.05" customHeight="1" x14ac:dyDescent="0.25">
      <c r="B572" s="10"/>
    </row>
    <row r="573" spans="2:2" ht="13.05" customHeight="1" x14ac:dyDescent="0.25">
      <c r="B573" s="10"/>
    </row>
    <row r="574" spans="2:2" ht="13.05" customHeight="1" x14ac:dyDescent="0.25">
      <c r="B574" s="10"/>
    </row>
    <row r="575" spans="2:2" ht="13.05" customHeight="1" x14ac:dyDescent="0.25">
      <c r="B575" s="10"/>
    </row>
    <row r="576" spans="2:2" ht="13.05" customHeight="1" x14ac:dyDescent="0.25">
      <c r="B576" s="10"/>
    </row>
    <row r="577" spans="2:2" ht="13.05" customHeight="1" x14ac:dyDescent="0.25">
      <c r="B577" s="10"/>
    </row>
    <row r="578" spans="2:2" ht="13.05" customHeight="1" x14ac:dyDescent="0.25">
      <c r="B578" s="10"/>
    </row>
    <row r="579" spans="2:2" ht="13.05" customHeight="1" x14ac:dyDescent="0.25">
      <c r="B579" s="10"/>
    </row>
    <row r="580" spans="2:2" ht="13.05" customHeight="1" x14ac:dyDescent="0.25">
      <c r="B580" s="10"/>
    </row>
    <row r="581" spans="2:2" ht="13.05" customHeight="1" x14ac:dyDescent="0.25">
      <c r="B581" s="10"/>
    </row>
    <row r="582" spans="2:2" ht="13.05" customHeight="1" x14ac:dyDescent="0.25">
      <c r="B582" s="10"/>
    </row>
    <row r="583" spans="2:2" ht="13.05" customHeight="1" x14ac:dyDescent="0.25">
      <c r="B583" s="10"/>
    </row>
    <row r="584" spans="2:2" ht="13.05" customHeight="1" x14ac:dyDescent="0.25">
      <c r="B584" s="10"/>
    </row>
    <row r="585" spans="2:2" ht="13.05" customHeight="1" x14ac:dyDescent="0.25">
      <c r="B585" s="10"/>
    </row>
    <row r="586" spans="2:2" ht="13.05" customHeight="1" x14ac:dyDescent="0.25">
      <c r="B586" s="10"/>
    </row>
    <row r="587" spans="2:2" ht="13.05" customHeight="1" x14ac:dyDescent="0.25">
      <c r="B587" s="10"/>
    </row>
    <row r="588" spans="2:2" ht="13.05" customHeight="1" x14ac:dyDescent="0.25">
      <c r="B588" s="10"/>
    </row>
    <row r="589" spans="2:2" ht="13.05" customHeight="1" x14ac:dyDescent="0.25">
      <c r="B589" s="10"/>
    </row>
    <row r="590" spans="2:2" ht="13.05" customHeight="1" x14ac:dyDescent="0.25">
      <c r="B590" s="10"/>
    </row>
    <row r="591" spans="2:2" ht="13.05" customHeight="1" x14ac:dyDescent="0.25">
      <c r="B591" s="10"/>
    </row>
    <row r="592" spans="2:2" ht="13.05" customHeight="1" x14ac:dyDescent="0.25">
      <c r="B592" s="10"/>
    </row>
    <row r="593" spans="2:2" ht="13.05" customHeight="1" x14ac:dyDescent="0.25">
      <c r="B593" s="10"/>
    </row>
    <row r="594" spans="2:2" ht="13.05" customHeight="1" x14ac:dyDescent="0.25">
      <c r="B594" s="10"/>
    </row>
    <row r="595" spans="2:2" ht="13.05" customHeight="1" x14ac:dyDescent="0.25">
      <c r="B595" s="10"/>
    </row>
    <row r="596" spans="2:2" ht="13.05" customHeight="1" x14ac:dyDescent="0.25">
      <c r="B596" s="10"/>
    </row>
    <row r="597" spans="2:2" ht="13.05" customHeight="1" x14ac:dyDescent="0.25">
      <c r="B597" s="10"/>
    </row>
    <row r="598" spans="2:2" ht="13.05" customHeight="1" x14ac:dyDescent="0.25">
      <c r="B598" s="10"/>
    </row>
    <row r="599" spans="2:2" ht="13.05" customHeight="1" x14ac:dyDescent="0.25">
      <c r="B599" s="10"/>
    </row>
    <row r="600" spans="2:2" ht="13.05" customHeight="1" x14ac:dyDescent="0.25">
      <c r="B600" s="10"/>
    </row>
    <row r="601" spans="2:2" ht="13.05" customHeight="1" x14ac:dyDescent="0.25">
      <c r="B601" s="10"/>
    </row>
    <row r="602" spans="2:2" ht="13.05" customHeight="1" x14ac:dyDescent="0.25">
      <c r="B602" s="10"/>
    </row>
    <row r="603" spans="2:2" ht="13.05" customHeight="1" x14ac:dyDescent="0.25">
      <c r="B603" s="10"/>
    </row>
    <row r="604" spans="2:2" ht="13.05" customHeight="1" x14ac:dyDescent="0.25">
      <c r="B604" s="10"/>
    </row>
    <row r="605" spans="2:2" ht="13.05" customHeight="1" x14ac:dyDescent="0.25">
      <c r="B605" s="10"/>
    </row>
    <row r="606" spans="2:2" ht="13.05" customHeight="1" x14ac:dyDescent="0.25">
      <c r="B606" s="10"/>
    </row>
    <row r="607" spans="2:2" ht="13.05" customHeight="1" x14ac:dyDescent="0.25">
      <c r="B607" s="10"/>
    </row>
    <row r="608" spans="2:2" ht="13.05" customHeight="1" x14ac:dyDescent="0.25">
      <c r="B608" s="10"/>
    </row>
    <row r="609" spans="2:2" ht="13.05" customHeight="1" x14ac:dyDescent="0.25">
      <c r="B609" s="10"/>
    </row>
    <row r="610" spans="2:2" ht="13.05" customHeight="1" x14ac:dyDescent="0.25">
      <c r="B610" s="10"/>
    </row>
    <row r="611" spans="2:2" ht="13.05" customHeight="1" x14ac:dyDescent="0.25">
      <c r="B611" s="10"/>
    </row>
    <row r="612" spans="2:2" ht="13.05" customHeight="1" x14ac:dyDescent="0.25">
      <c r="B612" s="10"/>
    </row>
    <row r="613" spans="2:2" ht="13.05" customHeight="1" x14ac:dyDescent="0.25">
      <c r="B613" s="10"/>
    </row>
    <row r="614" spans="2:2" ht="13.05" customHeight="1" x14ac:dyDescent="0.25">
      <c r="B614" s="10"/>
    </row>
    <row r="615" spans="2:2" ht="13.05" customHeight="1" x14ac:dyDescent="0.25">
      <c r="B615" s="10"/>
    </row>
    <row r="616" spans="2:2" ht="13.05" customHeight="1" x14ac:dyDescent="0.25">
      <c r="B616" s="10"/>
    </row>
    <row r="617" spans="2:2" ht="13.05" customHeight="1" x14ac:dyDescent="0.25">
      <c r="B617" s="10"/>
    </row>
    <row r="618" spans="2:2" ht="13.05" customHeight="1" x14ac:dyDescent="0.25">
      <c r="B618" s="10"/>
    </row>
    <row r="619" spans="2:2" ht="13.05" customHeight="1" x14ac:dyDescent="0.25">
      <c r="B619" s="10"/>
    </row>
    <row r="620" spans="2:2" ht="13.05" customHeight="1" x14ac:dyDescent="0.25">
      <c r="B620" s="10"/>
    </row>
    <row r="621" spans="2:2" ht="13.05" customHeight="1" x14ac:dyDescent="0.25">
      <c r="B621" s="10"/>
    </row>
    <row r="622" spans="2:2" ht="13.05" customHeight="1" x14ac:dyDescent="0.25">
      <c r="B622" s="10"/>
    </row>
    <row r="623" spans="2:2" ht="13.05" customHeight="1" x14ac:dyDescent="0.25">
      <c r="B623" s="10"/>
    </row>
    <row r="624" spans="2:2" ht="13.05" customHeight="1" x14ac:dyDescent="0.25">
      <c r="B624" s="10"/>
    </row>
    <row r="625" spans="2:2" ht="13.05" customHeight="1" x14ac:dyDescent="0.25">
      <c r="B625" s="10"/>
    </row>
    <row r="626" spans="2:2" ht="13.05" customHeight="1" x14ac:dyDescent="0.25">
      <c r="B626" s="10"/>
    </row>
    <row r="627" spans="2:2" ht="13.05" customHeight="1" x14ac:dyDescent="0.25">
      <c r="B627" s="10"/>
    </row>
    <row r="628" spans="2:2" ht="13.05" customHeight="1" x14ac:dyDescent="0.25">
      <c r="B628" s="10"/>
    </row>
    <row r="629" spans="2:2" ht="13.05" customHeight="1" x14ac:dyDescent="0.25">
      <c r="B629" s="10"/>
    </row>
    <row r="630" spans="2:2" ht="13.05" customHeight="1" x14ac:dyDescent="0.25">
      <c r="B630" s="10"/>
    </row>
    <row r="631" spans="2:2" ht="13.05" customHeight="1" x14ac:dyDescent="0.25">
      <c r="B631" s="10"/>
    </row>
    <row r="632" spans="2:2" ht="13.05" customHeight="1" x14ac:dyDescent="0.25">
      <c r="B632" s="10"/>
    </row>
    <row r="633" spans="2:2" ht="13.05" customHeight="1" x14ac:dyDescent="0.25">
      <c r="B633" s="10"/>
    </row>
    <row r="634" spans="2:2" ht="13.05" customHeight="1" x14ac:dyDescent="0.25">
      <c r="B634" s="10"/>
    </row>
    <row r="635" spans="2:2" ht="13.05" customHeight="1" x14ac:dyDescent="0.25">
      <c r="B635" s="10"/>
    </row>
    <row r="636" spans="2:2" ht="13.05" customHeight="1" x14ac:dyDescent="0.25">
      <c r="B636" s="10"/>
    </row>
    <row r="637" spans="2:2" ht="13.05" customHeight="1" x14ac:dyDescent="0.25">
      <c r="B637" s="10"/>
    </row>
    <row r="638" spans="2:2" ht="13.05" customHeight="1" x14ac:dyDescent="0.25">
      <c r="B638" s="10"/>
    </row>
    <row r="639" spans="2:2" ht="13.05" customHeight="1" x14ac:dyDescent="0.25">
      <c r="B639" s="10"/>
    </row>
    <row r="640" spans="2:2" ht="13.05" customHeight="1" x14ac:dyDescent="0.25">
      <c r="B640" s="10"/>
    </row>
    <row r="641" spans="2:2" ht="13.05" customHeight="1" x14ac:dyDescent="0.25">
      <c r="B641" s="10"/>
    </row>
    <row r="642" spans="2:2" ht="13.05" customHeight="1" x14ac:dyDescent="0.25">
      <c r="B642" s="10"/>
    </row>
    <row r="643" spans="2:2" ht="13.05" customHeight="1" x14ac:dyDescent="0.25">
      <c r="B643" s="10"/>
    </row>
    <row r="644" spans="2:2" ht="13.05" customHeight="1" x14ac:dyDescent="0.25">
      <c r="B644" s="10"/>
    </row>
    <row r="645" spans="2:2" ht="13.05" customHeight="1" x14ac:dyDescent="0.25">
      <c r="B645" s="10"/>
    </row>
    <row r="646" spans="2:2" ht="13.05" customHeight="1" x14ac:dyDescent="0.25">
      <c r="B646" s="10"/>
    </row>
    <row r="647" spans="2:2" ht="13.05" customHeight="1" x14ac:dyDescent="0.25">
      <c r="B647" s="10"/>
    </row>
    <row r="648" spans="2:2" ht="13.05" customHeight="1" x14ac:dyDescent="0.25">
      <c r="B648" s="10"/>
    </row>
    <row r="649" spans="2:2" ht="13.05" customHeight="1" x14ac:dyDescent="0.25">
      <c r="B649" s="10"/>
    </row>
    <row r="650" spans="2:2" ht="13.05" customHeight="1" x14ac:dyDescent="0.25">
      <c r="B650" s="10"/>
    </row>
    <row r="651" spans="2:2" ht="13.05" customHeight="1" x14ac:dyDescent="0.25">
      <c r="B651" s="10"/>
    </row>
    <row r="652" spans="2:2" ht="13.05" customHeight="1" x14ac:dyDescent="0.25">
      <c r="B652" s="10"/>
    </row>
    <row r="653" spans="2:2" ht="13.05" customHeight="1" x14ac:dyDescent="0.25">
      <c r="B653" s="10"/>
    </row>
    <row r="654" spans="2:2" ht="13.05" customHeight="1" x14ac:dyDescent="0.25">
      <c r="B654" s="10"/>
    </row>
    <row r="655" spans="2:2" ht="13.05" customHeight="1" x14ac:dyDescent="0.25">
      <c r="B655" s="10"/>
    </row>
    <row r="656" spans="2:2" ht="13.05" customHeight="1" x14ac:dyDescent="0.25">
      <c r="B656" s="10"/>
    </row>
    <row r="657" spans="2:2" ht="13.05" customHeight="1" x14ac:dyDescent="0.25">
      <c r="B657" s="10"/>
    </row>
    <row r="658" spans="2:2" ht="13.05" customHeight="1" x14ac:dyDescent="0.25">
      <c r="B658" s="10"/>
    </row>
    <row r="659" spans="2:2" ht="13.05" customHeight="1" x14ac:dyDescent="0.25">
      <c r="B659" s="10"/>
    </row>
    <row r="660" spans="2:2" ht="13.05" customHeight="1" x14ac:dyDescent="0.25">
      <c r="B660" s="10"/>
    </row>
    <row r="661" spans="2:2" ht="13.05" customHeight="1" x14ac:dyDescent="0.25">
      <c r="B661" s="10"/>
    </row>
    <row r="662" spans="2:2" ht="13.05" customHeight="1" x14ac:dyDescent="0.25">
      <c r="B662" s="10"/>
    </row>
    <row r="663" spans="2:2" ht="13.05" customHeight="1" x14ac:dyDescent="0.25">
      <c r="B663" s="10"/>
    </row>
    <row r="664" spans="2:2" ht="13.05" customHeight="1" x14ac:dyDescent="0.25">
      <c r="B664" s="10"/>
    </row>
    <row r="665" spans="2:2" ht="13.05" customHeight="1" x14ac:dyDescent="0.25">
      <c r="B665" s="10"/>
    </row>
    <row r="666" spans="2:2" ht="13.05" customHeight="1" x14ac:dyDescent="0.25">
      <c r="B666" s="10"/>
    </row>
    <row r="667" spans="2:2" ht="13.05" customHeight="1" x14ac:dyDescent="0.25">
      <c r="B667" s="10"/>
    </row>
    <row r="668" spans="2:2" ht="13.05" customHeight="1" x14ac:dyDescent="0.25">
      <c r="B668" s="10"/>
    </row>
    <row r="669" spans="2:2" ht="13.05" customHeight="1" x14ac:dyDescent="0.25">
      <c r="B669" s="10"/>
    </row>
    <row r="670" spans="2:2" ht="13.05" customHeight="1" x14ac:dyDescent="0.25">
      <c r="B670" s="10"/>
    </row>
    <row r="671" spans="2:2" ht="13.05" customHeight="1" x14ac:dyDescent="0.25">
      <c r="B671" s="10"/>
    </row>
    <row r="672" spans="2:2" ht="13.05" customHeight="1" x14ac:dyDescent="0.25">
      <c r="B672" s="10"/>
    </row>
    <row r="673" spans="2:2" ht="13.05" customHeight="1" x14ac:dyDescent="0.25">
      <c r="B673" s="10"/>
    </row>
    <row r="674" spans="2:2" ht="13.05" customHeight="1" x14ac:dyDescent="0.25">
      <c r="B674" s="10"/>
    </row>
    <row r="675" spans="2:2" ht="13.05" customHeight="1" x14ac:dyDescent="0.25">
      <c r="B675" s="10"/>
    </row>
    <row r="676" spans="2:2" ht="13.05" customHeight="1" x14ac:dyDescent="0.25">
      <c r="B676" s="10"/>
    </row>
    <row r="677" spans="2:2" ht="13.05" customHeight="1" x14ac:dyDescent="0.25">
      <c r="B677" s="10"/>
    </row>
    <row r="678" spans="2:2" ht="13.05" customHeight="1" x14ac:dyDescent="0.25">
      <c r="B678" s="10"/>
    </row>
    <row r="679" spans="2:2" ht="13.05" customHeight="1" x14ac:dyDescent="0.25">
      <c r="B679" s="10"/>
    </row>
    <row r="680" spans="2:2" ht="13.05" customHeight="1" x14ac:dyDescent="0.25">
      <c r="B680" s="10"/>
    </row>
    <row r="681" spans="2:2" ht="13.05" customHeight="1" x14ac:dyDescent="0.25">
      <c r="B681" s="10"/>
    </row>
    <row r="682" spans="2:2" ht="13.05" customHeight="1" x14ac:dyDescent="0.25">
      <c r="B682" s="10"/>
    </row>
    <row r="683" spans="2:2" ht="13.05" customHeight="1" x14ac:dyDescent="0.25">
      <c r="B683" s="10"/>
    </row>
    <row r="684" spans="2:2" ht="13.05" customHeight="1" x14ac:dyDescent="0.25">
      <c r="B684" s="10"/>
    </row>
    <row r="685" spans="2:2" ht="13.05" customHeight="1" x14ac:dyDescent="0.25">
      <c r="B685" s="10"/>
    </row>
    <row r="686" spans="2:2" ht="13.05" customHeight="1" x14ac:dyDescent="0.25">
      <c r="B686" s="10"/>
    </row>
    <row r="687" spans="2:2" ht="13.05" customHeight="1" x14ac:dyDescent="0.25">
      <c r="B687" s="10"/>
    </row>
    <row r="688" spans="2:2" ht="13.05" customHeight="1" x14ac:dyDescent="0.25">
      <c r="B688" s="10"/>
    </row>
    <row r="689" spans="2:2" ht="13.05" customHeight="1" x14ac:dyDescent="0.25">
      <c r="B689" s="10"/>
    </row>
    <row r="690" spans="2:2" ht="13.05" customHeight="1" x14ac:dyDescent="0.25">
      <c r="B690" s="10"/>
    </row>
    <row r="691" spans="2:2" ht="13.05" customHeight="1" x14ac:dyDescent="0.25">
      <c r="B691" s="10"/>
    </row>
    <row r="692" spans="2:2" ht="13.05" customHeight="1" x14ac:dyDescent="0.25">
      <c r="B692" s="10"/>
    </row>
    <row r="693" spans="2:2" ht="13.05" customHeight="1" x14ac:dyDescent="0.25">
      <c r="B693" s="10"/>
    </row>
    <row r="694" spans="2:2" ht="13.05" customHeight="1" x14ac:dyDescent="0.25">
      <c r="B694" s="10"/>
    </row>
    <row r="695" spans="2:2" ht="13.05" customHeight="1" x14ac:dyDescent="0.25">
      <c r="B695" s="10"/>
    </row>
    <row r="696" spans="2:2" ht="13.05" customHeight="1" x14ac:dyDescent="0.25">
      <c r="B696" s="10"/>
    </row>
    <row r="697" spans="2:2" ht="13.05" customHeight="1" x14ac:dyDescent="0.25">
      <c r="B697" s="10"/>
    </row>
    <row r="698" spans="2:2" ht="13.05" customHeight="1" x14ac:dyDescent="0.25">
      <c r="B698" s="10"/>
    </row>
    <row r="699" spans="2:2" ht="13.05" customHeight="1" x14ac:dyDescent="0.25">
      <c r="B699" s="10"/>
    </row>
    <row r="700" spans="2:2" ht="13.05" customHeight="1" x14ac:dyDescent="0.25">
      <c r="B700" s="10"/>
    </row>
    <row r="701" spans="2:2" ht="13.05" customHeight="1" x14ac:dyDescent="0.25">
      <c r="B701" s="10"/>
    </row>
    <row r="702" spans="2:2" ht="13.05" customHeight="1" x14ac:dyDescent="0.25">
      <c r="B702" s="10"/>
    </row>
    <row r="703" spans="2:2" ht="13.05" customHeight="1" x14ac:dyDescent="0.25">
      <c r="B703" s="10"/>
    </row>
    <row r="704" spans="2:2" ht="13.05" customHeight="1" x14ac:dyDescent="0.25">
      <c r="B704" s="10"/>
    </row>
    <row r="705" spans="2:2" ht="13.05" customHeight="1" x14ac:dyDescent="0.25">
      <c r="B705" s="10"/>
    </row>
    <row r="706" spans="2:2" ht="13.05" customHeight="1" x14ac:dyDescent="0.25">
      <c r="B706" s="10"/>
    </row>
    <row r="707" spans="2:2" ht="13.05" customHeight="1" x14ac:dyDescent="0.25">
      <c r="B707" s="10"/>
    </row>
    <row r="708" spans="2:2" ht="13.05" customHeight="1" x14ac:dyDescent="0.25">
      <c r="B708" s="10"/>
    </row>
    <row r="709" spans="2:2" ht="13.05" customHeight="1" x14ac:dyDescent="0.25">
      <c r="B709" s="10"/>
    </row>
    <row r="710" spans="2:2" ht="13.05" customHeight="1" x14ac:dyDescent="0.25">
      <c r="B710" s="10"/>
    </row>
    <row r="711" spans="2:2" ht="13.05" customHeight="1" x14ac:dyDescent="0.25">
      <c r="B711" s="10"/>
    </row>
    <row r="712" spans="2:2" ht="13.05" customHeight="1" x14ac:dyDescent="0.25">
      <c r="B712" s="10"/>
    </row>
    <row r="713" spans="2:2" ht="13.05" customHeight="1" x14ac:dyDescent="0.25">
      <c r="B713" s="10"/>
    </row>
    <row r="714" spans="2:2" ht="13.05" customHeight="1" x14ac:dyDescent="0.25">
      <c r="B714" s="10"/>
    </row>
    <row r="715" spans="2:2" ht="13.05" customHeight="1" x14ac:dyDescent="0.25">
      <c r="B715" s="10"/>
    </row>
    <row r="716" spans="2:2" ht="13.05" customHeight="1" x14ac:dyDescent="0.25">
      <c r="B716" s="10"/>
    </row>
    <row r="717" spans="2:2" ht="13.05" customHeight="1" x14ac:dyDescent="0.25">
      <c r="B717" s="10"/>
    </row>
    <row r="718" spans="2:2" ht="13.05" customHeight="1" x14ac:dyDescent="0.25">
      <c r="B718" s="10"/>
    </row>
    <row r="719" spans="2:2" ht="13.05" customHeight="1" x14ac:dyDescent="0.25">
      <c r="B719" s="10"/>
    </row>
    <row r="720" spans="2:2" ht="13.05" customHeight="1" x14ac:dyDescent="0.25">
      <c r="B720" s="10"/>
    </row>
    <row r="721" spans="2:2" ht="13.05" customHeight="1" x14ac:dyDescent="0.25">
      <c r="B721" s="10"/>
    </row>
    <row r="722" spans="2:2" ht="13.05" customHeight="1" x14ac:dyDescent="0.25">
      <c r="B722" s="10"/>
    </row>
    <row r="723" spans="2:2" ht="13.05" customHeight="1" x14ac:dyDescent="0.25">
      <c r="B723" s="10"/>
    </row>
    <row r="724" spans="2:2" ht="13.05" customHeight="1" x14ac:dyDescent="0.25">
      <c r="B724" s="10"/>
    </row>
    <row r="725" spans="2:2" ht="13.05" customHeight="1" x14ac:dyDescent="0.25">
      <c r="B725" s="10"/>
    </row>
    <row r="726" spans="2:2" ht="13.05" customHeight="1" x14ac:dyDescent="0.25">
      <c r="B726" s="10"/>
    </row>
    <row r="727" spans="2:2" ht="13.05" customHeight="1" x14ac:dyDescent="0.25">
      <c r="B727" s="10"/>
    </row>
    <row r="728" spans="2:2" ht="13.05" customHeight="1" x14ac:dyDescent="0.25">
      <c r="B728" s="10"/>
    </row>
    <row r="729" spans="2:2" ht="13.05" customHeight="1" x14ac:dyDescent="0.25">
      <c r="B729" s="10"/>
    </row>
    <row r="730" spans="2:2" ht="13.05" customHeight="1" x14ac:dyDescent="0.25">
      <c r="B730" s="10"/>
    </row>
    <row r="731" spans="2:2" ht="13.05" customHeight="1" x14ac:dyDescent="0.25">
      <c r="B731" s="10"/>
    </row>
    <row r="732" spans="2:2" ht="13.05" customHeight="1" x14ac:dyDescent="0.25">
      <c r="B732" s="10"/>
    </row>
    <row r="733" spans="2:2" ht="13.05" customHeight="1" x14ac:dyDescent="0.25">
      <c r="B733" s="10"/>
    </row>
    <row r="734" spans="2:2" ht="13.05" customHeight="1" x14ac:dyDescent="0.25">
      <c r="B734" s="10"/>
    </row>
    <row r="735" spans="2:2" ht="13.05" customHeight="1" x14ac:dyDescent="0.25">
      <c r="B735" s="10"/>
    </row>
    <row r="736" spans="2:2" ht="13.05" customHeight="1" x14ac:dyDescent="0.25">
      <c r="B736" s="10"/>
    </row>
    <row r="737" spans="2:2" ht="13.05" customHeight="1" x14ac:dyDescent="0.25">
      <c r="B737" s="10"/>
    </row>
    <row r="738" spans="2:2" ht="13.05" customHeight="1" x14ac:dyDescent="0.25">
      <c r="B738" s="10"/>
    </row>
    <row r="739" spans="2:2" ht="13.05" customHeight="1" x14ac:dyDescent="0.25">
      <c r="B739" s="10"/>
    </row>
    <row r="740" spans="2:2" ht="13.05" customHeight="1" x14ac:dyDescent="0.25">
      <c r="B740" s="10"/>
    </row>
    <row r="741" spans="2:2" ht="13.05" customHeight="1" x14ac:dyDescent="0.25">
      <c r="B741" s="10"/>
    </row>
    <row r="742" spans="2:2" ht="13.05" customHeight="1" x14ac:dyDescent="0.25">
      <c r="B742" s="10"/>
    </row>
    <row r="743" spans="2:2" ht="13.05" customHeight="1" x14ac:dyDescent="0.25">
      <c r="B743" s="10"/>
    </row>
    <row r="744" spans="2:2" ht="13.05" customHeight="1" x14ac:dyDescent="0.25">
      <c r="B744" s="10"/>
    </row>
    <row r="745" spans="2:2" ht="13.05" customHeight="1" x14ac:dyDescent="0.25">
      <c r="B745" s="10"/>
    </row>
    <row r="746" spans="2:2" ht="13.05" customHeight="1" x14ac:dyDescent="0.25">
      <c r="B746" s="10"/>
    </row>
    <row r="747" spans="2:2" ht="13.05" customHeight="1" x14ac:dyDescent="0.25">
      <c r="B747" s="10"/>
    </row>
    <row r="748" spans="2:2" ht="13.05" customHeight="1" x14ac:dyDescent="0.25">
      <c r="B748" s="10"/>
    </row>
    <row r="749" spans="2:2" ht="13.05" customHeight="1" x14ac:dyDescent="0.25">
      <c r="B749" s="10"/>
    </row>
    <row r="750" spans="2:2" ht="13.05" customHeight="1" x14ac:dyDescent="0.25">
      <c r="B750" s="10"/>
    </row>
    <row r="751" spans="2:2" ht="13.05" customHeight="1" x14ac:dyDescent="0.25">
      <c r="B751" s="10"/>
    </row>
    <row r="752" spans="2:2" ht="13.05" customHeight="1" x14ac:dyDescent="0.25">
      <c r="B752" s="10"/>
    </row>
    <row r="753" spans="2:2" ht="13.05" customHeight="1" x14ac:dyDescent="0.25">
      <c r="B753" s="10"/>
    </row>
    <row r="754" spans="2:2" ht="13.05" customHeight="1" x14ac:dyDescent="0.25">
      <c r="B754" s="10"/>
    </row>
    <row r="755" spans="2:2" ht="13.05" customHeight="1" x14ac:dyDescent="0.25">
      <c r="B755" s="10"/>
    </row>
    <row r="756" spans="2:2" ht="13.05" customHeight="1" x14ac:dyDescent="0.25">
      <c r="B756" s="10"/>
    </row>
    <row r="757" spans="2:2" ht="13.05" customHeight="1" x14ac:dyDescent="0.25">
      <c r="B757" s="10"/>
    </row>
    <row r="758" spans="2:2" ht="13.05" customHeight="1" x14ac:dyDescent="0.25">
      <c r="B758" s="10"/>
    </row>
    <row r="759" spans="2:2" ht="13.05" customHeight="1" x14ac:dyDescent="0.25">
      <c r="B759" s="10"/>
    </row>
    <row r="760" spans="2:2" ht="13.05" customHeight="1" x14ac:dyDescent="0.25">
      <c r="B760" s="10"/>
    </row>
    <row r="761" spans="2:2" ht="13.05" customHeight="1" x14ac:dyDescent="0.25">
      <c r="B761" s="10"/>
    </row>
    <row r="762" spans="2:2" ht="13.05" customHeight="1" x14ac:dyDescent="0.25">
      <c r="B762" s="10"/>
    </row>
    <row r="763" spans="2:2" ht="13.05" customHeight="1" x14ac:dyDescent="0.25">
      <c r="B763" s="10"/>
    </row>
    <row r="764" spans="2:2" ht="13.05" customHeight="1" x14ac:dyDescent="0.25">
      <c r="B764" s="10"/>
    </row>
    <row r="765" spans="2:2" ht="13.05" customHeight="1" x14ac:dyDescent="0.25">
      <c r="B765" s="10"/>
    </row>
    <row r="766" spans="2:2" ht="13.05" customHeight="1" x14ac:dyDescent="0.25">
      <c r="B766" s="10"/>
    </row>
    <row r="767" spans="2:2" ht="13.05" customHeight="1" x14ac:dyDescent="0.25">
      <c r="B767" s="10"/>
    </row>
    <row r="768" spans="2:2" ht="13.05" customHeight="1" x14ac:dyDescent="0.25">
      <c r="B768" s="10"/>
    </row>
    <row r="769" spans="2:2" ht="13.05" customHeight="1" x14ac:dyDescent="0.25">
      <c r="B769" s="10"/>
    </row>
    <row r="770" spans="2:2" ht="13.05" customHeight="1" x14ac:dyDescent="0.25">
      <c r="B770" s="10"/>
    </row>
    <row r="771" spans="2:2" ht="13.05" customHeight="1" x14ac:dyDescent="0.25">
      <c r="B771" s="10"/>
    </row>
    <row r="772" spans="2:2" ht="13.05" customHeight="1" x14ac:dyDescent="0.25">
      <c r="B772" s="10"/>
    </row>
    <row r="773" spans="2:2" ht="13.05" customHeight="1" x14ac:dyDescent="0.25">
      <c r="B773" s="10"/>
    </row>
    <row r="774" spans="2:2" ht="13.05" customHeight="1" x14ac:dyDescent="0.25">
      <c r="B774" s="10"/>
    </row>
    <row r="775" spans="2:2" ht="13.05" customHeight="1" x14ac:dyDescent="0.25">
      <c r="B775" s="10"/>
    </row>
    <row r="776" spans="2:2" ht="13.05" customHeight="1" x14ac:dyDescent="0.25">
      <c r="B776" s="10"/>
    </row>
    <row r="777" spans="2:2" ht="13.05" customHeight="1" x14ac:dyDescent="0.25">
      <c r="B777" s="10"/>
    </row>
    <row r="778" spans="2:2" ht="13.05" customHeight="1" x14ac:dyDescent="0.25">
      <c r="B778" s="10"/>
    </row>
    <row r="779" spans="2:2" ht="13.05" customHeight="1" x14ac:dyDescent="0.25">
      <c r="B779" s="10"/>
    </row>
    <row r="780" spans="2:2" ht="13.05" customHeight="1" x14ac:dyDescent="0.25">
      <c r="B780" s="10"/>
    </row>
    <row r="781" spans="2:2" ht="13.05" customHeight="1" x14ac:dyDescent="0.25">
      <c r="B781" s="10"/>
    </row>
    <row r="782" spans="2:2" ht="13.05" customHeight="1" x14ac:dyDescent="0.25">
      <c r="B782" s="10"/>
    </row>
    <row r="783" spans="2:2" ht="13.05" customHeight="1" x14ac:dyDescent="0.25">
      <c r="B783" s="10"/>
    </row>
    <row r="784" spans="2:2" ht="13.05" customHeight="1" x14ac:dyDescent="0.25">
      <c r="B784" s="10"/>
    </row>
    <row r="785" spans="2:2" ht="13.05" customHeight="1" x14ac:dyDescent="0.25">
      <c r="B785" s="10"/>
    </row>
    <row r="786" spans="2:2" ht="13.05" customHeight="1" x14ac:dyDescent="0.25">
      <c r="B786" s="10"/>
    </row>
    <row r="787" spans="2:2" ht="13.05" customHeight="1" x14ac:dyDescent="0.25">
      <c r="B787" s="10"/>
    </row>
    <row r="788" spans="2:2" ht="13.05" customHeight="1" x14ac:dyDescent="0.25">
      <c r="B788" s="10"/>
    </row>
    <row r="789" spans="2:2" ht="13.05" customHeight="1" x14ac:dyDescent="0.25">
      <c r="B789" s="10"/>
    </row>
    <row r="790" spans="2:2" ht="13.05" customHeight="1" x14ac:dyDescent="0.25">
      <c r="B790" s="10"/>
    </row>
    <row r="791" spans="2:2" ht="13.05" customHeight="1" x14ac:dyDescent="0.25">
      <c r="B791" s="10"/>
    </row>
    <row r="792" spans="2:2" ht="13.05" customHeight="1" x14ac:dyDescent="0.25">
      <c r="B792" s="10"/>
    </row>
    <row r="793" spans="2:2" ht="13.05" customHeight="1" x14ac:dyDescent="0.25">
      <c r="B793" s="10"/>
    </row>
    <row r="794" spans="2:2" ht="13.05" customHeight="1" x14ac:dyDescent="0.25">
      <c r="B794" s="10"/>
    </row>
    <row r="795" spans="2:2" ht="13.05" customHeight="1" x14ac:dyDescent="0.25">
      <c r="B795" s="10"/>
    </row>
    <row r="796" spans="2:2" ht="13.05" customHeight="1" x14ac:dyDescent="0.25">
      <c r="B796" s="10"/>
    </row>
    <row r="797" spans="2:2" ht="13.05" customHeight="1" x14ac:dyDescent="0.25">
      <c r="B797" s="10"/>
    </row>
    <row r="798" spans="2:2" ht="13.05" customHeight="1" x14ac:dyDescent="0.25">
      <c r="B798" s="10"/>
    </row>
    <row r="799" spans="2:2" ht="13.05" customHeight="1" x14ac:dyDescent="0.25">
      <c r="B799" s="10"/>
    </row>
    <row r="800" spans="2:2" ht="13.05" customHeight="1" x14ac:dyDescent="0.25">
      <c r="B800" s="10"/>
    </row>
    <row r="801" spans="2:2" ht="13.05" customHeight="1" x14ac:dyDescent="0.25">
      <c r="B801" s="10"/>
    </row>
    <row r="802" spans="2:2" ht="13.05" customHeight="1" x14ac:dyDescent="0.25">
      <c r="B802" s="10"/>
    </row>
    <row r="803" spans="2:2" ht="13.05" customHeight="1" x14ac:dyDescent="0.25">
      <c r="B803" s="10"/>
    </row>
    <row r="804" spans="2:2" ht="13.05" customHeight="1" x14ac:dyDescent="0.25">
      <c r="B804" s="10"/>
    </row>
    <row r="805" spans="2:2" ht="13.05" customHeight="1" x14ac:dyDescent="0.25">
      <c r="B805" s="10"/>
    </row>
    <row r="806" spans="2:2" ht="13.05" customHeight="1" x14ac:dyDescent="0.25">
      <c r="B806" s="10"/>
    </row>
    <row r="807" spans="2:2" ht="13.05" customHeight="1" x14ac:dyDescent="0.25">
      <c r="B807" s="10"/>
    </row>
    <row r="808" spans="2:2" ht="13.05" customHeight="1" x14ac:dyDescent="0.25">
      <c r="B808" s="10"/>
    </row>
    <row r="809" spans="2:2" ht="13.05" customHeight="1" x14ac:dyDescent="0.25">
      <c r="B809" s="10"/>
    </row>
    <row r="810" spans="2:2" ht="13.05" customHeight="1" x14ac:dyDescent="0.25">
      <c r="B810" s="10"/>
    </row>
    <row r="811" spans="2:2" ht="13.05" customHeight="1" x14ac:dyDescent="0.25">
      <c r="B811" s="10"/>
    </row>
    <row r="812" spans="2:2" ht="13.05" customHeight="1" x14ac:dyDescent="0.25">
      <c r="B812" s="10"/>
    </row>
    <row r="813" spans="2:2" ht="13.05" customHeight="1" x14ac:dyDescent="0.25">
      <c r="B813" s="10"/>
    </row>
    <row r="814" spans="2:2" ht="13.05" customHeight="1" x14ac:dyDescent="0.25">
      <c r="B814" s="10"/>
    </row>
    <row r="815" spans="2:2" ht="13.05" customHeight="1" x14ac:dyDescent="0.25">
      <c r="B815" s="10"/>
    </row>
    <row r="816" spans="2:2" ht="13.05" customHeight="1" x14ac:dyDescent="0.25">
      <c r="B816" s="10"/>
    </row>
    <row r="817" spans="2:2" ht="13.05" customHeight="1" x14ac:dyDescent="0.25">
      <c r="B817" s="10"/>
    </row>
    <row r="818" spans="2:2" ht="13.05" customHeight="1" x14ac:dyDescent="0.25">
      <c r="B818" s="10"/>
    </row>
    <row r="819" spans="2:2" ht="13.05" customHeight="1" x14ac:dyDescent="0.25">
      <c r="B819" s="10"/>
    </row>
    <row r="820" spans="2:2" ht="13.05" customHeight="1" x14ac:dyDescent="0.25">
      <c r="B820" s="10"/>
    </row>
    <row r="821" spans="2:2" ht="13.05" customHeight="1" x14ac:dyDescent="0.25">
      <c r="B821" s="10"/>
    </row>
    <row r="822" spans="2:2" ht="13.05" customHeight="1" x14ac:dyDescent="0.25">
      <c r="B822" s="10"/>
    </row>
    <row r="823" spans="2:2" ht="13.05" customHeight="1" x14ac:dyDescent="0.25">
      <c r="B823" s="10"/>
    </row>
    <row r="824" spans="2:2" ht="13.05" customHeight="1" x14ac:dyDescent="0.25">
      <c r="B824" s="10"/>
    </row>
    <row r="825" spans="2:2" ht="13.05" customHeight="1" x14ac:dyDescent="0.25">
      <c r="B825" s="10"/>
    </row>
    <row r="826" spans="2:2" ht="13.05" customHeight="1" x14ac:dyDescent="0.25">
      <c r="B826" s="10"/>
    </row>
    <row r="827" spans="2:2" ht="13.05" customHeight="1" x14ac:dyDescent="0.25">
      <c r="B827" s="10"/>
    </row>
    <row r="828" spans="2:2" ht="13.05" customHeight="1" x14ac:dyDescent="0.25">
      <c r="B828" s="10"/>
    </row>
    <row r="829" spans="2:2" ht="13.05" customHeight="1" x14ac:dyDescent="0.25">
      <c r="B829" s="10"/>
    </row>
    <row r="830" spans="2:2" ht="13.05" customHeight="1" x14ac:dyDescent="0.25">
      <c r="B830" s="10"/>
    </row>
    <row r="831" spans="2:2" ht="13.05" customHeight="1" x14ac:dyDescent="0.25">
      <c r="B831" s="10"/>
    </row>
    <row r="832" spans="2:2" ht="13.05" customHeight="1" x14ac:dyDescent="0.25">
      <c r="B832" s="10"/>
    </row>
    <row r="833" spans="2:2" ht="13.05" customHeight="1" x14ac:dyDescent="0.25">
      <c r="B833" s="10"/>
    </row>
    <row r="834" spans="2:2" ht="13.05" customHeight="1" x14ac:dyDescent="0.25">
      <c r="B834" s="10"/>
    </row>
    <row r="835" spans="2:2" ht="13.05" customHeight="1" x14ac:dyDescent="0.25">
      <c r="B835" s="10"/>
    </row>
    <row r="836" spans="2:2" ht="13.05" customHeight="1" x14ac:dyDescent="0.25">
      <c r="B836" s="10"/>
    </row>
    <row r="837" spans="2:2" ht="13.05" customHeight="1" x14ac:dyDescent="0.25">
      <c r="B837" s="10"/>
    </row>
    <row r="838" spans="2:2" ht="13.05" customHeight="1" x14ac:dyDescent="0.25">
      <c r="B838" s="10"/>
    </row>
    <row r="839" spans="2:2" ht="13.05" customHeight="1" x14ac:dyDescent="0.25">
      <c r="B839" s="10"/>
    </row>
    <row r="840" spans="2:2" ht="13.05" customHeight="1" x14ac:dyDescent="0.25">
      <c r="B840" s="10"/>
    </row>
    <row r="841" spans="2:2" ht="13.05" customHeight="1" x14ac:dyDescent="0.25">
      <c r="B841" s="10"/>
    </row>
    <row r="842" spans="2:2" ht="13.05" customHeight="1" x14ac:dyDescent="0.25">
      <c r="B842" s="10"/>
    </row>
    <row r="843" spans="2:2" ht="13.05" customHeight="1" x14ac:dyDescent="0.25">
      <c r="B843" s="10"/>
    </row>
    <row r="844" spans="2:2" ht="13.05" customHeight="1" x14ac:dyDescent="0.25">
      <c r="B844" s="10"/>
    </row>
    <row r="845" spans="2:2" ht="13.05" customHeight="1" x14ac:dyDescent="0.25">
      <c r="B845" s="10"/>
    </row>
    <row r="846" spans="2:2" ht="13.05" customHeight="1" x14ac:dyDescent="0.25">
      <c r="B846" s="10"/>
    </row>
    <row r="847" spans="2:2" ht="13.05" customHeight="1" x14ac:dyDescent="0.25">
      <c r="B847" s="10"/>
    </row>
    <row r="848" spans="2:2" ht="13.05" customHeight="1" x14ac:dyDescent="0.25">
      <c r="B848" s="10"/>
    </row>
    <row r="849" spans="2:2" ht="13.05" customHeight="1" x14ac:dyDescent="0.25">
      <c r="B849" s="10"/>
    </row>
    <row r="850" spans="2:2" ht="13.05" customHeight="1" x14ac:dyDescent="0.25">
      <c r="B850" s="10"/>
    </row>
    <row r="851" spans="2:2" ht="13.05" customHeight="1" x14ac:dyDescent="0.25">
      <c r="B851" s="10"/>
    </row>
    <row r="852" spans="2:2" ht="13.05" customHeight="1" x14ac:dyDescent="0.25">
      <c r="B852" s="10"/>
    </row>
    <row r="853" spans="2:2" ht="13.05" customHeight="1" x14ac:dyDescent="0.25">
      <c r="B853" s="10"/>
    </row>
    <row r="854" spans="2:2" ht="13.05" customHeight="1" x14ac:dyDescent="0.25">
      <c r="B854" s="10"/>
    </row>
    <row r="855" spans="2:2" ht="13.05" customHeight="1" x14ac:dyDescent="0.25">
      <c r="B855" s="10"/>
    </row>
    <row r="856" spans="2:2" ht="13.05" customHeight="1" x14ac:dyDescent="0.25">
      <c r="B856" s="10"/>
    </row>
    <row r="857" spans="2:2" ht="13.05" customHeight="1" x14ac:dyDescent="0.25">
      <c r="B857" s="10"/>
    </row>
    <row r="858" spans="2:2" ht="13.05" customHeight="1" x14ac:dyDescent="0.25">
      <c r="B858" s="10"/>
    </row>
    <row r="859" spans="2:2" ht="13.05" customHeight="1" x14ac:dyDescent="0.25">
      <c r="B859" s="10"/>
    </row>
    <row r="860" spans="2:2" ht="13.05" customHeight="1" x14ac:dyDescent="0.25">
      <c r="B860" s="10"/>
    </row>
    <row r="861" spans="2:2" ht="13.05" customHeight="1" x14ac:dyDescent="0.25">
      <c r="B861" s="10"/>
    </row>
    <row r="862" spans="2:2" ht="13.05" customHeight="1" x14ac:dyDescent="0.25">
      <c r="B862" s="10"/>
    </row>
    <row r="863" spans="2:2" ht="13.05" customHeight="1" x14ac:dyDescent="0.25">
      <c r="B863" s="10"/>
    </row>
    <row r="864" spans="2:2" ht="13.05" customHeight="1" x14ac:dyDescent="0.25">
      <c r="B864" s="10"/>
    </row>
    <row r="865" spans="2:2" ht="13.05" customHeight="1" x14ac:dyDescent="0.25">
      <c r="B865" s="10"/>
    </row>
    <row r="866" spans="2:2" ht="13.05" customHeight="1" x14ac:dyDescent="0.25">
      <c r="B866" s="10"/>
    </row>
    <row r="867" spans="2:2" ht="13.05" customHeight="1" x14ac:dyDescent="0.25">
      <c r="B867" s="10"/>
    </row>
    <row r="868" spans="2:2" ht="13.05" customHeight="1" x14ac:dyDescent="0.25">
      <c r="B868" s="10"/>
    </row>
    <row r="869" spans="2:2" ht="13.05" customHeight="1" x14ac:dyDescent="0.25">
      <c r="B869" s="10"/>
    </row>
    <row r="870" spans="2:2" ht="13.05" customHeight="1" x14ac:dyDescent="0.25">
      <c r="B870" s="10"/>
    </row>
    <row r="871" spans="2:2" ht="13.05" customHeight="1" x14ac:dyDescent="0.25">
      <c r="B871" s="10"/>
    </row>
    <row r="872" spans="2:2" ht="13.05" customHeight="1" x14ac:dyDescent="0.25">
      <c r="B872" s="10"/>
    </row>
    <row r="873" spans="2:2" ht="13.05" customHeight="1" x14ac:dyDescent="0.25">
      <c r="B873" s="10"/>
    </row>
    <row r="874" spans="2:2" ht="13.05" customHeight="1" x14ac:dyDescent="0.25">
      <c r="B874" s="10"/>
    </row>
    <row r="875" spans="2:2" ht="13.05" customHeight="1" x14ac:dyDescent="0.25">
      <c r="B875" s="10"/>
    </row>
    <row r="876" spans="2:2" ht="13.05" customHeight="1" x14ac:dyDescent="0.25">
      <c r="B876" s="10"/>
    </row>
    <row r="877" spans="2:2" ht="13.05" customHeight="1" x14ac:dyDescent="0.25">
      <c r="B877" s="10"/>
    </row>
    <row r="878" spans="2:2" ht="13.05" customHeight="1" x14ac:dyDescent="0.25">
      <c r="B878" s="10"/>
    </row>
    <row r="879" spans="2:2" ht="13.05" customHeight="1" x14ac:dyDescent="0.25">
      <c r="B879" s="10"/>
    </row>
    <row r="880" spans="2:2" ht="13.05" customHeight="1" x14ac:dyDescent="0.25">
      <c r="B880" s="10"/>
    </row>
    <row r="881" spans="2:2" ht="13.05" customHeight="1" x14ac:dyDescent="0.25">
      <c r="B881" s="10"/>
    </row>
    <row r="882" spans="2:2" ht="13.05" customHeight="1" x14ac:dyDescent="0.25">
      <c r="B882" s="10"/>
    </row>
    <row r="883" spans="2:2" ht="13.05" customHeight="1" x14ac:dyDescent="0.25">
      <c r="B883" s="10"/>
    </row>
    <row r="884" spans="2:2" ht="13.05" customHeight="1" x14ac:dyDescent="0.25">
      <c r="B884" s="10"/>
    </row>
    <row r="885" spans="2:2" ht="13.05" customHeight="1" x14ac:dyDescent="0.25">
      <c r="B885" s="10"/>
    </row>
    <row r="886" spans="2:2" ht="13.05" customHeight="1" x14ac:dyDescent="0.25">
      <c r="B886" s="10"/>
    </row>
    <row r="887" spans="2:2" ht="13.05" customHeight="1" x14ac:dyDescent="0.25">
      <c r="B887" s="10"/>
    </row>
    <row r="888" spans="2:2" ht="13.05" customHeight="1" x14ac:dyDescent="0.25">
      <c r="B888" s="10"/>
    </row>
    <row r="889" spans="2:2" ht="13.05" customHeight="1" x14ac:dyDescent="0.25">
      <c r="B889" s="10"/>
    </row>
    <row r="890" spans="2:2" ht="13.05" customHeight="1" x14ac:dyDescent="0.25">
      <c r="B890" s="10"/>
    </row>
    <row r="891" spans="2:2" ht="13.05" customHeight="1" x14ac:dyDescent="0.25">
      <c r="B891" s="10"/>
    </row>
    <row r="892" spans="2:2" ht="13.05" customHeight="1" x14ac:dyDescent="0.25">
      <c r="B892" s="10"/>
    </row>
    <row r="893" spans="2:2" ht="13.05" customHeight="1" x14ac:dyDescent="0.25">
      <c r="B893" s="10"/>
    </row>
    <row r="894" spans="2:2" ht="13.05" customHeight="1" x14ac:dyDescent="0.25">
      <c r="B894" s="10"/>
    </row>
    <row r="895" spans="2:2" ht="13.05" customHeight="1" x14ac:dyDescent="0.25">
      <c r="B895" s="10"/>
    </row>
    <row r="896" spans="2:2" ht="13.05" customHeight="1" x14ac:dyDescent="0.25">
      <c r="B896" s="10"/>
    </row>
    <row r="897" spans="2:2" ht="13.05" customHeight="1" x14ac:dyDescent="0.25">
      <c r="B897" s="10"/>
    </row>
    <row r="898" spans="2:2" ht="13.05" customHeight="1" x14ac:dyDescent="0.25">
      <c r="B898" s="10"/>
    </row>
    <row r="899" spans="2:2" ht="13.05" customHeight="1" x14ac:dyDescent="0.25">
      <c r="B899" s="10"/>
    </row>
    <row r="900" spans="2:2" ht="13.05" customHeight="1" x14ac:dyDescent="0.25">
      <c r="B900" s="10"/>
    </row>
    <row r="901" spans="2:2" ht="13.05" customHeight="1" x14ac:dyDescent="0.25">
      <c r="B901" s="10"/>
    </row>
    <row r="902" spans="2:2" ht="13.05" customHeight="1" x14ac:dyDescent="0.25">
      <c r="B902" s="10"/>
    </row>
    <row r="903" spans="2:2" ht="13.05" customHeight="1" x14ac:dyDescent="0.25">
      <c r="B903" s="10"/>
    </row>
    <row r="904" spans="2:2" ht="13.05" customHeight="1" x14ac:dyDescent="0.25">
      <c r="B904" s="10"/>
    </row>
    <row r="905" spans="2:2" ht="13.05" customHeight="1" x14ac:dyDescent="0.25">
      <c r="B905" s="10"/>
    </row>
    <row r="906" spans="2:2" ht="13.05" customHeight="1" x14ac:dyDescent="0.25">
      <c r="B906" s="10"/>
    </row>
    <row r="907" spans="2:2" ht="13.05" customHeight="1" x14ac:dyDescent="0.25">
      <c r="B907" s="10"/>
    </row>
    <row r="908" spans="2:2" ht="13.05" customHeight="1" x14ac:dyDescent="0.25">
      <c r="B908" s="10"/>
    </row>
    <row r="909" spans="2:2" ht="13.05" customHeight="1" x14ac:dyDescent="0.25">
      <c r="B909" s="10"/>
    </row>
    <row r="910" spans="2:2" ht="13.05" customHeight="1" x14ac:dyDescent="0.25">
      <c r="B910" s="10"/>
    </row>
    <row r="911" spans="2:2" ht="13.05" customHeight="1" x14ac:dyDescent="0.25">
      <c r="B911" s="10"/>
    </row>
    <row r="912" spans="2:2" ht="13.05" customHeight="1" x14ac:dyDescent="0.25">
      <c r="B912" s="10"/>
    </row>
    <row r="913" spans="2:2" ht="13.05" customHeight="1" x14ac:dyDescent="0.25">
      <c r="B913" s="10"/>
    </row>
    <row r="914" spans="2:2" ht="13.05" customHeight="1" x14ac:dyDescent="0.25">
      <c r="B914" s="10"/>
    </row>
    <row r="915" spans="2:2" ht="13.05" customHeight="1" x14ac:dyDescent="0.25">
      <c r="B915" s="10"/>
    </row>
    <row r="916" spans="2:2" ht="13.05" customHeight="1" x14ac:dyDescent="0.25">
      <c r="B916" s="10"/>
    </row>
    <row r="917" spans="2:2" ht="13.05" customHeight="1" x14ac:dyDescent="0.25">
      <c r="B917" s="10"/>
    </row>
    <row r="918" spans="2:2" ht="13.05" customHeight="1" x14ac:dyDescent="0.25">
      <c r="B918" s="10"/>
    </row>
    <row r="919" spans="2:2" ht="13.05" customHeight="1" x14ac:dyDescent="0.25">
      <c r="B919" s="10"/>
    </row>
    <row r="920" spans="2:2" ht="13.05" customHeight="1" x14ac:dyDescent="0.25">
      <c r="B920" s="10"/>
    </row>
    <row r="921" spans="2:2" ht="13.05" customHeight="1" x14ac:dyDescent="0.25">
      <c r="B921" s="10"/>
    </row>
    <row r="922" spans="2:2" ht="13.05" customHeight="1" x14ac:dyDescent="0.25">
      <c r="B922" s="10"/>
    </row>
    <row r="923" spans="2:2" ht="13.05" customHeight="1" x14ac:dyDescent="0.25">
      <c r="B923" s="10"/>
    </row>
    <row r="924" spans="2:2" ht="13.05" customHeight="1" x14ac:dyDescent="0.25">
      <c r="B924" s="10"/>
    </row>
    <row r="925" spans="2:2" ht="13.05" customHeight="1" x14ac:dyDescent="0.25">
      <c r="B925" s="10"/>
    </row>
    <row r="926" spans="2:2" ht="13.05" customHeight="1" x14ac:dyDescent="0.25">
      <c r="B926" s="10"/>
    </row>
    <row r="927" spans="2:2" ht="13.05" customHeight="1" x14ac:dyDescent="0.25">
      <c r="B927" s="10"/>
    </row>
    <row r="928" spans="2:2" ht="13.05" customHeight="1" x14ac:dyDescent="0.25">
      <c r="B928" s="10"/>
    </row>
    <row r="929" spans="2:2" ht="13.05" customHeight="1" x14ac:dyDescent="0.25">
      <c r="B929" s="10"/>
    </row>
    <row r="930" spans="2:2" ht="13.05" customHeight="1" x14ac:dyDescent="0.25">
      <c r="B930" s="10"/>
    </row>
    <row r="931" spans="2:2" ht="13.05" customHeight="1" x14ac:dyDescent="0.25">
      <c r="B931" s="10"/>
    </row>
    <row r="932" spans="2:2" ht="13.05" customHeight="1" x14ac:dyDescent="0.25">
      <c r="B932" s="10"/>
    </row>
    <row r="933" spans="2:2" ht="13.05" customHeight="1" x14ac:dyDescent="0.25">
      <c r="B933" s="10"/>
    </row>
    <row r="934" spans="2:2" ht="13.05" customHeight="1" x14ac:dyDescent="0.25">
      <c r="B934" s="10"/>
    </row>
    <row r="935" spans="2:2" ht="13.05" customHeight="1" x14ac:dyDescent="0.25">
      <c r="B935" s="10"/>
    </row>
    <row r="936" spans="2:2" ht="13.05" customHeight="1" x14ac:dyDescent="0.25">
      <c r="B936" s="10"/>
    </row>
    <row r="937" spans="2:2" ht="13.05" customHeight="1" x14ac:dyDescent="0.25">
      <c r="B937" s="10"/>
    </row>
    <row r="938" spans="2:2" ht="13.05" customHeight="1" x14ac:dyDescent="0.25">
      <c r="B938" s="10"/>
    </row>
    <row r="939" spans="2:2" ht="13.05" customHeight="1" x14ac:dyDescent="0.25">
      <c r="B939" s="10"/>
    </row>
    <row r="940" spans="2:2" ht="13.05" customHeight="1" x14ac:dyDescent="0.25">
      <c r="B940" s="10"/>
    </row>
    <row r="941" spans="2:2" ht="13.05" customHeight="1" x14ac:dyDescent="0.25">
      <c r="B941" s="10"/>
    </row>
    <row r="942" spans="2:2" ht="13.05" customHeight="1" x14ac:dyDescent="0.25">
      <c r="B942" s="10"/>
    </row>
    <row r="943" spans="2:2" ht="13.05" customHeight="1" x14ac:dyDescent="0.25">
      <c r="B943" s="10"/>
    </row>
    <row r="944" spans="2:2" ht="13.05" customHeight="1" x14ac:dyDescent="0.25">
      <c r="B944" s="10"/>
    </row>
    <row r="945" spans="2:2" ht="13.05" customHeight="1" x14ac:dyDescent="0.25">
      <c r="B945" s="10"/>
    </row>
    <row r="946" spans="2:2" ht="13.05" customHeight="1" x14ac:dyDescent="0.25">
      <c r="B946" s="10"/>
    </row>
    <row r="947" spans="2:2" ht="13.05" customHeight="1" x14ac:dyDescent="0.25">
      <c r="B947" s="10"/>
    </row>
    <row r="948" spans="2:2" ht="13.05" customHeight="1" x14ac:dyDescent="0.25">
      <c r="B948" s="10"/>
    </row>
    <row r="949" spans="2:2" ht="13.05" customHeight="1" x14ac:dyDescent="0.25">
      <c r="B949" s="10"/>
    </row>
    <row r="950" spans="2:2" ht="13.05" customHeight="1" x14ac:dyDescent="0.25">
      <c r="B950" s="10"/>
    </row>
    <row r="951" spans="2:2" ht="13.05" customHeight="1" x14ac:dyDescent="0.25">
      <c r="B951" s="10"/>
    </row>
    <row r="952" spans="2:2" ht="13.05" customHeight="1" x14ac:dyDescent="0.25">
      <c r="B952" s="10"/>
    </row>
    <row r="953" spans="2:2" ht="13.05" customHeight="1" x14ac:dyDescent="0.25">
      <c r="B953" s="10"/>
    </row>
    <row r="954" spans="2:2" ht="13.05" customHeight="1" x14ac:dyDescent="0.25">
      <c r="B954" s="10"/>
    </row>
    <row r="955" spans="2:2" ht="13.05" customHeight="1" x14ac:dyDescent="0.25">
      <c r="B955" s="10"/>
    </row>
    <row r="956" spans="2:2" ht="13.05" customHeight="1" x14ac:dyDescent="0.25">
      <c r="B956" s="10"/>
    </row>
    <row r="957" spans="2:2" ht="13.05" customHeight="1" x14ac:dyDescent="0.25">
      <c r="B957" s="10"/>
    </row>
    <row r="958" spans="2:2" ht="13.05" customHeight="1" x14ac:dyDescent="0.25">
      <c r="B958" s="10"/>
    </row>
    <row r="959" spans="2:2" ht="13.05" customHeight="1" x14ac:dyDescent="0.25">
      <c r="B959" s="10"/>
    </row>
    <row r="960" spans="2:2" ht="13.05" customHeight="1" x14ac:dyDescent="0.25">
      <c r="B960" s="10"/>
    </row>
    <row r="961" spans="2:2" ht="13.05" customHeight="1" x14ac:dyDescent="0.25">
      <c r="B961" s="10"/>
    </row>
    <row r="962" spans="2:2" ht="13.05" customHeight="1" x14ac:dyDescent="0.25">
      <c r="B962" s="10"/>
    </row>
    <row r="963" spans="2:2" ht="13.05" customHeight="1" x14ac:dyDescent="0.25">
      <c r="B963" s="10"/>
    </row>
    <row r="964" spans="2:2" ht="13.05" customHeight="1" x14ac:dyDescent="0.25">
      <c r="B964" s="10"/>
    </row>
    <row r="965" spans="2:2" ht="13.05" customHeight="1" x14ac:dyDescent="0.25">
      <c r="B965" s="10"/>
    </row>
    <row r="966" spans="2:2" ht="13.05" customHeight="1" x14ac:dyDescent="0.25">
      <c r="B966" s="10"/>
    </row>
    <row r="967" spans="2:2" ht="13.05" customHeight="1" x14ac:dyDescent="0.25">
      <c r="B967" s="10"/>
    </row>
    <row r="968" spans="2:2" ht="13.05" customHeight="1" x14ac:dyDescent="0.25">
      <c r="B968" s="10"/>
    </row>
    <row r="969" spans="2:2" ht="13.05" customHeight="1" x14ac:dyDescent="0.25">
      <c r="B969" s="10"/>
    </row>
    <row r="970" spans="2:2" ht="13.05" customHeight="1" x14ac:dyDescent="0.25">
      <c r="B970" s="10"/>
    </row>
    <row r="971" spans="2:2" ht="13.05" customHeight="1" x14ac:dyDescent="0.25">
      <c r="B971" s="10"/>
    </row>
    <row r="972" spans="2:2" ht="13.05" customHeight="1" x14ac:dyDescent="0.25">
      <c r="B972" s="10"/>
    </row>
    <row r="973" spans="2:2" ht="13.05" customHeight="1" x14ac:dyDescent="0.25">
      <c r="B973" s="10"/>
    </row>
    <row r="974" spans="2:2" ht="13.05" customHeight="1" x14ac:dyDescent="0.25">
      <c r="B974" s="10"/>
    </row>
    <row r="975" spans="2:2" ht="13.05" customHeight="1" x14ac:dyDescent="0.25">
      <c r="B975" s="10"/>
    </row>
    <row r="976" spans="2:2" ht="13.05" customHeight="1" x14ac:dyDescent="0.25">
      <c r="B976" s="10"/>
    </row>
    <row r="977" spans="2:2" ht="13.05" customHeight="1" x14ac:dyDescent="0.25">
      <c r="B977" s="10"/>
    </row>
    <row r="978" spans="2:2" ht="13.05" customHeight="1" x14ac:dyDescent="0.25">
      <c r="B978" s="10"/>
    </row>
    <row r="979" spans="2:2" ht="13.05" customHeight="1" x14ac:dyDescent="0.25">
      <c r="B979" s="10"/>
    </row>
    <row r="980" spans="2:2" ht="13.05" customHeight="1" x14ac:dyDescent="0.25">
      <c r="B980" s="10"/>
    </row>
    <row r="981" spans="2:2" ht="13.05" customHeight="1" x14ac:dyDescent="0.25">
      <c r="B981" s="10"/>
    </row>
    <row r="982" spans="2:2" ht="13.05" customHeight="1" x14ac:dyDescent="0.25">
      <c r="B982" s="10"/>
    </row>
    <row r="983" spans="2:2" ht="13.05" customHeight="1" x14ac:dyDescent="0.25">
      <c r="B983" s="10"/>
    </row>
    <row r="984" spans="2:2" ht="13.05" customHeight="1" x14ac:dyDescent="0.25">
      <c r="B984" s="10"/>
    </row>
    <row r="985" spans="2:2" ht="13.05" customHeight="1" x14ac:dyDescent="0.25">
      <c r="B985" s="10"/>
    </row>
    <row r="986" spans="2:2" ht="13.05" customHeight="1" x14ac:dyDescent="0.25">
      <c r="B986" s="10"/>
    </row>
    <row r="987" spans="2:2" ht="13.05" customHeight="1" x14ac:dyDescent="0.25">
      <c r="B987" s="10"/>
    </row>
    <row r="988" spans="2:2" ht="13.05" customHeight="1" x14ac:dyDescent="0.25">
      <c r="B988" s="10"/>
    </row>
    <row r="989" spans="2:2" ht="13.05" customHeight="1" x14ac:dyDescent="0.25">
      <c r="B989" s="10"/>
    </row>
    <row r="990" spans="2:2" ht="13.05" customHeight="1" x14ac:dyDescent="0.25">
      <c r="B990" s="10"/>
    </row>
    <row r="991" spans="2:2" ht="13.05" customHeight="1" x14ac:dyDescent="0.25">
      <c r="B991" s="10"/>
    </row>
    <row r="992" spans="2:2" ht="13.05" customHeight="1" x14ac:dyDescent="0.25">
      <c r="B992" s="10"/>
    </row>
    <row r="993" spans="2:2" ht="13.05" customHeight="1" x14ac:dyDescent="0.25">
      <c r="B993" s="10"/>
    </row>
    <row r="994" spans="2:2" ht="13.05" customHeight="1" x14ac:dyDescent="0.25">
      <c r="B994" s="10"/>
    </row>
    <row r="995" spans="2:2" ht="13.05" customHeight="1" x14ac:dyDescent="0.25">
      <c r="B995" s="10"/>
    </row>
    <row r="996" spans="2:2" ht="13.05" customHeight="1" x14ac:dyDescent="0.25">
      <c r="B996" s="10"/>
    </row>
    <row r="997" spans="2:2" ht="13.05" customHeight="1" x14ac:dyDescent="0.25">
      <c r="B997" s="10"/>
    </row>
    <row r="998" spans="2:2" ht="13.05" customHeight="1" x14ac:dyDescent="0.25">
      <c r="B998" s="10"/>
    </row>
    <row r="999" spans="2:2" ht="13.05" customHeight="1" x14ac:dyDescent="0.25">
      <c r="B999" s="10"/>
    </row>
    <row r="1000" spans="2:2" ht="13.05" customHeight="1" x14ac:dyDescent="0.25">
      <c r="B1000" s="10"/>
    </row>
    <row r="1001" spans="2:2" ht="13.05" customHeight="1" x14ac:dyDescent="0.25">
      <c r="B1001" s="10"/>
    </row>
    <row r="1002" spans="2:2" ht="13.05" customHeight="1" x14ac:dyDescent="0.25">
      <c r="B1002" s="10"/>
    </row>
    <row r="1003" spans="2:2" ht="13.05" customHeight="1" x14ac:dyDescent="0.25">
      <c r="B1003" s="10"/>
    </row>
    <row r="1004" spans="2:2" ht="13.05" customHeight="1" x14ac:dyDescent="0.25">
      <c r="B1004" s="10"/>
    </row>
    <row r="1005" spans="2:2" ht="13.05" customHeight="1" x14ac:dyDescent="0.25">
      <c r="B1005" s="10"/>
    </row>
    <row r="1006" spans="2:2" ht="13.05" customHeight="1" x14ac:dyDescent="0.25">
      <c r="B1006" s="10"/>
    </row>
    <row r="1007" spans="2:2" ht="13.05" customHeight="1" x14ac:dyDescent="0.25">
      <c r="B1007" s="10"/>
    </row>
    <row r="1008" spans="2:2" ht="13.05" customHeight="1" x14ac:dyDescent="0.25">
      <c r="B1008" s="10"/>
    </row>
    <row r="1009" spans="2:2" ht="13.05" customHeight="1" x14ac:dyDescent="0.25">
      <c r="B1009" s="10"/>
    </row>
    <row r="1010" spans="2:2" ht="13.05" customHeight="1" x14ac:dyDescent="0.25">
      <c r="B1010" s="10"/>
    </row>
    <row r="1011" spans="2:2" ht="13.05" customHeight="1" x14ac:dyDescent="0.25">
      <c r="B1011" s="10"/>
    </row>
    <row r="1012" spans="2:2" ht="13.05" customHeight="1" x14ac:dyDescent="0.25">
      <c r="B1012" s="10"/>
    </row>
    <row r="1013" spans="2:2" ht="13.05" customHeight="1" x14ac:dyDescent="0.25">
      <c r="B1013" s="10"/>
    </row>
    <row r="1014" spans="2:2" ht="13.05" customHeight="1" x14ac:dyDescent="0.25">
      <c r="B1014" s="10"/>
    </row>
    <row r="1015" spans="2:2" ht="13.05" customHeight="1" x14ac:dyDescent="0.25">
      <c r="B1015" s="10"/>
    </row>
    <row r="1016" spans="2:2" ht="13.05" customHeight="1" x14ac:dyDescent="0.25">
      <c r="B1016" s="10"/>
    </row>
    <row r="1017" spans="2:2" ht="13.05" customHeight="1" x14ac:dyDescent="0.25">
      <c r="B1017" s="10"/>
    </row>
    <row r="1018" spans="2:2" ht="13.05" customHeight="1" x14ac:dyDescent="0.25">
      <c r="B1018" s="10"/>
    </row>
    <row r="1019" spans="2:2" ht="13.05" customHeight="1" x14ac:dyDescent="0.25">
      <c r="B1019" s="10"/>
    </row>
    <row r="1020" spans="2:2" ht="13.05" customHeight="1" x14ac:dyDescent="0.25">
      <c r="B1020" s="10"/>
    </row>
    <row r="1021" spans="2:2" ht="13.05" customHeight="1" x14ac:dyDescent="0.25">
      <c r="B1021" s="10"/>
    </row>
    <row r="1022" spans="2:2" ht="13.05" customHeight="1" x14ac:dyDescent="0.25">
      <c r="B1022" s="10"/>
    </row>
    <row r="1023" spans="2:2" ht="13.05" customHeight="1" x14ac:dyDescent="0.25">
      <c r="B1023" s="10"/>
    </row>
    <row r="1024" spans="2:2" ht="13.05" customHeight="1" x14ac:dyDescent="0.25">
      <c r="B1024" s="10"/>
    </row>
    <row r="1025" spans="2:2" ht="13.05" customHeight="1" x14ac:dyDescent="0.25">
      <c r="B1025" s="10"/>
    </row>
    <row r="1026" spans="2:2" ht="13.05" customHeight="1" x14ac:dyDescent="0.25">
      <c r="B1026" s="10"/>
    </row>
    <row r="1027" spans="2:2" ht="13.05" customHeight="1" x14ac:dyDescent="0.25">
      <c r="B1027" s="10"/>
    </row>
    <row r="1028" spans="2:2" ht="13.05" customHeight="1" x14ac:dyDescent="0.25">
      <c r="B1028" s="10"/>
    </row>
    <row r="1029" spans="2:2" ht="13.05" customHeight="1" x14ac:dyDescent="0.25">
      <c r="B1029" s="10"/>
    </row>
    <row r="1030" spans="2:2" ht="13.05" customHeight="1" x14ac:dyDescent="0.25">
      <c r="B1030" s="10"/>
    </row>
    <row r="1031" spans="2:2" ht="13.05" customHeight="1" x14ac:dyDescent="0.25">
      <c r="B1031" s="10"/>
    </row>
    <row r="1032" spans="2:2" ht="13.05" customHeight="1" x14ac:dyDescent="0.25">
      <c r="B1032" s="10"/>
    </row>
    <row r="1033" spans="2:2" ht="13.05" customHeight="1" x14ac:dyDescent="0.25">
      <c r="B1033" s="10"/>
    </row>
    <row r="1034" spans="2:2" ht="13.05" customHeight="1" x14ac:dyDescent="0.25">
      <c r="B1034" s="10"/>
    </row>
    <row r="1035" spans="2:2" ht="13.05" customHeight="1" x14ac:dyDescent="0.25">
      <c r="B1035" s="10"/>
    </row>
    <row r="1036" spans="2:2" ht="13.05" customHeight="1" x14ac:dyDescent="0.25">
      <c r="B1036" s="10"/>
    </row>
    <row r="1037" spans="2:2" ht="13.05" customHeight="1" x14ac:dyDescent="0.25">
      <c r="B1037" s="10"/>
    </row>
    <row r="1038" spans="2:2" ht="13.05" customHeight="1" x14ac:dyDescent="0.25">
      <c r="B1038" s="10"/>
    </row>
    <row r="1039" spans="2:2" ht="13.05" customHeight="1" x14ac:dyDescent="0.25">
      <c r="B1039" s="10"/>
    </row>
    <row r="1040" spans="2:2" ht="13.05" customHeight="1" x14ac:dyDescent="0.25">
      <c r="B1040" s="10"/>
    </row>
    <row r="1041" spans="2:2" ht="13.05" customHeight="1" x14ac:dyDescent="0.25">
      <c r="B1041" s="10"/>
    </row>
    <row r="1042" spans="2:2" ht="13.05" customHeight="1" x14ac:dyDescent="0.25">
      <c r="B1042" s="10"/>
    </row>
    <row r="1043" spans="2:2" ht="13.05" customHeight="1" x14ac:dyDescent="0.25">
      <c r="B1043" s="10"/>
    </row>
    <row r="1044" spans="2:2" ht="13.05" customHeight="1" x14ac:dyDescent="0.25">
      <c r="B1044" s="10"/>
    </row>
    <row r="1045" spans="2:2" ht="13.05" customHeight="1" x14ac:dyDescent="0.25">
      <c r="B1045" s="10"/>
    </row>
    <row r="1046" spans="2:2" ht="13.05" customHeight="1" x14ac:dyDescent="0.25">
      <c r="B1046" s="10"/>
    </row>
    <row r="1047" spans="2:2" ht="13.05" customHeight="1" x14ac:dyDescent="0.25">
      <c r="B1047" s="10"/>
    </row>
    <row r="1048" spans="2:2" ht="13.05" customHeight="1" x14ac:dyDescent="0.25">
      <c r="B1048" s="10"/>
    </row>
    <row r="1049" spans="2:2" ht="13.05" customHeight="1" x14ac:dyDescent="0.25">
      <c r="B1049" s="10"/>
    </row>
    <row r="1050" spans="2:2" ht="13.05" customHeight="1" x14ac:dyDescent="0.25">
      <c r="B1050" s="10"/>
    </row>
    <row r="1051" spans="2:2" ht="13.05" customHeight="1" x14ac:dyDescent="0.25">
      <c r="B1051" s="10"/>
    </row>
    <row r="1052" spans="2:2" ht="13.05" customHeight="1" x14ac:dyDescent="0.25">
      <c r="B1052" s="10"/>
    </row>
    <row r="1053" spans="2:2" ht="13.05" customHeight="1" x14ac:dyDescent="0.25">
      <c r="B1053" s="10"/>
    </row>
    <row r="1054" spans="2:2" ht="13.05" customHeight="1" x14ac:dyDescent="0.25">
      <c r="B1054" s="10"/>
    </row>
    <row r="1055" spans="2:2" ht="13.05" customHeight="1" x14ac:dyDescent="0.25">
      <c r="B1055" s="10"/>
    </row>
    <row r="1056" spans="2:2" ht="13.05" customHeight="1" x14ac:dyDescent="0.25">
      <c r="B1056" s="10"/>
    </row>
    <row r="1057" spans="2:2" ht="13.05" customHeight="1" x14ac:dyDescent="0.25">
      <c r="B1057" s="10"/>
    </row>
    <row r="1058" spans="2:2" ht="13.05" customHeight="1" x14ac:dyDescent="0.25">
      <c r="B1058" s="10"/>
    </row>
    <row r="1059" spans="2:2" ht="13.05" customHeight="1" x14ac:dyDescent="0.25">
      <c r="B1059" s="10"/>
    </row>
    <row r="1060" spans="2:2" ht="13.05" customHeight="1" x14ac:dyDescent="0.25">
      <c r="B1060" s="10"/>
    </row>
    <row r="1061" spans="2:2" ht="13.05" customHeight="1" x14ac:dyDescent="0.25">
      <c r="B1061" s="10"/>
    </row>
    <row r="1062" spans="2:2" ht="13.05" customHeight="1" x14ac:dyDescent="0.25">
      <c r="B1062" s="10"/>
    </row>
    <row r="1063" spans="2:2" ht="13.05" customHeight="1" x14ac:dyDescent="0.25">
      <c r="B1063" s="10"/>
    </row>
    <row r="1064" spans="2:2" ht="13.05" customHeight="1" x14ac:dyDescent="0.25">
      <c r="B1064" s="10"/>
    </row>
    <row r="1065" spans="2:2" ht="13.05" customHeight="1" x14ac:dyDescent="0.25">
      <c r="B1065" s="10"/>
    </row>
    <row r="1066" spans="2:2" ht="13.05" customHeight="1" x14ac:dyDescent="0.25">
      <c r="B1066" s="10"/>
    </row>
    <row r="1067" spans="2:2" ht="13.05" customHeight="1" x14ac:dyDescent="0.25">
      <c r="B1067" s="10"/>
    </row>
    <row r="1068" spans="2:2" ht="13.05" customHeight="1" x14ac:dyDescent="0.25">
      <c r="B1068" s="10"/>
    </row>
    <row r="1069" spans="2:2" ht="13.05" customHeight="1" x14ac:dyDescent="0.25">
      <c r="B1069" s="10"/>
    </row>
    <row r="1070" spans="2:2" ht="13.05" customHeight="1" x14ac:dyDescent="0.25">
      <c r="B1070" s="10"/>
    </row>
    <row r="1071" spans="2:2" ht="13.05" customHeight="1" x14ac:dyDescent="0.25">
      <c r="B1071" s="10"/>
    </row>
    <row r="1072" spans="2:2" ht="13.05" customHeight="1" x14ac:dyDescent="0.25">
      <c r="B1072" s="10"/>
    </row>
    <row r="1073" spans="2:2" ht="13.05" customHeight="1" x14ac:dyDescent="0.25">
      <c r="B1073" s="10"/>
    </row>
    <row r="1074" spans="2:2" ht="13.05" customHeight="1" x14ac:dyDescent="0.25">
      <c r="B1074" s="10"/>
    </row>
    <row r="1075" spans="2:2" ht="13.05" customHeight="1" x14ac:dyDescent="0.25">
      <c r="B1075" s="10"/>
    </row>
    <row r="1076" spans="2:2" ht="13.05" customHeight="1" x14ac:dyDescent="0.25">
      <c r="B1076" s="10"/>
    </row>
    <row r="1077" spans="2:2" ht="13.05" customHeight="1" x14ac:dyDescent="0.25">
      <c r="B1077" s="10"/>
    </row>
    <row r="1078" spans="2:2" ht="13.05" customHeight="1" x14ac:dyDescent="0.25">
      <c r="B1078" s="10"/>
    </row>
    <row r="1079" spans="2:2" ht="13.05" customHeight="1" x14ac:dyDescent="0.25">
      <c r="B1079" s="10"/>
    </row>
    <row r="1080" spans="2:2" ht="13.05" customHeight="1" x14ac:dyDescent="0.25">
      <c r="B1080" s="10"/>
    </row>
    <row r="1081" spans="2:2" ht="13.05" customHeight="1" x14ac:dyDescent="0.25">
      <c r="B1081" s="10"/>
    </row>
    <row r="1082" spans="2:2" ht="13.05" customHeight="1" x14ac:dyDescent="0.25">
      <c r="B1082" s="10"/>
    </row>
    <row r="1083" spans="2:2" ht="13.05" customHeight="1" x14ac:dyDescent="0.25">
      <c r="B1083" s="10"/>
    </row>
    <row r="1084" spans="2:2" ht="13.05" customHeight="1" x14ac:dyDescent="0.25">
      <c r="B1084" s="10"/>
    </row>
    <row r="1085" spans="2:2" ht="13.05" customHeight="1" x14ac:dyDescent="0.25">
      <c r="B1085" s="10"/>
    </row>
    <row r="1086" spans="2:2" ht="13.05" customHeight="1" x14ac:dyDescent="0.25">
      <c r="B1086" s="10"/>
    </row>
    <row r="1087" spans="2:2" ht="13.05" customHeight="1" x14ac:dyDescent="0.25">
      <c r="B1087" s="10"/>
    </row>
    <row r="1088" spans="2:2" ht="13.05" customHeight="1" x14ac:dyDescent="0.25">
      <c r="B1088" s="10"/>
    </row>
    <row r="1089" spans="2:2" ht="13.05" customHeight="1" x14ac:dyDescent="0.25">
      <c r="B1089" s="10"/>
    </row>
    <row r="1090" spans="2:2" ht="13.05" customHeight="1" x14ac:dyDescent="0.25">
      <c r="B1090" s="10"/>
    </row>
    <row r="1091" spans="2:2" ht="13.05" customHeight="1" x14ac:dyDescent="0.25">
      <c r="B1091" s="10"/>
    </row>
    <row r="1092" spans="2:2" ht="13.05" customHeight="1" x14ac:dyDescent="0.25">
      <c r="B1092" s="10"/>
    </row>
    <row r="1093" spans="2:2" ht="13.05" customHeight="1" x14ac:dyDescent="0.25">
      <c r="B1093" s="10"/>
    </row>
    <row r="1094" spans="2:2" ht="13.05" customHeight="1" x14ac:dyDescent="0.25">
      <c r="B1094" s="10"/>
    </row>
    <row r="1095" spans="2:2" ht="13.05" customHeight="1" x14ac:dyDescent="0.25">
      <c r="B1095" s="10"/>
    </row>
    <row r="1096" spans="2:2" ht="13.05" customHeight="1" x14ac:dyDescent="0.25">
      <c r="B1096" s="10"/>
    </row>
    <row r="1097" spans="2:2" ht="13.05" customHeight="1" x14ac:dyDescent="0.25">
      <c r="B1097" s="10"/>
    </row>
    <row r="1098" spans="2:2" ht="13.05" customHeight="1" x14ac:dyDescent="0.25">
      <c r="B1098" s="10"/>
    </row>
    <row r="1099" spans="2:2" ht="13.05" customHeight="1" x14ac:dyDescent="0.25">
      <c r="B1099" s="10"/>
    </row>
    <row r="1100" spans="2:2" ht="13.05" customHeight="1" x14ac:dyDescent="0.25">
      <c r="B1100" s="10"/>
    </row>
    <row r="1101" spans="2:2" ht="13.05" customHeight="1" x14ac:dyDescent="0.25">
      <c r="B1101" s="10"/>
    </row>
    <row r="1102" spans="2:2" ht="13.05" customHeight="1" x14ac:dyDescent="0.25">
      <c r="B1102" s="10"/>
    </row>
    <row r="1103" spans="2:2" ht="13.05" customHeight="1" x14ac:dyDescent="0.25">
      <c r="B1103" s="10"/>
    </row>
    <row r="1104" spans="2:2" ht="13.05" customHeight="1" x14ac:dyDescent="0.25">
      <c r="B1104" s="10"/>
    </row>
    <row r="1105" spans="2:2" ht="13.05" customHeight="1" x14ac:dyDescent="0.25">
      <c r="B1105" s="10"/>
    </row>
    <row r="1106" spans="2:2" ht="13.05" customHeight="1" x14ac:dyDescent="0.25">
      <c r="B1106" s="10"/>
    </row>
    <row r="1107" spans="2:2" ht="13.05" customHeight="1" x14ac:dyDescent="0.25">
      <c r="B1107" s="10"/>
    </row>
    <row r="1108" spans="2:2" ht="13.05" customHeight="1" x14ac:dyDescent="0.25">
      <c r="B1108" s="10"/>
    </row>
    <row r="1109" spans="2:2" ht="13.05" customHeight="1" x14ac:dyDescent="0.25">
      <c r="B1109" s="10"/>
    </row>
    <row r="1110" spans="2:2" ht="13.05" customHeight="1" x14ac:dyDescent="0.25">
      <c r="B1110" s="10"/>
    </row>
    <row r="1111" spans="2:2" ht="13.05" customHeight="1" x14ac:dyDescent="0.25">
      <c r="B1111" s="10"/>
    </row>
    <row r="1112" spans="2:2" ht="13.05" customHeight="1" x14ac:dyDescent="0.25">
      <c r="B1112" s="10"/>
    </row>
    <row r="1113" spans="2:2" ht="13.05" customHeight="1" x14ac:dyDescent="0.25">
      <c r="B1113" s="10"/>
    </row>
    <row r="1114" spans="2:2" ht="13.05" customHeight="1" x14ac:dyDescent="0.25">
      <c r="B1114" s="10"/>
    </row>
    <row r="1115" spans="2:2" ht="13.05" customHeight="1" x14ac:dyDescent="0.25">
      <c r="B1115" s="10"/>
    </row>
    <row r="1116" spans="2:2" ht="13.05" customHeight="1" x14ac:dyDescent="0.25">
      <c r="B1116" s="10"/>
    </row>
    <row r="1117" spans="2:2" ht="13.05" customHeight="1" x14ac:dyDescent="0.25">
      <c r="B1117" s="10"/>
    </row>
    <row r="1118" spans="2:2" ht="13.05" customHeight="1" x14ac:dyDescent="0.25">
      <c r="B1118" s="10"/>
    </row>
    <row r="1119" spans="2:2" ht="13.05" customHeight="1" x14ac:dyDescent="0.25">
      <c r="B1119" s="10"/>
    </row>
    <row r="1120" spans="2:2" ht="13.05" customHeight="1" x14ac:dyDescent="0.25">
      <c r="B1120" s="10"/>
    </row>
    <row r="1121" spans="2:2" ht="13.05" customHeight="1" x14ac:dyDescent="0.25">
      <c r="B1121" s="10"/>
    </row>
    <row r="1122" spans="2:2" ht="13.05" customHeight="1" x14ac:dyDescent="0.25">
      <c r="B1122" s="10"/>
    </row>
    <row r="1123" spans="2:2" ht="13.05" customHeight="1" x14ac:dyDescent="0.25">
      <c r="B1123" s="10"/>
    </row>
  </sheetData>
  <autoFilter ref="A1:G1" xr:uid="{172FEE4D-9DD8-4B94-9F7A-68DCE90D362F}"/>
  <conditionalFormatting sqref="A1:G534">
    <cfRule type="expression" dxfId="0" priority="3">
      <formula>$G1&lt;0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שאלה 2</vt:lpstr>
      <vt:lpstr>שאלה 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 RICHTER</dc:creator>
  <cp:lastModifiedBy>YARON RICHTER</cp:lastModifiedBy>
  <dcterms:created xsi:type="dcterms:W3CDTF">2023-05-21T21:35:11Z</dcterms:created>
  <dcterms:modified xsi:type="dcterms:W3CDTF">2023-06-05T16:52:38Z</dcterms:modified>
</cp:coreProperties>
</file>