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onprigal/sources/github/sample-azure-eventer/docs/"/>
    </mc:Choice>
  </mc:AlternateContent>
  <xr:revisionPtr revIDLastSave="0" documentId="13_ncr:1_{F1C30C5D-030C-9240-890A-008F427613E8}" xr6:coauthVersionLast="47" xr6:coauthVersionMax="47" xr10:uidLastSave="{00000000-0000-0000-0000-000000000000}"/>
  <bookViews>
    <workbookView xWindow="0" yWindow="500" windowWidth="28800" windowHeight="17500" xr2:uid="{7CFC8003-B321-4E4E-99AF-FD7AA9F6F2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L3" i="1"/>
  <c r="P3" i="1"/>
  <c r="R3" i="1"/>
  <c r="I3" i="1"/>
  <c r="O3" i="1"/>
  <c r="K3" i="1"/>
  <c r="N3" i="1"/>
  <c r="G12" i="1"/>
  <c r="F37" i="2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H3" i="1"/>
  <c r="G3" i="1"/>
  <c r="G34" i="1"/>
  <c r="G29" i="1"/>
  <c r="G24" i="1"/>
  <c r="G17" i="1"/>
  <c r="U34" i="1"/>
  <c r="T34" i="1"/>
  <c r="F34" i="1"/>
  <c r="U29" i="1"/>
  <c r="T29" i="1"/>
  <c r="F29" i="1"/>
  <c r="U24" i="1"/>
  <c r="T24" i="1"/>
  <c r="H24" i="1"/>
  <c r="F24" i="1"/>
  <c r="U17" i="1"/>
  <c r="T17" i="1"/>
  <c r="F17" i="1"/>
  <c r="U12" i="1"/>
  <c r="T12" i="1"/>
  <c r="F12" i="1"/>
  <c r="U3" i="1"/>
  <c r="T3" i="1"/>
  <c r="F3" i="1"/>
</calcChain>
</file>

<file path=xl/sharedStrings.xml><?xml version="1.0" encoding="utf-8"?>
<sst xmlns="http://schemas.openxmlformats.org/spreadsheetml/2006/main" count="285" uniqueCount="206">
  <si>
    <t>300ms</t>
  </si>
  <si>
    <t>avg per second for bulk upload operation</t>
  </si>
  <si>
    <t>2333ms</t>
  </si>
  <si>
    <t>4600ms</t>
  </si>
  <si>
    <t>storage - general purpose v2</t>
  </si>
  <si>
    <t>11032ms</t>
  </si>
  <si>
    <t>Node type -Standard DS2_v2</t>
  </si>
  <si>
    <t>node cpu</t>
  </si>
  <si>
    <t>1058ms</t>
  </si>
  <si>
    <t>67ms</t>
  </si>
  <si>
    <t>224ms</t>
  </si>
  <si>
    <t>node  cpu</t>
  </si>
  <si>
    <t>upload  3MB file- for 30 s ec</t>
  </si>
  <si>
    <t>425ms</t>
  </si>
  <si>
    <t>220ms</t>
  </si>
  <si>
    <t>728ms</t>
  </si>
  <si>
    <t>7100ms</t>
  </si>
  <si>
    <t>1661ms</t>
  </si>
  <si>
    <t>251ms</t>
  </si>
  <si>
    <t>3060ms</t>
  </si>
  <si>
    <t>260ms</t>
  </si>
  <si>
    <t>1960ms</t>
  </si>
  <si>
    <t>4508ms</t>
  </si>
  <si>
    <t>1800ms</t>
  </si>
  <si>
    <t>287ms</t>
  </si>
  <si>
    <t>1200ms</t>
  </si>
  <si>
    <t>65ms</t>
  </si>
  <si>
    <t>2700ms</t>
  </si>
  <si>
    <t>286ms</t>
  </si>
  <si>
    <t>700ms</t>
  </si>
  <si>
    <t>64ms</t>
  </si>
  <si>
    <t>202ms</t>
  </si>
  <si>
    <t>430ms</t>
  </si>
  <si>
    <t>200ms</t>
  </si>
  <si>
    <t>60ms</t>
  </si>
  <si>
    <t>900ms</t>
  </si>
  <si>
    <t>100ms</t>
  </si>
  <si>
    <t>1942ms</t>
  </si>
  <si>
    <t>107ms</t>
  </si>
  <si>
    <t>242ms</t>
  </si>
  <si>
    <t>1228ms</t>
  </si>
  <si>
    <t>105ms</t>
  </si>
  <si>
    <t>243ms</t>
  </si>
  <si>
    <t>4620ms</t>
  </si>
  <si>
    <t>294ms</t>
  </si>
  <si>
    <t>96%%</t>
  </si>
  <si>
    <t>2750ms</t>
  </si>
  <si>
    <t>230ms</t>
  </si>
  <si>
    <t>3000ms</t>
  </si>
  <si>
    <t>1900ms</t>
  </si>
  <si>
    <t>1270ms</t>
  </si>
  <si>
    <t>102ms</t>
  </si>
  <si>
    <t>575ms</t>
  </si>
  <si>
    <t>168ms</t>
  </si>
  <si>
    <t>564ms</t>
  </si>
  <si>
    <t>110ms</t>
  </si>
  <si>
    <t>167ms</t>
  </si>
  <si>
    <t>100 files</t>
  </si>
  <si>
    <t>200 files</t>
  </si>
  <si>
    <t>300 files</t>
  </si>
  <si>
    <t>500 files</t>
  </si>
  <si>
    <t>scenario: upload  3MB file- for 30 sec</t>
  </si>
  <si>
    <t>num. of process</t>
  </si>
  <si>
    <t>Machine type</t>
  </si>
  <si>
    <t xml:space="preserve"> Standard_F4s_v2</t>
  </si>
  <si>
    <t>Storage Type</t>
  </si>
  <si>
    <r>
      <rPr>
        <b/>
        <sz val="12"/>
        <color theme="1"/>
        <rFont val="Calibri"/>
        <family val="2"/>
        <scheme val="minor"/>
      </rPr>
      <t>AI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 (Body)"/>
      </rPr>
      <t>- 2 process will be on separate worker on nodepool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</si>
  <si>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</si>
  <si>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100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</t>
    </r>
    <r>
      <rPr>
        <sz val="12"/>
        <color theme="1"/>
        <rFont val="Calibri"/>
        <family val="2"/>
        <scheme val="minor"/>
      </rPr>
      <t xml:space="preserve">
</t>
    </r>
    <r>
      <rPr>
        <sz val="9"/>
        <color theme="1"/>
        <rFont val="Calibri (Body)"/>
      </rPr>
      <t>/per process</t>
    </r>
  </si>
  <si>
    <r>
      <rPr>
        <sz val="11"/>
        <color theme="1"/>
        <rFont val="Calibri (Body)"/>
      </rPr>
      <t>500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</si>
  <si>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r>
      <rPr>
        <sz val="11"/>
        <color theme="1"/>
        <rFont val="Calibri (Body)"/>
      </rPr>
      <t>300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per sec 
/per process</t>
    </r>
  </si>
  <si>
    <t>Total files</t>
  </si>
  <si>
    <t>general purpose v2</t>
  </si>
  <si>
    <t>premium</t>
  </si>
  <si>
    <t xml:space="preserve">avg storage successs server commit </t>
  </si>
  <si>
    <t xml:space="preserve">avg storage success e2e  latency </t>
  </si>
  <si>
    <t xml:space="preserve">200 files for 1min </t>
  </si>
  <si>
    <t>keda+eventhub std-1tu, 2 nodes</t>
  </si>
  <si>
    <t>upload-append-upload</t>
  </si>
  <si>
    <t>1.40min</t>
  </si>
  <si>
    <t>36sec</t>
  </si>
  <si>
    <t>without keda eventhub std-1tu, 2 nodes</t>
  </si>
  <si>
    <t>AI: calc the avg to reach to 1st service</t>
  </si>
  <si>
    <t xml:space="preserve">AI: calc 95th </t>
  </si>
  <si>
    <t>AI: check why sometimes logs not written</t>
  </si>
  <si>
    <t>pool 1: Standard_F4s_v2 
pool 2: D4s_v3</t>
  </si>
  <si>
    <t>scenario: upload  3MB file</t>
  </si>
  <si>
    <t>avg (1)per second for bulk upload operation</t>
  </si>
  <si>
    <t>950ms</t>
  </si>
  <si>
    <t>10 files for 1min</t>
  </si>
  <si>
    <t>00:00:01.688</t>
  </si>
  <si>
    <t>avg - time to reach 1st service</t>
  </si>
  <si>
    <t>avg -time to complete 1st service</t>
  </si>
  <si>
    <t>00:00:00.215</t>
  </si>
  <si>
    <t>avg-total</t>
  </si>
  <si>
    <t>00:00:01.903</t>
  </si>
  <si>
    <t>00:00:02.849</t>
  </si>
  <si>
    <t>95th-reach 1st service</t>
  </si>
  <si>
    <t>95th-time to complete 1st service</t>
  </si>
  <si>
    <t>00:00:00.317</t>
  </si>
  <si>
    <t>95th-total time</t>
  </si>
  <si>
    <t>00:00:03.088</t>
  </si>
  <si>
    <t>time to complete service</t>
  </si>
  <si>
    <t>~300ms</t>
  </si>
  <si>
    <t>3*32</t>
  </si>
  <si>
    <t>processed</t>
  </si>
  <si>
    <t>unprocessed</t>
  </si>
  <si>
    <t>32 files for 1min</t>
  </si>
  <si>
    <t>00:00:03.919</t>
  </si>
  <si>
    <t>00:00:00.211</t>
  </si>
  <si>
    <t>00:00:04.131</t>
  </si>
  <si>
    <t>00:00:07.036</t>
  </si>
  <si>
    <t>00:00:00.289</t>
  </si>
  <si>
    <t>00:00:07.268</t>
  </si>
  <si>
    <t>20 files for 1min</t>
  </si>
  <si>
    <t>00:00:02.808</t>
  </si>
  <si>
    <t>00:00:00.255</t>
  </si>
  <si>
    <t>00:00:03.033</t>
  </si>
  <si>
    <t>00:00:04.881</t>
  </si>
  <si>
    <t>00:00:00.328</t>
  </si>
  <si>
    <t>00:00:05.122</t>
  </si>
  <si>
    <t>with 3nodes</t>
  </si>
  <si>
    <t>00:00:01.599</t>
  </si>
  <si>
    <t>00:00:00.209</t>
  </si>
  <si>
    <t>00:00:01.808</t>
  </si>
  <si>
    <t>00:00:02.677</t>
  </si>
  <si>
    <t>00:00:00.329</t>
  </si>
  <si>
    <t>00:00:02.878</t>
  </si>
  <si>
    <t>200file per sec/1min</t>
  </si>
  <si>
    <t>premium 1cu</t>
  </si>
  <si>
    <t>100pods</t>
  </si>
  <si>
    <t>90th-total time</t>
  </si>
  <si>
    <t>90th-time to complete 1st service</t>
  </si>
  <si>
    <t>90th-reach 1st service</t>
  </si>
  <si>
    <t>10nodes</t>
  </si>
  <si>
    <t>00:00:05.279</t>
  </si>
  <si>
    <t>00:00:00.220</t>
  </si>
  <si>
    <t>00:00:06.143</t>
  </si>
  <si>
    <t>00:00:12.077</t>
  </si>
  <si>
    <t>00:00:00.284</t>
  </si>
  <si>
    <t>00:00:12.307</t>
  </si>
  <si>
    <r>
      <t>(*)</t>
    </r>
    <r>
      <rPr>
        <b/>
        <i/>
        <sz val="11"/>
        <color theme="1"/>
        <rFont val="Calibri"/>
        <family val="2"/>
        <scheme val="minor"/>
      </rPr>
      <t>e2e flow</t>
    </r>
    <r>
      <rPr>
        <i/>
        <sz val="11"/>
        <color theme="1"/>
        <rFont val="Calibri"/>
        <family val="2"/>
        <scheme val="minor"/>
      </rPr>
      <t xml:space="preserve"> - 
1) upload files to general v2 storage via generator  service which run on F4s_v2 node pool
2)evengrid send event to eventhub
3) 32 python appender services spread across 3 AKS nodes (F4s_v2) get the event, read the file from storage, add additional two xml elements and save it to another storage (general v2)
</t>
    </r>
    <r>
      <rPr>
        <b/>
        <i/>
        <sz val="11"/>
        <color theme="1"/>
        <rFont val="Calibri"/>
        <family val="2"/>
        <scheme val="minor"/>
      </rPr>
      <t xml:space="preserve">(*)e2e flow with keda - 
</t>
    </r>
    <r>
      <rPr>
        <i/>
        <sz val="11"/>
        <color theme="1"/>
        <rFont val="Calibri"/>
        <family val="2"/>
        <scheme val="minor"/>
      </rPr>
      <t>same as e2e flow with keda configured for auto-scaling the python appender service
e.g. 00:00:36.453 -&gt; 36sec and 453ms</t>
    </r>
  </si>
  <si>
    <r>
      <rPr>
        <b/>
        <i/>
        <sz val="11"/>
        <color theme="1"/>
        <rFont val="Calibri"/>
        <family val="2"/>
        <scheme val="minor"/>
      </rPr>
      <t xml:space="preserve"> for single file
avg </t>
    </r>
    <r>
      <rPr>
        <i/>
        <sz val="11"/>
        <color theme="1"/>
        <rFont val="Calibri"/>
        <family val="2"/>
        <scheme val="minor"/>
      </rPr>
      <t xml:space="preserve"> = avg(1+2) + avg(3)  /
</t>
    </r>
    <r>
      <rPr>
        <b/>
        <i/>
        <sz val="11"/>
        <color theme="1"/>
        <rFont val="Calibri"/>
        <family val="2"/>
        <scheme val="minor"/>
      </rPr>
      <t xml:space="preserve">90th </t>
    </r>
    <r>
      <rPr>
        <i/>
        <sz val="11"/>
        <color theme="1"/>
        <rFont val="Calibri"/>
        <family val="2"/>
        <scheme val="minor"/>
      </rPr>
      <t xml:space="preserve"> / 90th(1+2) / 90th(3)
(10:54:29.351 - 10:56:44.434)</t>
    </r>
  </si>
  <si>
    <r>
      <rPr>
        <b/>
        <sz val="11"/>
        <color theme="1"/>
        <rFont val="Calibri"/>
        <family val="2"/>
        <scheme val="minor"/>
      </rPr>
      <t>00:00:26.091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00:00:25.829</t>
    </r>
    <r>
      <rPr>
        <sz val="11"/>
        <color theme="1"/>
        <rFont val="Calibri"/>
        <family val="2"/>
        <scheme val="minor"/>
      </rPr>
      <t xml:space="preserve">+
00:00:00.261 
</t>
    </r>
    <r>
      <rPr>
        <b/>
        <sz val="11"/>
        <color theme="1"/>
        <rFont val="Calibri"/>
        <family val="2"/>
        <scheme val="minor"/>
      </rPr>
      <t>00:00:46.508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00:00:46.254</t>
    </r>
    <r>
      <rPr>
        <sz val="11"/>
        <color theme="1"/>
        <rFont val="Calibri"/>
        <family val="2"/>
        <scheme val="minor"/>
      </rPr>
      <t xml:space="preserve"> /
00:00:00.344</t>
    </r>
  </si>
  <si>
    <t xml:space="preserve"> for entire flow for all files</t>
  </si>
  <si>
    <r>
      <rPr>
        <b/>
        <sz val="11"/>
        <color theme="1"/>
        <rFont val="Calibri"/>
        <family val="2"/>
        <scheme val="minor"/>
      </rPr>
      <t>00:01:26.872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00:01:26.629</t>
    </r>
    <r>
      <rPr>
        <sz val="11"/>
        <color theme="1"/>
        <rFont val="Calibri"/>
        <family val="2"/>
        <scheme val="minor"/>
      </rPr>
      <t xml:space="preserve">+
00:00:00.242 
</t>
    </r>
    <r>
      <rPr>
        <b/>
        <sz val="11"/>
        <color theme="1"/>
        <rFont val="Calibri"/>
        <family val="2"/>
        <scheme val="minor"/>
      </rPr>
      <t>00:02:35.401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00:02:35:268</t>
    </r>
    <r>
      <rPr>
        <sz val="11"/>
        <color theme="1"/>
        <rFont val="Calibri"/>
        <family val="2"/>
        <scheme val="minor"/>
      </rPr>
      <t xml:space="preserve"> /
00:00:00.313</t>
    </r>
  </si>
  <si>
    <r>
      <rPr>
        <b/>
        <sz val="11"/>
        <color theme="1"/>
        <rFont val="Calibri"/>
        <family val="2"/>
        <scheme val="minor"/>
      </rPr>
      <t>00:00:24.414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00:00:24.156</t>
    </r>
    <r>
      <rPr>
        <sz val="11"/>
        <color theme="1"/>
        <rFont val="Calibri"/>
        <family val="2"/>
        <scheme val="minor"/>
      </rPr>
      <t xml:space="preserve">+
00:00:00.255
</t>
    </r>
    <r>
      <rPr>
        <b/>
        <sz val="11"/>
        <color theme="1"/>
        <rFont val="Calibri"/>
        <family val="2"/>
        <scheme val="minor"/>
      </rPr>
      <t>00:00:44.753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00:00:44.484</t>
    </r>
    <r>
      <rPr>
        <sz val="11"/>
        <color theme="1"/>
        <rFont val="Calibri"/>
        <family val="2"/>
        <scheme val="minor"/>
      </rPr>
      <t xml:space="preserve"> /
00:00:00.333</t>
    </r>
  </si>
  <si>
    <r>
      <rPr>
        <b/>
        <sz val="11"/>
        <color theme="1"/>
        <rFont val="Calibri"/>
        <family val="2"/>
        <scheme val="minor"/>
      </rPr>
      <t>00:01:36.776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00:01:36.517</t>
    </r>
    <r>
      <rPr>
        <sz val="11"/>
        <color theme="1"/>
        <rFont val="Calibri"/>
        <family val="2"/>
        <scheme val="minor"/>
      </rPr>
      <t xml:space="preserve">+
00:00:00.259 
</t>
    </r>
    <r>
      <rPr>
        <b/>
        <sz val="11"/>
        <color theme="1"/>
        <rFont val="Calibri"/>
        <family val="2"/>
        <scheme val="minor"/>
      </rPr>
      <t>00:02:57.413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00:02:57:199</t>
    </r>
    <r>
      <rPr>
        <sz val="11"/>
        <color theme="1"/>
        <rFont val="Calibri"/>
        <family val="2"/>
        <scheme val="minor"/>
      </rPr>
      <t xml:space="preserve"> /
00:00:00.344</t>
    </r>
  </si>
  <si>
    <t>02min15sec</t>
  </si>
  <si>
    <t>08min06sec</t>
  </si>
  <si>
    <t>09min54sec</t>
  </si>
  <si>
    <t>02min16sec</t>
  </si>
  <si>
    <r>
      <rPr>
        <b/>
        <sz val="11"/>
        <color theme="1"/>
        <rFont val="Calibri"/>
        <family val="2"/>
        <scheme val="minor"/>
      </rPr>
      <t>00:00:18.045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00:00:17.826</t>
    </r>
    <r>
      <rPr>
        <sz val="11"/>
        <color theme="1"/>
        <rFont val="Calibri"/>
        <family val="2"/>
        <scheme val="minor"/>
      </rPr>
      <t xml:space="preserve">+
00:00:00.218 
</t>
    </r>
    <r>
      <rPr>
        <b/>
        <sz val="11"/>
        <color theme="1"/>
        <rFont val="Calibri"/>
        <family val="2"/>
        <scheme val="minor"/>
      </rPr>
      <t>00:00:31.280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00:00:31.046</t>
    </r>
    <r>
      <rPr>
        <sz val="11"/>
        <color theme="1"/>
        <rFont val="Calibri"/>
        <family val="2"/>
        <scheme val="minor"/>
      </rPr>
      <t xml:space="preserve"> /
00:00:00.280</t>
    </r>
  </si>
  <si>
    <t>01min56sec</t>
  </si>
  <si>
    <r>
      <rPr>
        <b/>
        <sz val="11"/>
        <color theme="1"/>
        <rFont val="Calibri"/>
        <family val="2"/>
        <scheme val="minor"/>
      </rPr>
      <t>00:00:57.198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00:00:56.984</t>
    </r>
    <r>
      <rPr>
        <sz val="11"/>
        <color theme="1"/>
        <rFont val="Calibri"/>
        <family val="2"/>
        <scheme val="minor"/>
      </rPr>
      <t xml:space="preserve">+
00:00:00.214 
</t>
    </r>
    <r>
      <rPr>
        <b/>
        <sz val="11"/>
        <color theme="1"/>
        <rFont val="Calibri"/>
        <family val="2"/>
        <scheme val="minor"/>
      </rPr>
      <t>00:01:45.259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00:01:45:045</t>
    </r>
    <r>
      <rPr>
        <sz val="11"/>
        <color theme="1"/>
        <rFont val="Calibri"/>
        <family val="2"/>
        <scheme val="minor"/>
      </rPr>
      <t xml:space="preserve"> /
00:00:00.267</t>
    </r>
  </si>
  <si>
    <r>
      <rPr>
        <b/>
        <sz val="11"/>
        <color theme="1"/>
        <rFont val="Calibri"/>
        <family val="2"/>
        <scheme val="minor"/>
      </rPr>
      <t>00:01:33.111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00:01:32.888</t>
    </r>
    <r>
      <rPr>
        <sz val="11"/>
        <color theme="1"/>
        <rFont val="Calibri"/>
        <family val="2"/>
        <scheme val="minor"/>
      </rPr>
      <t xml:space="preserve">+
00:00:00.222
</t>
    </r>
    <r>
      <rPr>
        <b/>
        <sz val="11"/>
        <color theme="1"/>
        <rFont val="Calibri"/>
        <family val="2"/>
        <scheme val="minor"/>
      </rPr>
      <t>00:02:33.391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00:02:33:180</t>
    </r>
    <r>
      <rPr>
        <sz val="11"/>
        <color theme="1"/>
        <rFont val="Calibri"/>
        <family val="2"/>
        <scheme val="minor"/>
      </rPr>
      <t xml:space="preserve"> /
00:00:00.283</t>
    </r>
  </si>
  <si>
    <t>08min56sec</t>
  </si>
  <si>
    <r>
      <rPr>
        <b/>
        <sz val="11"/>
        <color theme="1"/>
        <rFont val="Calibri"/>
        <family val="2"/>
        <scheme val="minor"/>
      </rPr>
      <t>00:02:03.830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00:02:03.582</t>
    </r>
    <r>
      <rPr>
        <sz val="11"/>
        <color theme="1"/>
        <rFont val="Calibri"/>
        <family val="2"/>
        <scheme val="minor"/>
      </rPr>
      <t xml:space="preserve">+
00:00:00.248
</t>
    </r>
    <r>
      <rPr>
        <b/>
        <sz val="11"/>
        <color theme="1"/>
        <rFont val="Calibri"/>
        <family val="2"/>
        <scheme val="minor"/>
      </rPr>
      <t>00:03:07.336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00:03:07:048</t>
    </r>
    <r>
      <rPr>
        <sz val="11"/>
        <color theme="1"/>
        <rFont val="Calibri"/>
        <family val="2"/>
        <scheme val="minor"/>
      </rPr>
      <t xml:space="preserve"> /
00:00:00.307</t>
    </r>
  </si>
  <si>
    <t>09min43sec</t>
  </si>
  <si>
    <r>
      <rPr>
        <b/>
        <sz val="11"/>
        <color theme="1"/>
        <rFont val="Calibri"/>
        <family val="2"/>
        <scheme val="minor"/>
      </rPr>
      <t>00:01:11.070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00:01:10.751</t>
    </r>
    <r>
      <rPr>
        <sz val="11"/>
        <color theme="1"/>
        <rFont val="Calibri"/>
        <family val="2"/>
        <scheme val="minor"/>
      </rPr>
      <t xml:space="preserve">+
00:00:00.318
</t>
    </r>
    <r>
      <rPr>
        <b/>
        <sz val="11"/>
        <color theme="1"/>
        <rFont val="Calibri"/>
        <family val="2"/>
        <scheme val="minor"/>
      </rPr>
      <t>00:01:36.897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00:01:36.653</t>
    </r>
    <r>
      <rPr>
        <sz val="11"/>
        <color theme="1"/>
        <rFont val="Calibri"/>
        <family val="2"/>
        <scheme val="minor"/>
      </rPr>
      <t xml:space="preserve"> /
00:00:00.402</t>
    </r>
  </si>
  <si>
    <t>02min57sec</t>
  </si>
  <si>
    <r>
      <rPr>
        <b/>
        <sz val="11"/>
        <color theme="1"/>
        <rFont val="Calibri"/>
        <family val="2"/>
        <scheme val="minor"/>
      </rPr>
      <t>00:01:05.183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00:01:04.863</t>
    </r>
    <r>
      <rPr>
        <sz val="11"/>
        <color theme="1"/>
        <rFont val="Calibri"/>
        <family val="2"/>
        <scheme val="minor"/>
      </rPr>
      <t xml:space="preserve">+
00:00:00.319
</t>
    </r>
    <r>
      <rPr>
        <b/>
        <sz val="11"/>
        <color theme="1"/>
        <rFont val="Calibri"/>
        <family val="2"/>
        <scheme val="minor"/>
      </rPr>
      <t>00:01:29.228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00:01:29.468</t>
    </r>
    <r>
      <rPr>
        <sz val="11"/>
        <color theme="1"/>
        <rFont val="Calibri"/>
        <family val="2"/>
        <scheme val="minor"/>
      </rPr>
      <t xml:space="preserve"> /
00:00:00.439</t>
    </r>
  </si>
  <si>
    <t>02min58sec</t>
  </si>
  <si>
    <t>no need</t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</si>
  <si>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- 3 nodes f4s_v2</t>
    </r>
    <r>
      <rPr>
        <sz val="9"/>
        <color theme="1"/>
        <rFont val="Calibri (Body)"/>
      </rPr>
      <t xml:space="preserve">)
</t>
    </r>
    <r>
      <rPr>
        <b/>
        <sz val="11"/>
        <color theme="1"/>
        <rFont val="Calibri (Body)"/>
      </rPr>
      <t>eventhub STD 3TU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</si>
  <si>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STD 1TU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</si>
  <si>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- 10 nodes f4s_v2</t>
    </r>
    <r>
      <rPr>
        <sz val="9"/>
        <color theme="1"/>
        <rFont val="Calibri (Body)"/>
      </rPr>
      <t xml:space="preserve">)
</t>
    </r>
    <r>
      <rPr>
        <b/>
        <sz val="11"/>
        <color theme="1"/>
        <rFont val="Calibri (Body)"/>
      </rPr>
      <t>eventhub PRM 1CU - 100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</si>
  <si>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~3 pods per node - 10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1TU - 32 partitions</t>
    </r>
  </si>
  <si>
    <r>
      <rPr>
        <b/>
        <sz val="11"/>
        <color theme="1"/>
        <rFont val="Calibri"/>
        <family val="2"/>
        <scheme val="minor"/>
      </rPr>
      <t>00:00:06.089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00:00:05.882</t>
    </r>
    <r>
      <rPr>
        <sz val="11"/>
        <color theme="1"/>
        <rFont val="Calibri"/>
        <family val="2"/>
        <scheme val="minor"/>
      </rPr>
      <t xml:space="preserve">+
00:00:00.207
</t>
    </r>
    <r>
      <rPr>
        <b/>
        <sz val="11"/>
        <color theme="1"/>
        <rFont val="Calibri"/>
        <family val="2"/>
        <scheme val="minor"/>
      </rPr>
      <t>00:00:11.648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00:00:11.435</t>
    </r>
    <r>
      <rPr>
        <sz val="11"/>
        <color theme="1"/>
        <rFont val="Calibri"/>
        <family val="2"/>
        <scheme val="minor"/>
      </rPr>
      <t xml:space="preserve"> /
00:00:00.263</t>
    </r>
  </si>
  <si>
    <t>01min14sec</t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</si>
  <si>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60sec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~3 pods per node - 33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1CU - 100 partitions</t>
    </r>
  </si>
  <si>
    <r>
      <rPr>
        <b/>
        <sz val="11"/>
        <color theme="1"/>
        <rFont val="Calibri"/>
        <family val="2"/>
        <scheme val="minor"/>
      </rPr>
      <t>00:00:26.704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00:00:26.323</t>
    </r>
    <r>
      <rPr>
        <sz val="11"/>
        <color theme="1"/>
        <rFont val="Calibri"/>
        <family val="2"/>
        <scheme val="minor"/>
      </rPr>
      <t xml:space="preserve">+
00:00:00.380
</t>
    </r>
    <r>
      <rPr>
        <b/>
        <sz val="11"/>
        <color theme="1"/>
        <rFont val="Calibri"/>
        <family val="2"/>
        <scheme val="minor"/>
      </rPr>
      <t>00:00:44.507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00:00:44.150</t>
    </r>
    <r>
      <rPr>
        <sz val="11"/>
        <color theme="1"/>
        <rFont val="Calibri"/>
        <family val="2"/>
        <scheme val="minor"/>
      </rPr>
      <t xml:space="preserve"> /
00:00:00.702</t>
    </r>
  </si>
  <si>
    <r>
      <rPr>
        <b/>
        <i/>
        <sz val="11"/>
        <color theme="1"/>
        <rFont val="Calibri"/>
        <family val="2"/>
        <scheme val="minor"/>
      </rPr>
      <t xml:space="preserve">with KEDA (5 unprocessed message, polling interval 5sec) for single file
avg e2e </t>
    </r>
    <r>
      <rPr>
        <i/>
        <sz val="11"/>
        <color theme="1"/>
        <rFont val="Calibri"/>
        <family val="2"/>
        <scheme val="minor"/>
      </rPr>
      <t xml:space="preserve">= avg(1+2)+avg(3) /
</t>
    </r>
    <r>
      <rPr>
        <b/>
        <i/>
        <sz val="11"/>
        <color theme="1"/>
        <rFont val="Calibri"/>
        <family val="2"/>
        <scheme val="minor"/>
      </rPr>
      <t>95th e2e</t>
    </r>
    <r>
      <rPr>
        <i/>
        <sz val="11"/>
        <color theme="1"/>
        <rFont val="Calibri"/>
        <family val="2"/>
        <scheme val="minor"/>
      </rPr>
      <t xml:space="preserve"> / 95th(1+2) / 95th(3) 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</si>
  <si>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300sec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~3 pods per node - 33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1CU - 100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</si>
  <si>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300sec</t>
    </r>
    <r>
      <rPr>
        <sz val="9"/>
        <color theme="1"/>
        <rFont val="Calibri (Body)"/>
      </rPr>
      <t xml:space="preserve"> (appender service run   </t>
    </r>
    <r>
      <rPr>
        <b/>
        <sz val="10"/>
        <color theme="1"/>
        <rFont val="Calibri (Body)"/>
      </rPr>
      <t>~10 pods per node - 10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1CU - 100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</si>
  <si>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 xml:space="preserve"> for 300sec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~10 pods per node - 3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eventhub 3TU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</si>
  <si>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 xml:space="preserve"> for 300sec</t>
    </r>
    <r>
      <rPr>
        <sz val="9"/>
        <color theme="1"/>
        <rFont val="Calibri (Body)"/>
      </rPr>
      <t xml:space="preserve"> (appender service run</t>
    </r>
    <r>
      <rPr>
        <b/>
        <sz val="10"/>
        <color theme="1"/>
        <rFont val="Calibri (Body)"/>
      </rPr>
      <t xml:space="preserve"> ~10 pods per node - 3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1TU - 32 partitions</t>
    </r>
  </si>
  <si>
    <r>
      <rPr>
        <sz val="11"/>
        <color theme="1"/>
        <rFont val="Calibri (Body)"/>
      </rPr>
      <t>200 files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 xml:space="preserve">per sec 
</t>
    </r>
    <r>
      <rPr>
        <b/>
        <sz val="10"/>
        <color theme="1"/>
        <rFont val="Calibri (Body)"/>
      </rPr>
      <t>for 300sec</t>
    </r>
    <r>
      <rPr>
        <sz val="9"/>
        <color theme="1"/>
        <rFont val="Calibri (Body)"/>
      </rPr>
      <t xml:space="preserve"> (appender service run </t>
    </r>
    <r>
      <rPr>
        <b/>
        <sz val="10"/>
        <color theme="1"/>
        <rFont val="Calibri (Body)"/>
      </rPr>
      <t>~3 pods per node - 10 nodes f4s_v2</t>
    </r>
    <r>
      <rPr>
        <sz val="9"/>
        <color theme="1"/>
        <rFont val="Calibri (Body)"/>
      </rPr>
      <t xml:space="preserve">) </t>
    </r>
    <r>
      <rPr>
        <b/>
        <sz val="11"/>
        <color theme="1"/>
        <rFont val="Calibri (Body)"/>
      </rPr>
      <t>eventub 1TU - 32 partitions</t>
    </r>
  </si>
  <si>
    <t>02min07sec</t>
  </si>
  <si>
    <t>05min25sec</t>
  </si>
  <si>
    <r>
      <rPr>
        <b/>
        <sz val="11"/>
        <color theme="1"/>
        <rFont val="Calibri"/>
        <family val="2"/>
        <scheme val="minor"/>
      </rPr>
      <t>00:00:19.507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00:00:19.247</t>
    </r>
    <r>
      <rPr>
        <sz val="11"/>
        <color theme="1"/>
        <rFont val="Calibri"/>
        <family val="2"/>
        <scheme val="minor"/>
      </rPr>
      <t xml:space="preserve">+
00:00:00.260
</t>
    </r>
    <r>
      <rPr>
        <b/>
        <sz val="11"/>
        <color theme="1"/>
        <rFont val="Calibri"/>
        <family val="2"/>
        <scheme val="minor"/>
      </rPr>
      <t>00:00:55.370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00:00:55:048</t>
    </r>
    <r>
      <rPr>
        <sz val="11"/>
        <color theme="1"/>
        <rFont val="Calibri"/>
        <family val="2"/>
        <scheme val="minor"/>
      </rPr>
      <t xml:space="preserve"> /
00:00:00.330</t>
    </r>
  </si>
  <si>
    <r>
      <rPr>
        <b/>
        <sz val="11"/>
        <color theme="1"/>
        <rFont val="Calibri"/>
        <family val="2"/>
        <scheme val="minor"/>
      </rPr>
      <t>00:00:05.682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00:00:05.482</t>
    </r>
    <r>
      <rPr>
        <sz val="11"/>
        <color theme="1"/>
        <rFont val="Calibri"/>
        <family val="2"/>
        <scheme val="minor"/>
      </rPr>
      <t xml:space="preserve">+
00:00:00.200
</t>
    </r>
    <r>
      <rPr>
        <b/>
        <sz val="11"/>
        <color theme="1"/>
        <rFont val="Calibri"/>
        <family val="2"/>
        <scheme val="minor"/>
      </rPr>
      <t>00:00:11.363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00:00:11:147</t>
    </r>
    <r>
      <rPr>
        <sz val="11"/>
        <color theme="1"/>
        <rFont val="Calibri"/>
        <family val="2"/>
        <scheme val="minor"/>
      </rPr>
      <t xml:space="preserve"> /
00:00:00.253</t>
    </r>
  </si>
  <si>
    <t>05min21sec</t>
  </si>
  <si>
    <r>
      <rPr>
        <b/>
        <sz val="11"/>
        <color theme="1"/>
        <rFont val="Calibri"/>
        <family val="2"/>
        <scheme val="minor"/>
      </rPr>
      <t>00:00:05.732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00:00:05.529</t>
    </r>
    <r>
      <rPr>
        <sz val="11"/>
        <color theme="1"/>
        <rFont val="Calibri"/>
        <family val="2"/>
        <scheme val="minor"/>
      </rPr>
      <t xml:space="preserve">+
00:00:00.202
</t>
    </r>
    <r>
      <rPr>
        <b/>
        <sz val="11"/>
        <color theme="1"/>
        <rFont val="Calibri"/>
        <family val="2"/>
        <scheme val="minor"/>
      </rPr>
      <t>00:00:11.251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00:00:11.044</t>
    </r>
    <r>
      <rPr>
        <sz val="11"/>
        <color theme="1"/>
        <rFont val="Calibri"/>
        <family val="2"/>
        <scheme val="minor"/>
      </rPr>
      <t xml:space="preserve"> /
00:00:00.258</t>
    </r>
  </si>
  <si>
    <t>01min17sec</t>
  </si>
  <si>
    <r>
      <rPr>
        <b/>
        <sz val="11"/>
        <color theme="1"/>
        <rFont val="Calibri"/>
        <family val="2"/>
        <scheme val="minor"/>
      </rPr>
      <t>00:00:46.200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00:00:45.716</t>
    </r>
    <r>
      <rPr>
        <sz val="11"/>
        <color theme="1"/>
        <rFont val="Calibri"/>
        <family val="2"/>
        <scheme val="minor"/>
      </rPr>
      <t xml:space="preserve">+
00:00:00.200
</t>
    </r>
    <r>
      <rPr>
        <b/>
        <sz val="11"/>
        <color theme="1"/>
        <rFont val="Calibri"/>
        <family val="2"/>
        <scheme val="minor"/>
      </rPr>
      <t>00:01:11.185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00:01:10:948</t>
    </r>
    <r>
      <rPr>
        <sz val="11"/>
        <color theme="1"/>
        <rFont val="Calibri"/>
        <family val="2"/>
        <scheme val="minor"/>
      </rPr>
      <t xml:space="preserve"> /
00:00:00.403</t>
    </r>
  </si>
  <si>
    <r>
      <rPr>
        <b/>
        <sz val="11"/>
        <color theme="1"/>
        <rFont val="Calibri"/>
        <family val="2"/>
        <scheme val="minor"/>
      </rPr>
      <t>00:00:18.809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00:01:18.572</t>
    </r>
    <r>
      <rPr>
        <sz val="11"/>
        <color theme="1"/>
        <rFont val="Calibri"/>
        <family val="2"/>
        <scheme val="minor"/>
      </rPr>
      <t xml:space="preserve">+
00:00:00.237
</t>
    </r>
    <r>
      <rPr>
        <b/>
        <sz val="11"/>
        <color theme="1"/>
        <rFont val="Calibri"/>
        <family val="2"/>
        <scheme val="minor"/>
      </rPr>
      <t>00:00:56.019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00:00:55:805</t>
    </r>
    <r>
      <rPr>
        <sz val="11"/>
        <color theme="1"/>
        <rFont val="Calibri"/>
        <family val="2"/>
        <scheme val="minor"/>
      </rPr>
      <t xml:space="preserve"> /
00:00:00.283</t>
    </r>
  </si>
  <si>
    <r>
      <rPr>
        <b/>
        <sz val="11"/>
        <color theme="1"/>
        <rFont val="Calibri"/>
        <family val="2"/>
        <scheme val="minor"/>
      </rPr>
      <t>00:00:06.364</t>
    </r>
    <r>
      <rPr>
        <sz val="11"/>
        <color theme="1"/>
        <rFont val="Calibri"/>
        <family val="2"/>
        <scheme val="minor"/>
      </rPr>
      <t xml:space="preserve"> =
</t>
    </r>
    <r>
      <rPr>
        <sz val="11"/>
        <color rgb="FFFF0000"/>
        <rFont val="Calibri (Body)"/>
      </rPr>
      <t>00:00:06.157</t>
    </r>
    <r>
      <rPr>
        <sz val="11"/>
        <color theme="1"/>
        <rFont val="Calibri"/>
        <family val="2"/>
        <scheme val="minor"/>
      </rPr>
      <t xml:space="preserve">+
00:00:00.206
</t>
    </r>
    <r>
      <rPr>
        <b/>
        <sz val="11"/>
        <color theme="1"/>
        <rFont val="Calibri"/>
        <family val="2"/>
        <scheme val="minor"/>
      </rPr>
      <t>00:00:12.389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FF0000"/>
        <rFont val="Calibri (Body)"/>
      </rPr>
      <t>00:00:12:178</t>
    </r>
    <r>
      <rPr>
        <sz val="11"/>
        <color theme="1"/>
        <rFont val="Calibri"/>
        <family val="2"/>
        <scheme val="minor"/>
      </rPr>
      <t xml:space="preserve"> /
00:00:00.270</t>
    </r>
  </si>
  <si>
    <t>05min18sec</t>
  </si>
  <si>
    <t>05min24sec</t>
  </si>
  <si>
    <t>5nodes</t>
  </si>
  <si>
    <t>00:00:14.897</t>
  </si>
  <si>
    <t>00:00:00.308</t>
  </si>
  <si>
    <t>00:00:15.205</t>
  </si>
  <si>
    <t>00:00:27.655</t>
  </si>
  <si>
    <t>00:00:00.440</t>
  </si>
  <si>
    <t>00:00:27.897</t>
  </si>
  <si>
    <t>200file per sec/20min</t>
  </si>
  <si>
    <t>00:00:08.395</t>
  </si>
  <si>
    <t>00:00:00.233</t>
  </si>
  <si>
    <t>00:00:08.629</t>
  </si>
  <si>
    <t>00:00:14.109</t>
  </si>
  <si>
    <t>00:00:00.302</t>
  </si>
  <si>
    <t>00:00:14.350</t>
  </si>
  <si>
    <t>e2e for entire flow</t>
  </si>
  <si>
    <t>20min32sec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</si>
</sst>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 (Body)"/>
    </font>
    <font>
      <sz val="10"/>
      <color theme="1"/>
      <name val="Calibri (Body)"/>
    </font>
    <font>
      <sz val="9"/>
      <color theme="1"/>
      <name val="Calibri (Body)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Body)"/>
    </font>
    <font>
      <b/>
      <sz val="10"/>
      <color theme="1"/>
      <name val="Calibri (Body)"/>
    </font>
    <font>
      <b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0" fillId="4" borderId="0" xfId="0" applyNumberForma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center"/>
    </xf>
    <xf numFmtId="0" fontId="3" fillId="2" borderId="3" xfId="0" applyFont="1" applyFill="1" applyBorder="1"/>
    <xf numFmtId="1" fontId="11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0" fillId="3" borderId="4" xfId="0" applyFill="1" applyBorder="1" applyAlignment="1">
      <alignment horizontal="left" wrapText="1"/>
    </xf>
    <xf numFmtId="1" fontId="0" fillId="3" borderId="4" xfId="0" applyNumberFormat="1" applyFill="1" applyBorder="1" applyAlignment="1">
      <alignment horizontal="center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0" fontId="2" fillId="2" borderId="3" xfId="0" applyFont="1" applyFill="1" applyBorder="1" applyAlignment="1">
      <alignment horizontal="left" wrapText="1"/>
    </xf>
    <xf numFmtId="0" fontId="0" fillId="4" borderId="3" xfId="0" applyFill="1" applyBorder="1"/>
    <xf numFmtId="0" fontId="3" fillId="4" borderId="3" xfId="0" applyFont="1" applyFill="1" applyBorder="1" applyAlignment="1">
      <alignment horizontal="right"/>
    </xf>
    <xf numFmtId="1" fontId="0" fillId="4" borderId="3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" fillId="0" borderId="0" xfId="0" applyFont="1"/>
    <xf numFmtId="0" fontId="12" fillId="4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wrapText="1"/>
    </xf>
    <xf numFmtId="49" fontId="11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3E74-5CC3-EB49-A9D0-22415A944AAB}">
  <dimension ref="A1:W41"/>
  <sheetViews>
    <sheetView tabSelected="1" topLeftCell="E1" zoomScale="116" zoomScaleNormal="247" workbookViewId="0">
      <selection activeCell="P8" sqref="P8"/>
    </sheetView>
  </sheetViews>
  <sheetFormatPr baseColWidth="10" defaultRowHeight="16" x14ac:dyDescent="0.2"/>
  <cols>
    <col min="1" max="1" width="15.6640625" customWidth="1"/>
    <col min="2" max="2" width="34.6640625" customWidth="1"/>
    <col min="3" max="3" width="9.83203125" customWidth="1"/>
    <col min="4" max="4" width="10.5" customWidth="1"/>
    <col min="5" max="5" width="10" customWidth="1"/>
    <col min="6" max="6" width="12.33203125" bestFit="1" customWidth="1"/>
    <col min="7" max="9" width="14.83203125" customWidth="1"/>
    <col min="10" max="10" width="5.33203125" customWidth="1"/>
    <col min="11" max="12" width="14.83203125" customWidth="1"/>
    <col min="13" max="13" width="5.33203125" customWidth="1"/>
    <col min="14" max="16" width="14.83203125" customWidth="1"/>
    <col min="17" max="17" width="5.33203125" customWidth="1"/>
    <col min="18" max="19" width="14.83203125" customWidth="1"/>
    <col min="20" max="20" width="12.1640625" bestFit="1" customWidth="1"/>
    <col min="21" max="21" width="12.33203125" bestFit="1" customWidth="1"/>
    <col min="22" max="22" width="7" customWidth="1"/>
    <col min="23" max="23" width="21" customWidth="1"/>
  </cols>
  <sheetData>
    <row r="1" spans="1:23" x14ac:dyDescent="0.2">
      <c r="A1" s="61" t="s">
        <v>63</v>
      </c>
      <c r="B1" s="61" t="s">
        <v>65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3" ht="112" customHeight="1" x14ac:dyDescent="0.2">
      <c r="A2" s="63" t="s">
        <v>85</v>
      </c>
      <c r="B2" s="19" t="s">
        <v>72</v>
      </c>
      <c r="C2" s="79" t="s">
        <v>86</v>
      </c>
      <c r="D2" s="79" t="s">
        <v>62</v>
      </c>
      <c r="E2" s="18"/>
      <c r="F2" s="17" t="s">
        <v>68</v>
      </c>
      <c r="G2" s="78" t="s">
        <v>165</v>
      </c>
      <c r="H2" s="78" t="s">
        <v>164</v>
      </c>
      <c r="I2" s="78" t="s">
        <v>166</v>
      </c>
      <c r="J2" s="17"/>
      <c r="K2" s="17" t="s">
        <v>167</v>
      </c>
      <c r="L2" s="17" t="s">
        <v>170</v>
      </c>
      <c r="M2" s="17"/>
      <c r="N2" s="17" t="s">
        <v>176</v>
      </c>
      <c r="O2" s="17" t="s">
        <v>175</v>
      </c>
      <c r="P2" s="17" t="s">
        <v>174</v>
      </c>
      <c r="Q2" s="17"/>
      <c r="R2" s="17" t="s">
        <v>177</v>
      </c>
      <c r="S2" s="17" t="s">
        <v>173</v>
      </c>
      <c r="T2" s="17" t="s">
        <v>70</v>
      </c>
      <c r="U2" s="17" t="s">
        <v>69</v>
      </c>
    </row>
    <row r="3" spans="1:23" x14ac:dyDescent="0.2">
      <c r="A3" s="19"/>
      <c r="B3" s="19"/>
      <c r="C3" s="18"/>
      <c r="D3" s="32">
        <v>1</v>
      </c>
      <c r="E3" s="31" t="s">
        <v>71</v>
      </c>
      <c r="F3" s="34">
        <f>D3*100</f>
        <v>100</v>
      </c>
      <c r="G3" s="34">
        <f>D3*200</f>
        <v>200</v>
      </c>
      <c r="H3" s="34">
        <f>D3*200</f>
        <v>200</v>
      </c>
      <c r="I3" s="34">
        <f>D3*200</f>
        <v>200</v>
      </c>
      <c r="J3" s="34"/>
      <c r="K3" s="34">
        <f>D3*200</f>
        <v>200</v>
      </c>
      <c r="L3" s="34">
        <f>D3*200</f>
        <v>200</v>
      </c>
      <c r="M3" s="34"/>
      <c r="N3" s="34">
        <f>D3*200</f>
        <v>200</v>
      </c>
      <c r="O3" s="34">
        <f>D3*200</f>
        <v>200</v>
      </c>
      <c r="P3" s="34">
        <f>D3*200</f>
        <v>200</v>
      </c>
      <c r="Q3" s="34"/>
      <c r="R3" s="34">
        <f>D3*200</f>
        <v>200</v>
      </c>
      <c r="S3" s="34">
        <f>D3*200</f>
        <v>200</v>
      </c>
      <c r="T3" s="34">
        <f>D3*300</f>
        <v>300</v>
      </c>
      <c r="U3" s="34">
        <f>D3*500</f>
        <v>500</v>
      </c>
    </row>
    <row r="4" spans="1:23" x14ac:dyDescent="0.2">
      <c r="A4" s="64"/>
      <c r="B4" s="65" t="s">
        <v>87</v>
      </c>
      <c r="C4" s="64"/>
      <c r="D4" s="66"/>
      <c r="E4" s="67"/>
      <c r="F4" s="67" t="s">
        <v>54</v>
      </c>
      <c r="G4" s="67" t="s">
        <v>88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 t="s">
        <v>40</v>
      </c>
      <c r="U4" s="69" t="s">
        <v>37</v>
      </c>
      <c r="W4" s="75" t="s">
        <v>141</v>
      </c>
    </row>
    <row r="5" spans="1:23" ht="138" customHeight="1" x14ac:dyDescent="0.2">
      <c r="A5" s="64"/>
      <c r="B5" s="70" t="s">
        <v>142</v>
      </c>
      <c r="C5" s="64"/>
      <c r="D5" s="66"/>
      <c r="E5" s="67"/>
      <c r="F5" s="67"/>
      <c r="G5" s="71" t="s">
        <v>143</v>
      </c>
      <c r="H5" s="71" t="s">
        <v>146</v>
      </c>
      <c r="I5" s="71" t="s">
        <v>168</v>
      </c>
      <c r="J5" s="71"/>
      <c r="K5" s="71" t="s">
        <v>152</v>
      </c>
      <c r="L5" s="71" t="s">
        <v>183</v>
      </c>
      <c r="M5" s="71"/>
      <c r="N5" s="71" t="s">
        <v>145</v>
      </c>
      <c r="O5" s="71" t="s">
        <v>147</v>
      </c>
      <c r="P5" s="71" t="s">
        <v>181</v>
      </c>
      <c r="Q5" s="71"/>
      <c r="R5" s="71" t="s">
        <v>154</v>
      </c>
      <c r="S5" s="71" t="s">
        <v>187</v>
      </c>
      <c r="T5" s="68"/>
      <c r="U5" s="69"/>
      <c r="W5" s="75"/>
    </row>
    <row r="6" spans="1:23" ht="31" customHeight="1" x14ac:dyDescent="0.2">
      <c r="A6" s="64"/>
      <c r="B6" s="74" t="s">
        <v>144</v>
      </c>
      <c r="C6" s="64"/>
      <c r="D6" s="66"/>
      <c r="E6" s="67"/>
      <c r="F6" s="67"/>
      <c r="G6" s="71" t="s">
        <v>148</v>
      </c>
      <c r="H6" s="71" t="s">
        <v>151</v>
      </c>
      <c r="I6" s="71" t="s">
        <v>169</v>
      </c>
      <c r="J6" s="71"/>
      <c r="K6" s="71" t="s">
        <v>153</v>
      </c>
      <c r="L6" s="71" t="s">
        <v>184</v>
      </c>
      <c r="M6" s="71"/>
      <c r="N6" s="71" t="s">
        <v>149</v>
      </c>
      <c r="O6" s="71" t="s">
        <v>150</v>
      </c>
      <c r="P6" s="71" t="s">
        <v>182</v>
      </c>
      <c r="Q6" s="71"/>
      <c r="R6" s="71"/>
      <c r="S6" s="71" t="s">
        <v>188</v>
      </c>
      <c r="T6" s="68"/>
      <c r="U6" s="69"/>
      <c r="W6" s="75"/>
    </row>
    <row r="7" spans="1:23" ht="112" x14ac:dyDescent="0.2">
      <c r="A7" s="64"/>
      <c r="B7" s="70" t="s">
        <v>172</v>
      </c>
      <c r="C7" s="64"/>
      <c r="D7" s="66"/>
      <c r="E7" s="67"/>
      <c r="F7" s="67"/>
      <c r="G7" s="71" t="s">
        <v>159</v>
      </c>
      <c r="H7" s="71" t="s">
        <v>163</v>
      </c>
      <c r="I7" s="71" t="s">
        <v>171</v>
      </c>
      <c r="J7" s="71"/>
      <c r="K7" s="71" t="s">
        <v>161</v>
      </c>
      <c r="L7" s="71" t="s">
        <v>185</v>
      </c>
      <c r="M7" s="71"/>
      <c r="N7" s="71" t="s">
        <v>157</v>
      </c>
      <c r="O7" s="71" t="s">
        <v>163</v>
      </c>
      <c r="P7" s="71" t="s">
        <v>180</v>
      </c>
      <c r="Q7" s="71"/>
      <c r="R7" s="71" t="s">
        <v>155</v>
      </c>
      <c r="S7" s="71" t="s">
        <v>186</v>
      </c>
      <c r="T7" s="68"/>
      <c r="U7" s="69"/>
      <c r="W7" s="76"/>
    </row>
    <row r="8" spans="1:23" ht="31" customHeight="1" x14ac:dyDescent="0.2">
      <c r="A8" s="64"/>
      <c r="B8" s="74" t="s">
        <v>144</v>
      </c>
      <c r="C8" s="64"/>
      <c r="D8" s="66"/>
      <c r="E8" s="67"/>
      <c r="F8" s="67"/>
      <c r="G8" s="71" t="s">
        <v>160</v>
      </c>
      <c r="H8" s="71" t="s">
        <v>163</v>
      </c>
      <c r="I8" s="71" t="s">
        <v>178</v>
      </c>
      <c r="J8" s="71"/>
      <c r="K8" s="71" t="s">
        <v>162</v>
      </c>
      <c r="L8" s="71" t="s">
        <v>178</v>
      </c>
      <c r="M8" s="71"/>
      <c r="N8" s="71" t="s">
        <v>158</v>
      </c>
      <c r="O8" s="71" t="s">
        <v>163</v>
      </c>
      <c r="P8" s="80" t="s">
        <v>179</v>
      </c>
      <c r="Q8" s="71"/>
      <c r="R8" s="71" t="s">
        <v>156</v>
      </c>
      <c r="S8" s="71" t="s">
        <v>189</v>
      </c>
      <c r="T8" s="68"/>
      <c r="U8" s="69"/>
      <c r="W8" s="76"/>
    </row>
    <row r="9" spans="1:23" x14ac:dyDescent="0.2">
      <c r="A9" s="22"/>
      <c r="B9" s="28" t="s">
        <v>74</v>
      </c>
      <c r="C9" s="24"/>
      <c r="D9" s="22"/>
      <c r="E9" s="25"/>
      <c r="F9" s="52" t="s">
        <v>55</v>
      </c>
      <c r="G9" s="52" t="s">
        <v>36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 t="s">
        <v>36</v>
      </c>
      <c r="U9" s="52" t="s">
        <v>38</v>
      </c>
      <c r="W9" s="76"/>
    </row>
    <row r="10" spans="1:23" x14ac:dyDescent="0.2">
      <c r="A10" s="22"/>
      <c r="B10" s="28" t="s">
        <v>75</v>
      </c>
      <c r="C10" s="24"/>
      <c r="D10" s="22"/>
      <c r="E10" s="25"/>
      <c r="F10" s="52" t="s">
        <v>56</v>
      </c>
      <c r="G10" s="52" t="s">
        <v>14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 t="s">
        <v>33</v>
      </c>
      <c r="U10" s="52" t="s">
        <v>39</v>
      </c>
      <c r="W10" s="76"/>
    </row>
    <row r="11" spans="1:23" x14ac:dyDescent="0.2">
      <c r="A11" s="23"/>
      <c r="B11" s="29" t="s">
        <v>7</v>
      </c>
      <c r="C11" s="26"/>
      <c r="D11" s="23"/>
      <c r="E11" s="27"/>
      <c r="F11" s="53">
        <v>0.16</v>
      </c>
      <c r="G11" s="53">
        <v>0.33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>
        <v>0.46</v>
      </c>
      <c r="U11" s="53">
        <v>0.43</v>
      </c>
      <c r="W11" s="76"/>
    </row>
    <row r="12" spans="1:23" x14ac:dyDescent="0.2">
      <c r="A12" s="16"/>
      <c r="B12" s="16"/>
      <c r="C12" s="16"/>
      <c r="D12" s="33">
        <v>2</v>
      </c>
      <c r="E12" s="31" t="s">
        <v>71</v>
      </c>
      <c r="F12" s="20">
        <f>D12*100</f>
        <v>200</v>
      </c>
      <c r="G12" s="20">
        <f>D12*200</f>
        <v>400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>
        <f>D12*300</f>
        <v>600</v>
      </c>
      <c r="U12" s="20">
        <f>D12*500</f>
        <v>1000</v>
      </c>
      <c r="W12" s="76"/>
    </row>
    <row r="13" spans="1:23" ht="92" x14ac:dyDescent="0.2">
      <c r="A13" s="35"/>
      <c r="B13" s="38" t="s">
        <v>1</v>
      </c>
      <c r="C13" s="41" t="s">
        <v>66</v>
      </c>
      <c r="D13" s="42"/>
      <c r="E13" s="35"/>
      <c r="F13" s="54" t="s">
        <v>52</v>
      </c>
      <c r="G13" s="57" t="s">
        <v>50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 t="s">
        <v>49</v>
      </c>
      <c r="U13" s="57" t="s">
        <v>48</v>
      </c>
      <c r="W13" s="76"/>
    </row>
    <row r="14" spans="1:23" x14ac:dyDescent="0.2">
      <c r="A14" s="36"/>
      <c r="B14" s="39" t="s">
        <v>74</v>
      </c>
      <c r="C14" s="36"/>
      <c r="D14" s="36"/>
      <c r="E14" s="36"/>
      <c r="F14" s="55" t="s">
        <v>51</v>
      </c>
      <c r="G14" s="55" t="s">
        <v>51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 t="s">
        <v>36</v>
      </c>
      <c r="U14" s="55" t="s">
        <v>36</v>
      </c>
      <c r="W14" s="76"/>
    </row>
    <row r="15" spans="1:23" x14ac:dyDescent="0.2">
      <c r="A15" s="36"/>
      <c r="B15" s="39" t="s">
        <v>75</v>
      </c>
      <c r="C15" s="36"/>
      <c r="D15" s="36"/>
      <c r="E15" s="36"/>
      <c r="F15" s="55" t="s">
        <v>53</v>
      </c>
      <c r="G15" s="55" t="s">
        <v>31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 t="s">
        <v>14</v>
      </c>
      <c r="U15" s="55" t="s">
        <v>47</v>
      </c>
      <c r="W15" s="76"/>
    </row>
    <row r="16" spans="1:23" x14ac:dyDescent="0.2">
      <c r="A16" s="37"/>
      <c r="B16" s="40" t="s">
        <v>7</v>
      </c>
      <c r="C16" s="37"/>
      <c r="D16" s="37"/>
      <c r="E16" s="37"/>
      <c r="F16" s="56">
        <v>0.33</v>
      </c>
      <c r="G16" s="56">
        <v>0.42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>
        <v>0.94</v>
      </c>
      <c r="U16" s="56">
        <v>0.95</v>
      </c>
      <c r="W16" s="76"/>
    </row>
    <row r="17" spans="1:23" x14ac:dyDescent="0.2">
      <c r="A17" s="16"/>
      <c r="B17" s="16"/>
      <c r="C17" s="16"/>
      <c r="D17" s="32">
        <v>3</v>
      </c>
      <c r="E17" s="31" t="s">
        <v>71</v>
      </c>
      <c r="F17" s="20">
        <f>D17*100</f>
        <v>300</v>
      </c>
      <c r="G17" s="20">
        <f>C17*200</f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f>D17*300</f>
        <v>900</v>
      </c>
      <c r="U17" s="20">
        <f>D17*500</f>
        <v>1500</v>
      </c>
      <c r="W17" s="77"/>
    </row>
    <row r="18" spans="1:23" x14ac:dyDescent="0.2">
      <c r="A18" s="21"/>
      <c r="B18" s="43" t="s">
        <v>1</v>
      </c>
      <c r="C18" s="46"/>
      <c r="D18" s="30"/>
      <c r="E18" s="48"/>
      <c r="F18" s="58" t="s">
        <v>35</v>
      </c>
      <c r="G18" s="59" t="s">
        <v>23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 t="s">
        <v>46</v>
      </c>
      <c r="U18" s="59" t="s">
        <v>43</v>
      </c>
      <c r="W18" s="77"/>
    </row>
    <row r="19" spans="1:23" x14ac:dyDescent="0.2">
      <c r="A19" s="22"/>
      <c r="B19" s="44" t="s">
        <v>74</v>
      </c>
      <c r="C19" s="47"/>
      <c r="D19" s="22"/>
      <c r="E19" s="47"/>
      <c r="F19" s="47" t="s">
        <v>41</v>
      </c>
      <c r="G19" s="47" t="s">
        <v>36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 t="s">
        <v>36</v>
      </c>
      <c r="U19" s="47" t="s">
        <v>36</v>
      </c>
      <c r="W19" s="77"/>
    </row>
    <row r="20" spans="1:23" x14ac:dyDescent="0.2">
      <c r="A20" s="22"/>
      <c r="B20" s="44" t="s">
        <v>75</v>
      </c>
      <c r="C20" s="47"/>
      <c r="D20" s="22"/>
      <c r="E20" s="47"/>
      <c r="F20" s="47" t="s">
        <v>42</v>
      </c>
      <c r="G20" s="47" t="s">
        <v>47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 t="s">
        <v>14</v>
      </c>
      <c r="U20" s="47" t="s">
        <v>44</v>
      </c>
      <c r="W20" s="77"/>
    </row>
    <row r="21" spans="1:23" x14ac:dyDescent="0.2">
      <c r="A21" s="23"/>
      <c r="B21" s="45" t="s">
        <v>11</v>
      </c>
      <c r="C21" s="23"/>
      <c r="D21" s="23"/>
      <c r="E21" s="23"/>
      <c r="F21" s="53">
        <v>0.41</v>
      </c>
      <c r="G21" s="53">
        <v>0.87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>
        <v>0.95</v>
      </c>
      <c r="U21" s="53" t="s">
        <v>45</v>
      </c>
      <c r="W21" s="77"/>
    </row>
    <row r="22" spans="1:23" x14ac:dyDescent="0.2">
      <c r="B22" s="1"/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W22" s="77"/>
    </row>
    <row r="23" spans="1:23" ht="44" x14ac:dyDescent="0.2">
      <c r="A23" s="19" t="s">
        <v>64</v>
      </c>
      <c r="B23" s="19" t="s">
        <v>73</v>
      </c>
      <c r="C23" s="18" t="s">
        <v>61</v>
      </c>
      <c r="D23" s="18" t="s">
        <v>62</v>
      </c>
      <c r="E23" s="18"/>
      <c r="F23" s="17" t="s">
        <v>68</v>
      </c>
      <c r="G23" s="17" t="s">
        <v>67</v>
      </c>
      <c r="H23" s="17" t="s">
        <v>67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 t="s">
        <v>70</v>
      </c>
      <c r="U23" s="17" t="s">
        <v>69</v>
      </c>
      <c r="W23" s="77"/>
    </row>
    <row r="24" spans="1:23" x14ac:dyDescent="0.2">
      <c r="A24" s="19"/>
      <c r="B24" s="19"/>
      <c r="C24" s="18"/>
      <c r="D24" s="32">
        <v>1</v>
      </c>
      <c r="E24" s="31" t="s">
        <v>71</v>
      </c>
      <c r="F24" s="34">
        <f>D24*100</f>
        <v>100</v>
      </c>
      <c r="G24" s="34">
        <f>C24*200</f>
        <v>0</v>
      </c>
      <c r="H24" s="34">
        <f>D24*200</f>
        <v>200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>
        <f>D24*300</f>
        <v>300</v>
      </c>
      <c r="U24" s="34">
        <f>D24*500</f>
        <v>500</v>
      </c>
    </row>
    <row r="25" spans="1:23" x14ac:dyDescent="0.2">
      <c r="A25" s="35"/>
      <c r="B25" s="38" t="s">
        <v>1</v>
      </c>
      <c r="C25" s="49"/>
      <c r="D25" s="42"/>
      <c r="E25" s="49"/>
      <c r="F25" s="6" t="s">
        <v>13</v>
      </c>
      <c r="G25" s="49" t="s">
        <v>15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7" t="s">
        <v>8</v>
      </c>
      <c r="U25" s="57" t="s">
        <v>17</v>
      </c>
    </row>
    <row r="26" spans="1:23" x14ac:dyDescent="0.2">
      <c r="A26" s="36"/>
      <c r="B26" s="39" t="s">
        <v>74</v>
      </c>
      <c r="C26" s="50"/>
      <c r="D26" s="36"/>
      <c r="E26" s="50"/>
      <c r="F26" s="8" t="s">
        <v>9</v>
      </c>
      <c r="G26" s="50" t="s">
        <v>9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 t="s">
        <v>9</v>
      </c>
      <c r="U26" s="50" t="s">
        <v>9</v>
      </c>
    </row>
    <row r="27" spans="1:23" x14ac:dyDescent="0.2">
      <c r="A27" s="36"/>
      <c r="B27" s="39" t="s">
        <v>75</v>
      </c>
      <c r="C27" s="50"/>
      <c r="D27" s="36"/>
      <c r="E27" s="50"/>
      <c r="F27" s="8" t="s">
        <v>14</v>
      </c>
      <c r="G27" s="50" t="s">
        <v>14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 t="s">
        <v>10</v>
      </c>
      <c r="U27" s="50" t="s">
        <v>18</v>
      </c>
    </row>
    <row r="28" spans="1:23" x14ac:dyDescent="0.2">
      <c r="A28" s="36"/>
      <c r="B28" s="40" t="s">
        <v>11</v>
      </c>
      <c r="C28" s="51"/>
      <c r="D28" s="37"/>
      <c r="E28" s="51"/>
      <c r="F28" s="9">
        <v>0.17</v>
      </c>
      <c r="G28" s="51">
        <v>0.3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>
        <v>0.33</v>
      </c>
      <c r="U28" s="51">
        <v>0.52</v>
      </c>
    </row>
    <row r="29" spans="1:23" x14ac:dyDescent="0.2">
      <c r="A29" s="16"/>
      <c r="B29" s="16"/>
      <c r="C29" s="16"/>
      <c r="D29" s="16">
        <v>2</v>
      </c>
      <c r="E29" s="31" t="s">
        <v>71</v>
      </c>
      <c r="F29" s="20">
        <f>D29*100</f>
        <v>200</v>
      </c>
      <c r="G29" s="20">
        <f>C29*200</f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>
        <f>D29*300</f>
        <v>600</v>
      </c>
      <c r="U29" s="20">
        <f>D29*500</f>
        <v>1000</v>
      </c>
    </row>
    <row r="30" spans="1:23" x14ac:dyDescent="0.2">
      <c r="A30" s="21"/>
      <c r="B30" s="10" t="s">
        <v>1</v>
      </c>
      <c r="C30" s="46"/>
      <c r="D30" s="30"/>
      <c r="E30" s="48"/>
      <c r="F30" s="46" t="s">
        <v>32</v>
      </c>
      <c r="G30" s="59" t="s">
        <v>25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12" t="s">
        <v>21</v>
      </c>
      <c r="U30" s="59" t="s">
        <v>19</v>
      </c>
    </row>
    <row r="31" spans="1:23" x14ac:dyDescent="0.2">
      <c r="A31" s="22"/>
      <c r="B31" s="10" t="s">
        <v>74</v>
      </c>
      <c r="C31" s="47"/>
      <c r="D31" s="22"/>
      <c r="E31" s="47"/>
      <c r="F31" s="47" t="s">
        <v>34</v>
      </c>
      <c r="G31" s="47" t="s">
        <v>26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11" t="s">
        <v>9</v>
      </c>
      <c r="U31" s="47" t="s">
        <v>9</v>
      </c>
    </row>
    <row r="32" spans="1:23" x14ac:dyDescent="0.2">
      <c r="A32" s="22"/>
      <c r="B32" s="10" t="s">
        <v>75</v>
      </c>
      <c r="C32" s="47"/>
      <c r="D32" s="22"/>
      <c r="E32" s="47"/>
      <c r="F32" s="47" t="s">
        <v>33</v>
      </c>
      <c r="G32" s="47" t="s">
        <v>20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11" t="s">
        <v>20</v>
      </c>
      <c r="U32" s="47" t="s">
        <v>20</v>
      </c>
    </row>
    <row r="33" spans="1:21" x14ac:dyDescent="0.2">
      <c r="A33" s="23"/>
      <c r="B33" s="10" t="s">
        <v>11</v>
      </c>
      <c r="C33" s="23"/>
      <c r="D33" s="23"/>
      <c r="E33" s="23"/>
      <c r="F33" s="53">
        <v>0.2</v>
      </c>
      <c r="G33" s="53">
        <v>0.48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13">
        <v>0.74</v>
      </c>
      <c r="U33" s="53">
        <v>0.95</v>
      </c>
    </row>
    <row r="34" spans="1:21" x14ac:dyDescent="0.2">
      <c r="A34" s="20"/>
      <c r="B34" s="20"/>
      <c r="C34" s="20"/>
      <c r="D34" s="20">
        <v>3</v>
      </c>
      <c r="E34" s="31" t="s">
        <v>71</v>
      </c>
      <c r="F34" s="20">
        <f>D34*100</f>
        <v>300</v>
      </c>
      <c r="G34" s="20">
        <f>C34*200</f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>
        <f>D34*300</f>
        <v>900</v>
      </c>
      <c r="U34" s="20">
        <f>D34*500</f>
        <v>1500</v>
      </c>
    </row>
    <row r="35" spans="1:21" x14ac:dyDescent="0.2">
      <c r="A35" s="35"/>
      <c r="B35" s="38" t="s">
        <v>1</v>
      </c>
      <c r="C35" s="49"/>
      <c r="D35" s="42"/>
      <c r="E35" s="49"/>
      <c r="F35" s="49" t="s">
        <v>29</v>
      </c>
      <c r="G35" s="57" t="s">
        <v>23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 t="s">
        <v>27</v>
      </c>
      <c r="U35" s="57" t="s">
        <v>22</v>
      </c>
    </row>
    <row r="36" spans="1:21" x14ac:dyDescent="0.2">
      <c r="A36" s="36"/>
      <c r="B36" s="39" t="s">
        <v>74</v>
      </c>
      <c r="C36" s="50"/>
      <c r="D36" s="36"/>
      <c r="E36" s="50"/>
      <c r="F36" s="50" t="s">
        <v>30</v>
      </c>
      <c r="G36" s="50" t="s">
        <v>26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 t="s">
        <v>26</v>
      </c>
      <c r="U36" s="50" t="s">
        <v>9</v>
      </c>
    </row>
    <row r="37" spans="1:21" x14ac:dyDescent="0.2">
      <c r="A37" s="36"/>
      <c r="B37" s="39" t="s">
        <v>75</v>
      </c>
      <c r="C37" s="50"/>
      <c r="D37" s="36"/>
      <c r="E37" s="50"/>
      <c r="F37" s="50" t="s">
        <v>31</v>
      </c>
      <c r="G37" s="50" t="s">
        <v>24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 t="s">
        <v>28</v>
      </c>
      <c r="U37" s="50" t="s">
        <v>0</v>
      </c>
    </row>
    <row r="38" spans="1:21" x14ac:dyDescent="0.2">
      <c r="A38" s="37"/>
      <c r="B38" s="40" t="s">
        <v>11</v>
      </c>
      <c r="C38" s="51"/>
      <c r="D38" s="37"/>
      <c r="E38" s="51"/>
      <c r="F38" s="51">
        <v>0.42</v>
      </c>
      <c r="G38" s="51">
        <v>0.65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>
        <v>0.73</v>
      </c>
      <c r="U38" s="51">
        <v>0.95</v>
      </c>
    </row>
    <row r="39" spans="1:21" ht="17" thickBot="1" x14ac:dyDescent="0.25"/>
    <row r="40" spans="1:21" ht="17" thickBot="1" x14ac:dyDescent="0.25">
      <c r="A40" s="14" t="s">
        <v>6</v>
      </c>
      <c r="B40" s="14" t="s">
        <v>4</v>
      </c>
      <c r="C40" s="15" t="s">
        <v>12</v>
      </c>
      <c r="D40" s="18" t="s">
        <v>62</v>
      </c>
      <c r="E40" s="18"/>
      <c r="F40" s="60" t="s">
        <v>57</v>
      </c>
      <c r="G40" s="60" t="s">
        <v>58</v>
      </c>
      <c r="H40" s="60" t="s">
        <v>58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 t="s">
        <v>59</v>
      </c>
      <c r="U40" s="60" t="s">
        <v>60</v>
      </c>
    </row>
    <row r="41" spans="1:21" x14ac:dyDescent="0.2">
      <c r="A41" s="4"/>
      <c r="B41" s="5" t="s">
        <v>1</v>
      </c>
      <c r="C41" s="4"/>
      <c r="D41" s="3">
        <v>1</v>
      </c>
      <c r="E41" s="4"/>
      <c r="F41" s="7" t="s">
        <v>2</v>
      </c>
      <c r="G41" s="7" t="s">
        <v>3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 t="s">
        <v>16</v>
      </c>
      <c r="U41" s="7" t="s">
        <v>5</v>
      </c>
    </row>
  </sheetData>
  <mergeCells count="1">
    <mergeCell ref="W4:W2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E553-DAEA-2B4A-9C29-7E81AC3CC68B}">
  <dimension ref="A1:H96"/>
  <sheetViews>
    <sheetView topLeftCell="A3" workbookViewId="0">
      <selection activeCell="B35" sqref="B35"/>
    </sheetView>
  </sheetViews>
  <sheetFormatPr baseColWidth="10" defaultRowHeight="16" x14ac:dyDescent="0.2"/>
  <cols>
    <col min="1" max="1" width="19.6640625" bestFit="1" customWidth="1"/>
    <col min="2" max="2" width="27.6640625" bestFit="1" customWidth="1"/>
    <col min="3" max="3" width="34.1640625" bestFit="1" customWidth="1"/>
    <col min="4" max="4" width="11.6640625" bestFit="1" customWidth="1"/>
    <col min="5" max="5" width="19.33203125" bestFit="1" customWidth="1"/>
    <col min="6" max="6" width="29.33203125" bestFit="1" customWidth="1"/>
    <col min="7" max="7" width="13.6640625" bestFit="1" customWidth="1"/>
  </cols>
  <sheetData>
    <row r="1" spans="1:7" x14ac:dyDescent="0.2">
      <c r="A1" t="s">
        <v>78</v>
      </c>
    </row>
    <row r="2" spans="1:7" x14ac:dyDescent="0.2">
      <c r="B2" t="s">
        <v>77</v>
      </c>
      <c r="C2" t="s">
        <v>81</v>
      </c>
    </row>
    <row r="3" spans="1:7" x14ac:dyDescent="0.2">
      <c r="A3" t="s">
        <v>76</v>
      </c>
      <c r="B3" t="s">
        <v>79</v>
      </c>
      <c r="C3" t="s">
        <v>80</v>
      </c>
    </row>
    <row r="5" spans="1:7" x14ac:dyDescent="0.2">
      <c r="B5" t="s">
        <v>82</v>
      </c>
    </row>
    <row r="6" spans="1:7" x14ac:dyDescent="0.2">
      <c r="B6" t="s">
        <v>83</v>
      </c>
    </row>
    <row r="7" spans="1:7" x14ac:dyDescent="0.2">
      <c r="B7" t="s">
        <v>84</v>
      </c>
    </row>
    <row r="9" spans="1:7" x14ac:dyDescent="0.2">
      <c r="A9" t="s">
        <v>89</v>
      </c>
      <c r="B9" t="s">
        <v>91</v>
      </c>
      <c r="C9" t="s">
        <v>92</v>
      </c>
      <c r="D9" t="s">
        <v>94</v>
      </c>
      <c r="E9" t="s">
        <v>97</v>
      </c>
      <c r="F9" t="s">
        <v>98</v>
      </c>
      <c r="G9" t="s">
        <v>100</v>
      </c>
    </row>
    <row r="10" spans="1:7" x14ac:dyDescent="0.2">
      <c r="B10" s="72" t="s">
        <v>90</v>
      </c>
      <c r="C10" s="72" t="s">
        <v>93</v>
      </c>
      <c r="D10" s="72" t="s">
        <v>95</v>
      </c>
      <c r="E10" s="72" t="s">
        <v>96</v>
      </c>
      <c r="F10" s="72" t="s">
        <v>99</v>
      </c>
      <c r="G10" s="72" t="s">
        <v>101</v>
      </c>
    </row>
    <row r="11" spans="1:7" x14ac:dyDescent="0.2">
      <c r="A11" t="s">
        <v>121</v>
      </c>
      <c r="B11" s="72" t="s">
        <v>122</v>
      </c>
      <c r="C11" s="72" t="s">
        <v>123</v>
      </c>
      <c r="D11" s="72" t="s">
        <v>124</v>
      </c>
      <c r="E11" s="72" t="s">
        <v>125</v>
      </c>
      <c r="F11" s="72" t="s">
        <v>126</v>
      </c>
      <c r="G11" s="72" t="s">
        <v>127</v>
      </c>
    </row>
    <row r="12" spans="1:7" x14ac:dyDescent="0.2">
      <c r="B12" s="72"/>
      <c r="C12" s="72"/>
      <c r="D12" s="72"/>
      <c r="E12" s="72"/>
      <c r="F12" s="72"/>
      <c r="G12" s="72"/>
    </row>
    <row r="13" spans="1:7" x14ac:dyDescent="0.2">
      <c r="A13" t="s">
        <v>114</v>
      </c>
      <c r="B13" t="s">
        <v>91</v>
      </c>
      <c r="C13" t="s">
        <v>92</v>
      </c>
      <c r="D13" t="s">
        <v>94</v>
      </c>
      <c r="E13" t="s">
        <v>97</v>
      </c>
      <c r="F13" t="s">
        <v>98</v>
      </c>
      <c r="G13" t="s">
        <v>100</v>
      </c>
    </row>
    <row r="14" spans="1:7" x14ac:dyDescent="0.2">
      <c r="B14" s="72" t="s">
        <v>115</v>
      </c>
      <c r="C14" s="72" t="s">
        <v>116</v>
      </c>
      <c r="D14" s="72" t="s">
        <v>117</v>
      </c>
      <c r="E14" s="72" t="s">
        <v>118</v>
      </c>
      <c r="F14" s="72" t="s">
        <v>119</v>
      </c>
      <c r="G14" s="72" t="s">
        <v>120</v>
      </c>
    </row>
    <row r="16" spans="1:7" x14ac:dyDescent="0.2">
      <c r="A16" t="s">
        <v>107</v>
      </c>
      <c r="B16" t="s">
        <v>91</v>
      </c>
      <c r="C16" t="s">
        <v>92</v>
      </c>
      <c r="D16" t="s">
        <v>94</v>
      </c>
      <c r="E16" t="s">
        <v>97</v>
      </c>
      <c r="F16" t="s">
        <v>98</v>
      </c>
      <c r="G16" t="s">
        <v>100</v>
      </c>
    </row>
    <row r="17" spans="1:7" x14ac:dyDescent="0.2">
      <c r="B17" s="72" t="s">
        <v>108</v>
      </c>
      <c r="C17" s="72" t="s">
        <v>109</v>
      </c>
      <c r="D17" s="72" t="s">
        <v>110</v>
      </c>
      <c r="E17" s="72" t="s">
        <v>111</v>
      </c>
      <c r="F17" s="72" t="s">
        <v>112</v>
      </c>
      <c r="G17" s="72" t="s">
        <v>113</v>
      </c>
    </row>
    <row r="19" spans="1:7" x14ac:dyDescent="0.2">
      <c r="E19" t="s">
        <v>133</v>
      </c>
      <c r="F19" t="s">
        <v>132</v>
      </c>
      <c r="G19" t="s">
        <v>131</v>
      </c>
    </row>
    <row r="20" spans="1:7" x14ac:dyDescent="0.2">
      <c r="A20" t="s">
        <v>128</v>
      </c>
      <c r="B20" s="72" t="s">
        <v>135</v>
      </c>
      <c r="C20" s="72" t="s">
        <v>136</v>
      </c>
      <c r="D20" s="72" t="s">
        <v>137</v>
      </c>
      <c r="E20" s="72" t="s">
        <v>138</v>
      </c>
      <c r="F20" s="72" t="s">
        <v>139</v>
      </c>
      <c r="G20" s="72" t="s">
        <v>140</v>
      </c>
    </row>
    <row r="21" spans="1:7" x14ac:dyDescent="0.2">
      <c r="A21" t="s">
        <v>129</v>
      </c>
    </row>
    <row r="22" spans="1:7" x14ac:dyDescent="0.2">
      <c r="A22" t="s">
        <v>134</v>
      </c>
    </row>
    <row r="23" spans="1:7" x14ac:dyDescent="0.2">
      <c r="A23" t="s">
        <v>130</v>
      </c>
    </row>
    <row r="24" spans="1:7" x14ac:dyDescent="0.2">
      <c r="A24" s="73"/>
    </row>
    <row r="25" spans="1:7" x14ac:dyDescent="0.2">
      <c r="A25" t="s">
        <v>128</v>
      </c>
      <c r="B25" s="72" t="s">
        <v>191</v>
      </c>
      <c r="C25" s="72" t="s">
        <v>192</v>
      </c>
      <c r="D25" s="72" t="s">
        <v>193</v>
      </c>
      <c r="E25" s="72" t="s">
        <v>194</v>
      </c>
      <c r="F25" s="72" t="s">
        <v>195</v>
      </c>
      <c r="G25" s="72" t="s">
        <v>196</v>
      </c>
    </row>
    <row r="26" spans="1:7" x14ac:dyDescent="0.2">
      <c r="A26" t="s">
        <v>129</v>
      </c>
    </row>
    <row r="27" spans="1:7" x14ac:dyDescent="0.2">
      <c r="A27" t="s">
        <v>190</v>
      </c>
    </row>
    <row r="28" spans="1:7" x14ac:dyDescent="0.2">
      <c r="A28" t="s">
        <v>130</v>
      </c>
    </row>
    <row r="30" spans="1:7" x14ac:dyDescent="0.2">
      <c r="A30" t="s">
        <v>197</v>
      </c>
      <c r="B30" s="72" t="s">
        <v>198</v>
      </c>
      <c r="C30" s="72" t="s">
        <v>199</v>
      </c>
      <c r="D30" s="72" t="s">
        <v>200</v>
      </c>
      <c r="E30" s="72" t="s">
        <v>201</v>
      </c>
      <c r="F30" s="72" t="s">
        <v>202</v>
      </c>
      <c r="G30" s="72" t="s">
        <v>203</v>
      </c>
    </row>
    <row r="31" spans="1:7" x14ac:dyDescent="0.2">
      <c r="A31" t="s">
        <v>129</v>
      </c>
    </row>
    <row r="32" spans="1:7" x14ac:dyDescent="0.2">
      <c r="A32" t="s">
        <v>134</v>
      </c>
    </row>
    <row r="33" spans="1:8" x14ac:dyDescent="0.2">
      <c r="A33" t="s">
        <v>130</v>
      </c>
    </row>
    <row r="34" spans="1:8" x14ac:dyDescent="0.2">
      <c r="A34" t="s">
        <v>204</v>
      </c>
      <c r="B34" s="72" t="s">
        <v>205</v>
      </c>
    </row>
    <row r="35" spans="1:8" x14ac:dyDescent="0.2">
      <c r="C35" t="s">
        <v>102</v>
      </c>
      <c r="E35" t="s">
        <v>105</v>
      </c>
      <c r="F35" t="s">
        <v>106</v>
      </c>
    </row>
    <row r="36" spans="1:8" x14ac:dyDescent="0.2">
      <c r="B36">
        <v>3</v>
      </c>
      <c r="C36" t="s">
        <v>103</v>
      </c>
      <c r="D36" t="s">
        <v>104</v>
      </c>
      <c r="E36">
        <v>96</v>
      </c>
      <c r="F36">
        <v>104</v>
      </c>
      <c r="H36">
        <v>104</v>
      </c>
    </row>
    <row r="37" spans="1:8" x14ac:dyDescent="0.2">
      <c r="E37">
        <v>96</v>
      </c>
      <c r="F37">
        <f>F36+H36</f>
        <v>208</v>
      </c>
      <c r="H37">
        <v>104</v>
      </c>
    </row>
    <row r="38" spans="1:8" x14ac:dyDescent="0.2">
      <c r="E38">
        <v>96</v>
      </c>
      <c r="F38">
        <f t="shared" ref="F38:F96" si="0">F37+H37</f>
        <v>312</v>
      </c>
      <c r="H38">
        <v>104</v>
      </c>
    </row>
    <row r="39" spans="1:8" x14ac:dyDescent="0.2">
      <c r="F39">
        <f t="shared" si="0"/>
        <v>416</v>
      </c>
      <c r="H39">
        <v>104</v>
      </c>
    </row>
    <row r="40" spans="1:8" x14ac:dyDescent="0.2">
      <c r="F40">
        <f t="shared" si="0"/>
        <v>520</v>
      </c>
      <c r="H40">
        <v>104</v>
      </c>
    </row>
    <row r="41" spans="1:8" x14ac:dyDescent="0.2">
      <c r="F41">
        <f t="shared" si="0"/>
        <v>624</v>
      </c>
      <c r="H41">
        <v>104</v>
      </c>
    </row>
    <row r="42" spans="1:8" x14ac:dyDescent="0.2">
      <c r="F42">
        <f t="shared" si="0"/>
        <v>728</v>
      </c>
      <c r="H42">
        <v>104</v>
      </c>
    </row>
    <row r="43" spans="1:8" x14ac:dyDescent="0.2">
      <c r="F43">
        <f t="shared" si="0"/>
        <v>832</v>
      </c>
      <c r="H43">
        <v>104</v>
      </c>
    </row>
    <row r="44" spans="1:8" x14ac:dyDescent="0.2">
      <c r="F44">
        <f t="shared" si="0"/>
        <v>936</v>
      </c>
      <c r="H44">
        <v>104</v>
      </c>
    </row>
    <row r="45" spans="1:8" x14ac:dyDescent="0.2">
      <c r="F45">
        <f t="shared" si="0"/>
        <v>1040</v>
      </c>
      <c r="H45">
        <v>104</v>
      </c>
    </row>
    <row r="46" spans="1:8" x14ac:dyDescent="0.2">
      <c r="F46">
        <f t="shared" si="0"/>
        <v>1144</v>
      </c>
      <c r="H46">
        <v>104</v>
      </c>
    </row>
    <row r="47" spans="1:8" x14ac:dyDescent="0.2">
      <c r="F47">
        <f t="shared" si="0"/>
        <v>1248</v>
      </c>
      <c r="H47">
        <v>104</v>
      </c>
    </row>
    <row r="48" spans="1:8" x14ac:dyDescent="0.2">
      <c r="F48">
        <f t="shared" si="0"/>
        <v>1352</v>
      </c>
      <c r="H48">
        <v>104</v>
      </c>
    </row>
    <row r="49" spans="6:8" x14ac:dyDescent="0.2">
      <c r="F49">
        <f t="shared" si="0"/>
        <v>1456</v>
      </c>
      <c r="H49">
        <v>104</v>
      </c>
    </row>
    <row r="50" spans="6:8" x14ac:dyDescent="0.2">
      <c r="F50">
        <f t="shared" si="0"/>
        <v>1560</v>
      </c>
      <c r="H50">
        <v>104</v>
      </c>
    </row>
    <row r="51" spans="6:8" x14ac:dyDescent="0.2">
      <c r="F51">
        <f t="shared" si="0"/>
        <v>1664</v>
      </c>
      <c r="H51">
        <v>104</v>
      </c>
    </row>
    <row r="52" spans="6:8" x14ac:dyDescent="0.2">
      <c r="F52">
        <f t="shared" si="0"/>
        <v>1768</v>
      </c>
      <c r="H52">
        <v>104</v>
      </c>
    </row>
    <row r="53" spans="6:8" x14ac:dyDescent="0.2">
      <c r="F53">
        <f t="shared" si="0"/>
        <v>1872</v>
      </c>
      <c r="H53">
        <v>104</v>
      </c>
    </row>
    <row r="54" spans="6:8" x14ac:dyDescent="0.2">
      <c r="F54">
        <f t="shared" si="0"/>
        <v>1976</v>
      </c>
      <c r="H54">
        <v>104</v>
      </c>
    </row>
    <row r="55" spans="6:8" x14ac:dyDescent="0.2">
      <c r="F55">
        <f t="shared" si="0"/>
        <v>2080</v>
      </c>
      <c r="H55">
        <v>104</v>
      </c>
    </row>
    <row r="56" spans="6:8" x14ac:dyDescent="0.2">
      <c r="F56">
        <f t="shared" si="0"/>
        <v>2184</v>
      </c>
      <c r="H56">
        <v>104</v>
      </c>
    </row>
    <row r="57" spans="6:8" x14ac:dyDescent="0.2">
      <c r="F57">
        <f t="shared" si="0"/>
        <v>2288</v>
      </c>
      <c r="H57">
        <v>104</v>
      </c>
    </row>
    <row r="58" spans="6:8" x14ac:dyDescent="0.2">
      <c r="F58">
        <f t="shared" si="0"/>
        <v>2392</v>
      </c>
      <c r="H58">
        <v>104</v>
      </c>
    </row>
    <row r="59" spans="6:8" x14ac:dyDescent="0.2">
      <c r="F59">
        <f t="shared" si="0"/>
        <v>2496</v>
      </c>
      <c r="H59">
        <v>104</v>
      </c>
    </row>
    <row r="60" spans="6:8" x14ac:dyDescent="0.2">
      <c r="F60">
        <f t="shared" si="0"/>
        <v>2600</v>
      </c>
      <c r="H60">
        <v>104</v>
      </c>
    </row>
    <row r="61" spans="6:8" x14ac:dyDescent="0.2">
      <c r="F61">
        <f t="shared" si="0"/>
        <v>2704</v>
      </c>
      <c r="H61">
        <v>104</v>
      </c>
    </row>
    <row r="62" spans="6:8" x14ac:dyDescent="0.2">
      <c r="F62">
        <f t="shared" si="0"/>
        <v>2808</v>
      </c>
      <c r="H62">
        <v>104</v>
      </c>
    </row>
    <row r="63" spans="6:8" x14ac:dyDescent="0.2">
      <c r="F63">
        <f t="shared" si="0"/>
        <v>2912</v>
      </c>
      <c r="H63">
        <v>104</v>
      </c>
    </row>
    <row r="64" spans="6:8" x14ac:dyDescent="0.2">
      <c r="F64">
        <f t="shared" si="0"/>
        <v>3016</v>
      </c>
      <c r="H64">
        <v>104</v>
      </c>
    </row>
    <row r="65" spans="6:8" x14ac:dyDescent="0.2">
      <c r="F65">
        <f t="shared" si="0"/>
        <v>3120</v>
      </c>
      <c r="H65">
        <v>104</v>
      </c>
    </row>
    <row r="66" spans="6:8" x14ac:dyDescent="0.2">
      <c r="F66">
        <f t="shared" si="0"/>
        <v>3224</v>
      </c>
      <c r="H66">
        <v>104</v>
      </c>
    </row>
    <row r="67" spans="6:8" x14ac:dyDescent="0.2">
      <c r="F67">
        <f t="shared" si="0"/>
        <v>3328</v>
      </c>
      <c r="H67">
        <v>104</v>
      </c>
    </row>
    <row r="68" spans="6:8" x14ac:dyDescent="0.2">
      <c r="F68">
        <f t="shared" si="0"/>
        <v>3432</v>
      </c>
      <c r="H68">
        <v>104</v>
      </c>
    </row>
    <row r="69" spans="6:8" x14ac:dyDescent="0.2">
      <c r="F69">
        <f t="shared" si="0"/>
        <v>3536</v>
      </c>
      <c r="H69">
        <v>104</v>
      </c>
    </row>
    <row r="70" spans="6:8" x14ac:dyDescent="0.2">
      <c r="F70">
        <f t="shared" si="0"/>
        <v>3640</v>
      </c>
      <c r="H70">
        <v>104</v>
      </c>
    </row>
    <row r="71" spans="6:8" x14ac:dyDescent="0.2">
      <c r="F71">
        <f t="shared" si="0"/>
        <v>3744</v>
      </c>
      <c r="H71">
        <v>104</v>
      </c>
    </row>
    <row r="72" spans="6:8" x14ac:dyDescent="0.2">
      <c r="F72">
        <f t="shared" si="0"/>
        <v>3848</v>
      </c>
      <c r="H72">
        <v>104</v>
      </c>
    </row>
    <row r="73" spans="6:8" x14ac:dyDescent="0.2">
      <c r="F73">
        <f t="shared" si="0"/>
        <v>3952</v>
      </c>
      <c r="H73">
        <v>104</v>
      </c>
    </row>
    <row r="74" spans="6:8" x14ac:dyDescent="0.2">
      <c r="F74">
        <f t="shared" si="0"/>
        <v>4056</v>
      </c>
      <c r="H74">
        <v>104</v>
      </c>
    </row>
    <row r="75" spans="6:8" x14ac:dyDescent="0.2">
      <c r="F75">
        <f t="shared" si="0"/>
        <v>4160</v>
      </c>
      <c r="H75">
        <v>104</v>
      </c>
    </row>
    <row r="76" spans="6:8" x14ac:dyDescent="0.2">
      <c r="F76">
        <f t="shared" si="0"/>
        <v>4264</v>
      </c>
      <c r="H76">
        <v>104</v>
      </c>
    </row>
    <row r="77" spans="6:8" x14ac:dyDescent="0.2">
      <c r="F77">
        <f t="shared" si="0"/>
        <v>4368</v>
      </c>
      <c r="H77">
        <v>104</v>
      </c>
    </row>
    <row r="78" spans="6:8" x14ac:dyDescent="0.2">
      <c r="F78">
        <f t="shared" si="0"/>
        <v>4472</v>
      </c>
      <c r="H78">
        <v>104</v>
      </c>
    </row>
    <row r="79" spans="6:8" x14ac:dyDescent="0.2">
      <c r="F79">
        <f t="shared" si="0"/>
        <v>4576</v>
      </c>
      <c r="H79">
        <v>104</v>
      </c>
    </row>
    <row r="80" spans="6:8" x14ac:dyDescent="0.2">
      <c r="F80">
        <f t="shared" si="0"/>
        <v>4680</v>
      </c>
      <c r="H80">
        <v>104</v>
      </c>
    </row>
    <row r="81" spans="6:8" x14ac:dyDescent="0.2">
      <c r="F81">
        <f t="shared" si="0"/>
        <v>4784</v>
      </c>
      <c r="H81">
        <v>104</v>
      </c>
    </row>
    <row r="82" spans="6:8" x14ac:dyDescent="0.2">
      <c r="F82">
        <f t="shared" si="0"/>
        <v>4888</v>
      </c>
      <c r="H82">
        <v>104</v>
      </c>
    </row>
    <row r="83" spans="6:8" x14ac:dyDescent="0.2">
      <c r="F83">
        <f t="shared" si="0"/>
        <v>4992</v>
      </c>
      <c r="H83">
        <v>104</v>
      </c>
    </row>
    <row r="84" spans="6:8" x14ac:dyDescent="0.2">
      <c r="F84">
        <f t="shared" si="0"/>
        <v>5096</v>
      </c>
      <c r="H84">
        <v>104</v>
      </c>
    </row>
    <row r="85" spans="6:8" x14ac:dyDescent="0.2">
      <c r="F85">
        <f t="shared" si="0"/>
        <v>5200</v>
      </c>
      <c r="H85">
        <v>104</v>
      </c>
    </row>
    <row r="86" spans="6:8" x14ac:dyDescent="0.2">
      <c r="F86">
        <f t="shared" si="0"/>
        <v>5304</v>
      </c>
      <c r="H86">
        <v>104</v>
      </c>
    </row>
    <row r="87" spans="6:8" x14ac:dyDescent="0.2">
      <c r="F87">
        <f t="shared" si="0"/>
        <v>5408</v>
      </c>
      <c r="H87">
        <v>104</v>
      </c>
    </row>
    <row r="88" spans="6:8" x14ac:dyDescent="0.2">
      <c r="F88">
        <f t="shared" si="0"/>
        <v>5512</v>
      </c>
      <c r="H88">
        <v>104</v>
      </c>
    </row>
    <row r="89" spans="6:8" x14ac:dyDescent="0.2">
      <c r="F89">
        <f t="shared" si="0"/>
        <v>5616</v>
      </c>
      <c r="H89">
        <v>104</v>
      </c>
    </row>
    <row r="90" spans="6:8" x14ac:dyDescent="0.2">
      <c r="F90">
        <f t="shared" si="0"/>
        <v>5720</v>
      </c>
      <c r="H90">
        <v>104</v>
      </c>
    </row>
    <row r="91" spans="6:8" x14ac:dyDescent="0.2">
      <c r="F91">
        <f t="shared" si="0"/>
        <v>5824</v>
      </c>
      <c r="H91">
        <v>104</v>
      </c>
    </row>
    <row r="92" spans="6:8" x14ac:dyDescent="0.2">
      <c r="F92">
        <f t="shared" si="0"/>
        <v>5928</v>
      </c>
      <c r="H92">
        <v>104</v>
      </c>
    </row>
    <row r="93" spans="6:8" x14ac:dyDescent="0.2">
      <c r="F93">
        <f t="shared" si="0"/>
        <v>6032</v>
      </c>
      <c r="H93">
        <v>104</v>
      </c>
    </row>
    <row r="94" spans="6:8" x14ac:dyDescent="0.2">
      <c r="F94">
        <f t="shared" si="0"/>
        <v>6136</v>
      </c>
      <c r="H94">
        <v>104</v>
      </c>
    </row>
    <row r="95" spans="6:8" x14ac:dyDescent="0.2">
      <c r="F95">
        <f t="shared" si="0"/>
        <v>6240</v>
      </c>
      <c r="H95">
        <v>104</v>
      </c>
    </row>
    <row r="96" spans="6:8" x14ac:dyDescent="0.2">
      <c r="F96">
        <f t="shared" si="0"/>
        <v>6344</v>
      </c>
      <c r="H96">
        <v>104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2022-01-23T07:01:28Z</dcterms:created>
  <dcterms:modified xsi:type="dcterms:W3CDTF">2022-02-13T15:09:15Z</dcterms:modified>
</cp:coreProperties>
</file>