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o/Desktop/2024/APPU EC/Claim Scans/"/>
    </mc:Choice>
  </mc:AlternateContent>
  <xr:revisionPtr revIDLastSave="0" documentId="13_ncr:1_{8270E446-8218-AF47-8D32-097A0D47B4C1}" xr6:coauthVersionLast="47" xr6:coauthVersionMax="47" xr10:uidLastSave="{00000000-0000-0000-0000-000000000000}"/>
  <bookViews>
    <workbookView xWindow="11580" yWindow="5400" windowWidth="28040" windowHeight="17440" xr2:uid="{55856D32-2D21-994D-A533-3CF1A1E7A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G30" i="1"/>
  <c r="F30" i="1"/>
  <c r="F29" i="1"/>
  <c r="F28" i="1"/>
  <c r="I18" i="1"/>
  <c r="I21" i="1"/>
  <c r="E18" i="1"/>
  <c r="E21" i="1" s="1"/>
  <c r="F16" i="1"/>
  <c r="F15" i="1"/>
  <c r="F13" i="1"/>
  <c r="F14" i="1"/>
  <c r="G14" i="1" s="1"/>
  <c r="F20" i="1"/>
  <c r="G20" i="1" s="1"/>
  <c r="J20" i="1" s="1"/>
  <c r="F8" i="1"/>
  <c r="F4" i="1"/>
  <c r="F3" i="1"/>
  <c r="B3" i="1"/>
  <c r="B21" i="1" s="1"/>
  <c r="B22" i="1" s="1"/>
  <c r="B24" i="1" s="1"/>
  <c r="F18" i="1" l="1"/>
  <c r="J6" i="1"/>
</calcChain>
</file>

<file path=xl/sharedStrings.xml><?xml version="1.0" encoding="utf-8"?>
<sst xmlns="http://schemas.openxmlformats.org/spreadsheetml/2006/main" count="43" uniqueCount="35">
  <si>
    <t xml:space="preserve">Advance </t>
  </si>
  <si>
    <t>APPU-EC statement</t>
  </si>
  <si>
    <t>DSA</t>
  </si>
  <si>
    <t>USD</t>
  </si>
  <si>
    <t>Hotel</t>
  </si>
  <si>
    <t>Incidental</t>
  </si>
  <si>
    <t>90% advance</t>
  </si>
  <si>
    <t xml:space="preserve">Claim </t>
  </si>
  <si>
    <t>Airfare</t>
  </si>
  <si>
    <t>BKK-SAI-BKK</t>
  </si>
  <si>
    <t>Nu</t>
  </si>
  <si>
    <t>Half DSA on return</t>
  </si>
  <si>
    <t>Rate</t>
  </si>
  <si>
    <t xml:space="preserve">Cambodia </t>
  </si>
  <si>
    <t>Visa Fee</t>
  </si>
  <si>
    <t>Airport to Hotel</t>
  </si>
  <si>
    <t>Taxi</t>
  </si>
  <si>
    <t>SIM card</t>
  </si>
  <si>
    <t>Thailand</t>
  </si>
  <si>
    <t>1 Baht = Nu. 2.5</t>
  </si>
  <si>
    <t xml:space="preserve">Airfare </t>
  </si>
  <si>
    <t xml:space="preserve"> </t>
  </si>
  <si>
    <t>Total adv payment</t>
  </si>
  <si>
    <t>SIM card (baht 67)</t>
  </si>
  <si>
    <t xml:space="preserve"> 6 days * 45</t>
  </si>
  <si>
    <t>2 days transit * 130</t>
  </si>
  <si>
    <t>6 nights * $90</t>
  </si>
  <si>
    <t>Remarks</t>
  </si>
  <si>
    <t>Total DSA claim</t>
  </si>
  <si>
    <t>Total Expenses</t>
  </si>
  <si>
    <t xml:space="preserve">Difference refundable </t>
  </si>
  <si>
    <t>diff in USD</t>
  </si>
  <si>
    <t>less</t>
  </si>
  <si>
    <t xml:space="preserve">plus </t>
  </si>
  <si>
    <t>Total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</si>
</sst>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right"/>
    </xf>
    <xf numFmtId="0" fontId="4" fillId="0" borderId="1" xfId="0" applyFont="1" applyBorder="1"/>
    <xf numFmtId="169" fontId="0" fillId="0" borderId="1" xfId="0" applyNumberFormat="1" applyBorder="1"/>
    <xf numFmtId="169" fontId="0" fillId="0" borderId="1" xfId="0" applyNumberFormat="1" applyBorder="1" applyAlignment="1">
      <alignment horizontal="right"/>
    </xf>
    <xf numFmtId="169" fontId="2" fillId="0" borderId="1" xfId="0" applyNumberFormat="1" applyFont="1" applyBorder="1"/>
    <xf numFmtId="169" fontId="1" fillId="0" borderId="1" xfId="0" applyNumberFormat="1" applyFont="1" applyBorder="1"/>
    <xf numFmtId="4" fontId="1" fillId="0" borderId="1" xfId="0" applyNumberFormat="1" applyFont="1" applyBorder="1"/>
    <xf numFmtId="169" fontId="0" fillId="0" borderId="0" xfId="0" applyNumberFormat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C794-994A-314B-B86F-B921E7C30E0F}">
  <dimension ref="A1:L30"/>
  <sheetViews>
    <sheetView tabSelected="1" zoomScale="150" workbookViewId="0">
      <selection activeCell="A12" sqref="A12"/>
    </sheetView>
  </sheetViews>
  <sheetFormatPr baseColWidth="10" defaultRowHeight="16" x14ac:dyDescent="0.2"/>
  <cols>
    <col min="1" max="1" width="17.6640625" customWidth="1"/>
    <col min="2" max="2" width="11.83203125" customWidth="1"/>
    <col min="3" max="3" width="14.83203125" customWidth="1"/>
    <col min="4" max="4" width="18" customWidth="1"/>
    <col min="6" max="6" width="12.83203125" customWidth="1"/>
    <col min="7" max="7" width="15.33203125" customWidth="1"/>
    <col min="8" max="8" width="18.6640625" customWidth="1"/>
    <col min="9" max="9" width="15.33203125" customWidth="1"/>
  </cols>
  <sheetData>
    <row r="1" spans="1:10" x14ac:dyDescent="0.2">
      <c r="A1" s="1" t="s">
        <v>1</v>
      </c>
      <c r="B1" s="1"/>
      <c r="C1" s="1"/>
      <c r="D1" s="2" t="s">
        <v>7</v>
      </c>
      <c r="E1" s="2" t="s">
        <v>12</v>
      </c>
      <c r="F1" s="2" t="s">
        <v>10</v>
      </c>
      <c r="G1" s="9" t="s">
        <v>27</v>
      </c>
      <c r="H1" s="20"/>
      <c r="I1" s="20"/>
      <c r="J1" s="10"/>
    </row>
    <row r="2" spans="1:10" x14ac:dyDescent="0.2">
      <c r="A2" s="2" t="s">
        <v>0</v>
      </c>
      <c r="B2" s="2" t="s">
        <v>3</v>
      </c>
      <c r="C2" s="1"/>
      <c r="D2" s="2"/>
      <c r="E2" s="2" t="s">
        <v>3</v>
      </c>
      <c r="F2" s="2">
        <v>85.2</v>
      </c>
      <c r="G2" s="2"/>
      <c r="H2" s="2"/>
      <c r="I2" s="2"/>
      <c r="J2" s="8"/>
    </row>
    <row r="3" spans="1:10" x14ac:dyDescent="0.2">
      <c r="A3" s="4" t="s">
        <v>2</v>
      </c>
      <c r="B3" s="3">
        <f>(130*2) +270</f>
        <v>530</v>
      </c>
      <c r="C3" s="1" t="s">
        <v>2</v>
      </c>
      <c r="D3" s="1" t="s">
        <v>24</v>
      </c>
      <c r="E3" s="1">
        <v>270</v>
      </c>
      <c r="F3" s="1">
        <f>E3*F2</f>
        <v>23004</v>
      </c>
      <c r="G3" s="1"/>
      <c r="H3" s="1"/>
      <c r="I3" s="1"/>
      <c r="J3" s="1"/>
    </row>
    <row r="4" spans="1:10" x14ac:dyDescent="0.2">
      <c r="A4" s="4"/>
      <c r="B4" s="4"/>
      <c r="C4" s="1"/>
      <c r="D4" s="1" t="s">
        <v>25</v>
      </c>
      <c r="E4" s="1">
        <v>260</v>
      </c>
      <c r="F4" s="1">
        <f>E4*F2</f>
        <v>22152</v>
      </c>
      <c r="G4" s="1"/>
      <c r="H4" s="1"/>
      <c r="I4" s="1"/>
      <c r="J4" s="1"/>
    </row>
    <row r="5" spans="1:10" x14ac:dyDescent="0.2">
      <c r="A5" s="4"/>
      <c r="B5" s="4"/>
      <c r="C5" s="1"/>
      <c r="D5" s="1" t="s">
        <v>11</v>
      </c>
      <c r="E5" s="1">
        <v>0</v>
      </c>
      <c r="F5" s="7">
        <v>1000</v>
      </c>
      <c r="G5" s="1"/>
      <c r="H5" s="1"/>
      <c r="I5" s="1"/>
      <c r="J5" s="1"/>
    </row>
    <row r="6" spans="1:10" x14ac:dyDescent="0.2">
      <c r="A6" s="4"/>
      <c r="B6" s="4"/>
      <c r="C6" s="1"/>
      <c r="D6" s="1"/>
      <c r="E6" s="1"/>
      <c r="F6" s="1"/>
      <c r="G6" s="3"/>
      <c r="H6" s="3"/>
      <c r="I6" s="3"/>
      <c r="J6" s="1">
        <f>H6-I6</f>
        <v>0</v>
      </c>
    </row>
    <row r="7" spans="1:10" x14ac:dyDescent="0.2">
      <c r="A7" s="4"/>
      <c r="B7" s="4"/>
      <c r="C7" s="1"/>
      <c r="D7" s="1"/>
      <c r="E7" s="1"/>
      <c r="F7" s="1"/>
      <c r="G7" s="4"/>
      <c r="H7" s="4"/>
      <c r="I7" s="4"/>
      <c r="J7" s="1"/>
    </row>
    <row r="8" spans="1:10" x14ac:dyDescent="0.2">
      <c r="A8" s="4" t="s">
        <v>4</v>
      </c>
      <c r="B8" s="5">
        <v>540</v>
      </c>
      <c r="C8" s="1" t="s">
        <v>4</v>
      </c>
      <c r="D8" s="4" t="s">
        <v>26</v>
      </c>
      <c r="E8" s="4">
        <v>540</v>
      </c>
      <c r="F8" s="4">
        <f>E8*F2</f>
        <v>46008</v>
      </c>
      <c r="G8" s="5"/>
      <c r="H8" s="5"/>
      <c r="I8" s="5"/>
      <c r="J8" s="1">
        <v>0</v>
      </c>
    </row>
    <row r="9" spans="1:10" x14ac:dyDescent="0.2">
      <c r="A9" s="4"/>
      <c r="B9" s="4"/>
      <c r="C9" s="4"/>
      <c r="D9" s="4"/>
      <c r="E9" s="4"/>
      <c r="F9" s="4"/>
      <c r="G9" s="4"/>
      <c r="H9" s="4"/>
      <c r="I9" s="4"/>
      <c r="J9" s="1"/>
    </row>
    <row r="10" spans="1:10" x14ac:dyDescent="0.2">
      <c r="A10" s="1"/>
      <c r="B10" s="1"/>
      <c r="C10" s="1"/>
      <c r="D10" s="1"/>
      <c r="E10" s="1"/>
      <c r="F10" s="1"/>
      <c r="G10" s="6"/>
      <c r="H10" s="6"/>
      <c r="I10" s="6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2"/>
      <c r="B12" s="2"/>
      <c r="C12" s="1"/>
      <c r="D12" s="1"/>
      <c r="E12" s="1"/>
      <c r="F12" s="1"/>
      <c r="G12" s="1"/>
      <c r="H12" s="1"/>
      <c r="I12" s="1"/>
      <c r="J12" s="1"/>
    </row>
    <row r="13" spans="1:10" x14ac:dyDescent="0.2">
      <c r="C13" s="1"/>
      <c r="D13" s="1"/>
      <c r="E13" s="1"/>
      <c r="F13" s="2">
        <f>B23*F2</f>
        <v>42600</v>
      </c>
      <c r="G13" s="1"/>
      <c r="H13" s="1"/>
      <c r="I13" s="1"/>
      <c r="J13" s="1"/>
    </row>
    <row r="14" spans="1:10" x14ac:dyDescent="0.2">
      <c r="A14" s="2"/>
      <c r="B14" s="1"/>
      <c r="C14" s="1" t="s">
        <v>13</v>
      </c>
      <c r="D14" s="1" t="s">
        <v>14</v>
      </c>
      <c r="E14" s="1">
        <v>30</v>
      </c>
      <c r="F14" s="1">
        <f>E14*F2</f>
        <v>2556</v>
      </c>
      <c r="G14" s="1">
        <f>F14</f>
        <v>2556</v>
      </c>
      <c r="H14" s="1"/>
      <c r="I14" s="1"/>
      <c r="J14" s="1"/>
    </row>
    <row r="15" spans="1:10" x14ac:dyDescent="0.2">
      <c r="A15" s="2"/>
      <c r="B15" s="1"/>
      <c r="C15" s="1" t="s">
        <v>15</v>
      </c>
      <c r="D15" s="1" t="s">
        <v>16</v>
      </c>
      <c r="E15" s="1">
        <v>35</v>
      </c>
      <c r="F15" s="1">
        <f>E15*F2</f>
        <v>2982</v>
      </c>
      <c r="G15" s="1"/>
      <c r="H15" s="1"/>
      <c r="I15" s="1"/>
      <c r="J15" s="1"/>
    </row>
    <row r="16" spans="1:10" x14ac:dyDescent="0.2">
      <c r="A16" s="2"/>
      <c r="B16" s="1"/>
      <c r="C16" s="1" t="s">
        <v>13</v>
      </c>
      <c r="D16" s="1" t="s">
        <v>17</v>
      </c>
      <c r="E16" s="12">
        <v>30</v>
      </c>
      <c r="F16" s="1">
        <f>E16*F2</f>
        <v>2556</v>
      </c>
      <c r="G16" s="1"/>
      <c r="H16" s="1"/>
      <c r="I16" s="1"/>
      <c r="J16" s="1"/>
    </row>
    <row r="17" spans="1:12" x14ac:dyDescent="0.2">
      <c r="A17" s="2"/>
      <c r="B17" s="1"/>
      <c r="C17" s="1" t="s">
        <v>18</v>
      </c>
      <c r="D17" s="1" t="s">
        <v>23</v>
      </c>
      <c r="E17" s="15">
        <v>1.966</v>
      </c>
      <c r="F17" s="1">
        <v>167.5</v>
      </c>
      <c r="G17" s="1" t="s">
        <v>19</v>
      </c>
      <c r="H17" s="1"/>
      <c r="I17" s="1"/>
      <c r="J17" s="1"/>
    </row>
    <row r="18" spans="1:12" x14ac:dyDescent="0.2">
      <c r="A18" s="2" t="s">
        <v>22</v>
      </c>
      <c r="B18" s="2">
        <v>1463</v>
      </c>
      <c r="C18" s="1"/>
      <c r="D18" s="1"/>
      <c r="E18" s="16">
        <f>SUM(E3:E17)</f>
        <v>1166.9659999999999</v>
      </c>
      <c r="F18" s="2">
        <f>SUM(F14:F17)</f>
        <v>8261.5</v>
      </c>
      <c r="G18" s="1"/>
      <c r="H18" s="1" t="s">
        <v>31</v>
      </c>
      <c r="I18" s="17">
        <f>B18-E18</f>
        <v>296.03400000000011</v>
      </c>
      <c r="J18" s="1"/>
      <c r="L18" s="19"/>
    </row>
    <row r="19" spans="1:12" x14ac:dyDescent="0.2">
      <c r="C19" s="1"/>
      <c r="D19" s="1"/>
      <c r="E19" s="2"/>
      <c r="F19" s="1"/>
      <c r="G19" s="1"/>
      <c r="H19" s="1"/>
      <c r="I19" s="1"/>
      <c r="J19" s="1"/>
    </row>
    <row r="20" spans="1:12" x14ac:dyDescent="0.2">
      <c r="A20" s="2" t="s">
        <v>20</v>
      </c>
      <c r="B20" s="1"/>
      <c r="C20" s="1" t="s">
        <v>8</v>
      </c>
      <c r="D20" s="1" t="s">
        <v>9</v>
      </c>
      <c r="E20" s="2">
        <v>811</v>
      </c>
      <c r="F20" s="1">
        <f>E20*F2</f>
        <v>69097.2</v>
      </c>
      <c r="G20" s="1">
        <f>F20</f>
        <v>69097.2</v>
      </c>
      <c r="H20" s="1">
        <v>0</v>
      </c>
      <c r="I20" s="1"/>
      <c r="J20" s="1">
        <f>H20-G20</f>
        <v>-69097.2</v>
      </c>
    </row>
    <row r="21" spans="1:12" x14ac:dyDescent="0.2">
      <c r="A21" s="2" t="s">
        <v>28</v>
      </c>
      <c r="B21" s="7">
        <f>SUM(B3:B8)</f>
        <v>1070</v>
      </c>
      <c r="C21" s="1"/>
      <c r="D21" s="1" t="s">
        <v>29</v>
      </c>
      <c r="E21" s="14">
        <f>SUM(E18:E20)</f>
        <v>1977.9659999999999</v>
      </c>
      <c r="F21" s="1"/>
      <c r="G21" s="1"/>
      <c r="H21" s="1" t="s">
        <v>30</v>
      </c>
      <c r="I21" s="17">
        <f>B24-E21</f>
        <v>-514.96599999999989</v>
      </c>
      <c r="J21" s="18">
        <v>43875.103199999998</v>
      </c>
    </row>
    <row r="22" spans="1:12" x14ac:dyDescent="0.2">
      <c r="A22" s="13" t="s">
        <v>6</v>
      </c>
      <c r="B22" s="13">
        <f>B21*0.9</f>
        <v>963</v>
      </c>
      <c r="C22" s="1"/>
      <c r="D22" s="1"/>
      <c r="E22" s="1"/>
      <c r="F22" s="1"/>
      <c r="G22" s="1"/>
      <c r="H22" s="1"/>
      <c r="I22" s="1"/>
      <c r="J22" s="1"/>
    </row>
    <row r="23" spans="1:12" x14ac:dyDescent="0.2">
      <c r="A23" s="13" t="s">
        <v>5</v>
      </c>
      <c r="B23" s="13">
        <v>500</v>
      </c>
      <c r="C23" s="1"/>
      <c r="D23" s="1"/>
      <c r="E23" s="1"/>
      <c r="F23" s="1"/>
      <c r="G23" s="1"/>
      <c r="H23" s="1"/>
      <c r="I23" s="1"/>
      <c r="J23" s="1"/>
    </row>
    <row r="24" spans="1:12" x14ac:dyDescent="0.2">
      <c r="A24" s="2" t="s">
        <v>22</v>
      </c>
      <c r="B24" s="2">
        <f>SUM(B22:B23)</f>
        <v>1463</v>
      </c>
      <c r="C24" s="1"/>
      <c r="D24" s="1"/>
      <c r="E24" s="1"/>
      <c r="F24" s="1"/>
      <c r="G24" s="1"/>
      <c r="H24" s="1"/>
      <c r="I24" s="1"/>
      <c r="J24" s="1"/>
    </row>
    <row r="25" spans="1:12" x14ac:dyDescent="0.2">
      <c r="A25" s="2"/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2">
      <c r="C26" s="1"/>
      <c r="D26" s="1"/>
      <c r="E26" s="1"/>
      <c r="F26" s="1"/>
      <c r="G26" s="1"/>
      <c r="H26" s="1"/>
      <c r="I26" s="1"/>
      <c r="J26" s="1"/>
    </row>
    <row r="27" spans="1:12" x14ac:dyDescent="0.2">
      <c r="F27" t="s">
        <v>3</v>
      </c>
    </row>
    <row r="28" spans="1:12" x14ac:dyDescent="0.2">
      <c r="E28" t="s">
        <v>20</v>
      </c>
      <c r="F28">
        <f>E20</f>
        <v>811</v>
      </c>
      <c r="J28" t="s">
        <v>21</v>
      </c>
    </row>
    <row r="29" spans="1:12" x14ac:dyDescent="0.2">
      <c r="E29" t="s">
        <v>32</v>
      </c>
      <c r="F29" s="19">
        <f>I18</f>
        <v>296.03400000000011</v>
      </c>
      <c r="H29" t="s">
        <v>2</v>
      </c>
      <c r="I29" t="s">
        <v>34</v>
      </c>
    </row>
    <row r="30" spans="1:12" x14ac:dyDescent="0.2">
      <c r="E30" t="s">
        <v>33</v>
      </c>
      <c r="F30" s="19">
        <f>F28-F29</f>
        <v>514.96599999999989</v>
      </c>
      <c r="G30">
        <f>F30*85.2</f>
        <v>43875.10319999999</v>
      </c>
      <c r="H30">
        <v>1000</v>
      </c>
      <c r="I30" s="11">
        <f>G30+H30</f>
        <v>44875.10319999999</v>
      </c>
    </row>
  </sheetData>
  <mergeCells count="1">
    <mergeCell ref="G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karma.nidup@bhutanpost.bt</dc:creator>
  <cp:lastModifiedBy>karma.nidup@bhutanpost.bt</cp:lastModifiedBy>
  <dcterms:created xsi:type="dcterms:W3CDTF">2024-08-28T10:22:23Z</dcterms:created>
  <dcterms:modified xsi:type="dcterms:W3CDTF">2024-08-29T07:11:27Z</dcterms:modified>
</cp:coreProperties>
</file>