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customXml/itemProps48.xml" ContentType="application/vnd.openxmlformats-officedocument.customXmlProperties+xml"/>
  <Override PartName="/customXml/itemProps49.xml" ContentType="application/vnd.openxmlformats-officedocument.customXmlProperties+xml"/>
  <Override PartName="/customXml/itemProps50.xml" ContentType="application/vnd.openxmlformats-officedocument.customXmlProperties+xml"/>
  <Override PartName="/customXml/itemProps51.xml" ContentType="application/vnd.openxmlformats-officedocument.customXmlProperties+xml"/>
  <Override PartName="/customXml/itemProps52.xml" ContentType="application/vnd.openxmlformats-officedocument.customXmlProperties+xml"/>
  <Override PartName="/customXml/itemProps53.xml" ContentType="application/vnd.openxmlformats-officedocument.customXmlProperties+xml"/>
  <Override PartName="/customXml/itemProps54.xml" ContentType="application/vnd.openxmlformats-officedocument.customXmlProperties+xml"/>
  <Override PartName="/customXml/itemProps55.xml" ContentType="application/vnd.openxmlformats-officedocument.customXmlProperties+xml"/>
  <Override PartName="/customXml/itemProps56.xml" ContentType="application/vnd.openxmlformats-officedocument.customXmlProperties+xml"/>
  <Override PartName="/customXml/itemProps57.xml" ContentType="application/vnd.openxmlformats-officedocument.customXmlProperties+xml"/>
  <Override PartName="/customXml/itemProps58.xml" ContentType="application/vnd.openxmlformats-officedocument.customXmlProperties+xml"/>
  <Override PartName="/customXml/itemProps59.xml" ContentType="application/vnd.openxmlformats-officedocument.customXmlProperties+xml"/>
  <Override PartName="/customXml/itemProps60.xml" ContentType="application/vnd.openxmlformats-officedocument.customXmlProperties+xml"/>
  <Override PartName="/customXml/itemProps61.xml" ContentType="application/vnd.openxmlformats-officedocument.customXmlProperties+xml"/>
  <Override PartName="/customXml/itemProps62.xml" ContentType="application/vnd.openxmlformats-officedocument.customXmlProperties+xml"/>
  <Override PartName="/customXml/itemProps63.xml" ContentType="application/vnd.openxmlformats-officedocument.customXmlProperties+xml"/>
  <Override PartName="/customXml/itemProps64.xml" ContentType="application/vnd.openxmlformats-officedocument.customXmlProperties+xml"/>
  <Override PartName="/customXml/itemProps65.xml" ContentType="application/vnd.openxmlformats-officedocument.customXmlProperties+xml"/>
  <Override PartName="/customXml/itemProps66.xml" ContentType="application/vnd.openxmlformats-officedocument.customXmlProperties+xml"/>
  <Override PartName="/customXml/itemProps67.xml" ContentType="application/vnd.openxmlformats-officedocument.customXmlProperties+xml"/>
  <Override PartName="/customXml/itemProps68.xml" ContentType="application/vnd.openxmlformats-officedocument.customXmlProperties+xml"/>
  <Override PartName="/customXml/itemProps69.xml" ContentType="application/vnd.openxmlformats-officedocument.customXmlProperties+xml"/>
  <Override PartName="/customXml/itemProps70.xml" ContentType="application/vnd.openxmlformats-officedocument.customXmlProperties+xml"/>
  <Override PartName="/customXml/itemProps71.xml" ContentType="application/vnd.openxmlformats-officedocument.customXmlProperties+xml"/>
  <Override PartName="/customXml/itemProps72.xml" ContentType="application/vnd.openxmlformats-officedocument.customXmlProperties+xml"/>
  <Override PartName="/customXml/itemProps73.xml" ContentType="application/vnd.openxmlformats-officedocument.customXmlProperties+xml"/>
  <Override PartName="/customXml/itemProps74.xml" ContentType="application/vnd.openxmlformats-officedocument.customXmlProperties+xml"/>
  <Override PartName="/customXml/itemProps75.xml" ContentType="application/vnd.openxmlformats-officedocument.customXmlProperties+xml"/>
  <Override PartName="/customXml/itemProps76.xml" ContentType="application/vnd.openxmlformats-officedocument.customXmlProperties+xml"/>
  <Override PartName="/customXml/itemProps77.xml" ContentType="application/vnd.openxmlformats-officedocument.customXmlProperties+xml"/>
  <Override PartName="/customXml/itemProps78.xml" ContentType="application/vnd.openxmlformats-officedocument.customXmlProperties+xml"/>
  <Override PartName="/customXml/itemProps79.xml" ContentType="application/vnd.openxmlformats-officedocument.customXmlProperties+xml"/>
  <Override PartName="/customXml/itemProps80.xml" ContentType="application/vnd.openxmlformats-officedocument.customXmlProperties+xml"/>
  <Override PartName="/customXml/itemProps81.xml" ContentType="application/vnd.openxmlformats-officedocument.customXmlProperties+xml"/>
  <Override PartName="/customXml/itemProps82.xml" ContentType="application/vnd.openxmlformats-officedocument.customXmlProperties+xml"/>
  <Override PartName="/customXml/itemProps83.xml" ContentType="application/vnd.openxmlformats-officedocument.customXmlProperties+xml"/>
  <Override PartName="/customXml/itemProps84.xml" ContentType="application/vnd.openxmlformats-officedocument.customXmlProperties+xml"/>
  <Override PartName="/customXml/itemProps85.xml" ContentType="application/vnd.openxmlformats-officedocument.customXmlProperties+xml"/>
  <Override PartName="/customXml/itemProps86.xml" ContentType="application/vnd.openxmlformats-officedocument.customXmlProperties+xml"/>
  <Override PartName="/customXml/itemProps87.xml" ContentType="application/vnd.openxmlformats-officedocument.customXmlProperties+xml"/>
  <Override PartName="/customXml/itemProps88.xml" ContentType="application/vnd.openxmlformats-officedocument.customXmlProperties+xml"/>
  <Override PartName="/customXml/itemProps89.xml" ContentType="application/vnd.openxmlformats-officedocument.customXmlProperties+xml"/>
  <Override PartName="/customXml/itemProps90.xml" ContentType="application/vnd.openxmlformats-officedocument.customXmlProperties+xml"/>
  <Override PartName="/customXml/itemProps91.xml" ContentType="application/vnd.openxmlformats-officedocument.customXmlProperties+xml"/>
  <Override PartName="/customXml/itemProps92.xml" ContentType="application/vnd.openxmlformats-officedocument.customXmlProperties+xml"/>
  <Override PartName="/customXml/itemProps93.xml" ContentType="application/vnd.openxmlformats-officedocument.customXmlProperties+xml"/>
  <Override PartName="/customXml/itemProps9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mediasaturn-my.sharepoint.com/personal/kuzucu_media-saturn_com/Documents/Masaüstü/daily_ecommerce/GfK/"/>
    </mc:Choice>
  </mc:AlternateContent>
  <xr:revisionPtr revIDLastSave="1602" documentId="13_ncr:1_{6E8E79EA-67FF-455E-9844-7E65AB7BEFC9}" xr6:coauthVersionLast="47" xr6:coauthVersionMax="47" xr10:uidLastSave="{7D7DCA9E-E5A0-43D0-BA28-C37A5852E80E}"/>
  <bookViews>
    <workbookView xWindow="-120" yWindow="-120" windowWidth="29040" windowHeight="15720" tabRatio="797" firstSheet="4" activeTab="14" xr2:uid="{DDF4AB05-1954-4FFF-BD92-9AB27053519D}"/>
  </bookViews>
  <sheets>
    <sheet name="Summary_value%" sheetId="21" r:id="rId1"/>
    <sheet name="Summary_value wo MP%" sheetId="48" r:id="rId2"/>
    <sheet name="Summary_value" sheetId="28" r:id="rId3"/>
    <sheet name="Summary_valueIhs" sheetId="52" r:id="rId4"/>
    <sheet name="Summary_valueYoY" sheetId="41" r:id="rId5"/>
    <sheet name="Summary_unit%" sheetId="44" r:id="rId6"/>
    <sheet name="Summary_unit wo MP%" sheetId="49" r:id="rId7"/>
    <sheet name="Summary_unit" sheetId="46" r:id="rId8"/>
    <sheet name="Summary_unitIhs" sheetId="53" r:id="rId9"/>
    <sheet name="Summary_unitYoY" sheetId="50" r:id="rId10"/>
    <sheet name="Brand" sheetId="2" r:id="rId11"/>
    <sheet name="Hitlist_unit" sheetId="27" r:id="rId12"/>
    <sheet name="Hitlist_value" sheetId="5" r:id="rId13"/>
    <sheet name="PW vs. CW" sheetId="6" state="hidden" r:id="rId14"/>
    <sheet name="Sheet1" sheetId="38" r:id="rId15"/>
  </sheets>
  <definedNames>
    <definedName name="_xlnm._FilterDatabase" localSheetId="14" hidden="1">Sheet1!$A$2:$U$2</definedName>
  </definedNames>
  <calcPr calcId="191029"/>
  <pivotCaches>
    <pivotCache cacheId="121" r:id="rId16"/>
    <pivotCache cacheId="124" r:id="rId17"/>
    <pivotCache cacheId="127" r:id="rId18"/>
    <pivotCache cacheId="130" r:id="rId19"/>
    <pivotCache cacheId="133" r:id="rId20"/>
    <pivotCache cacheId="136" r:id="rId21"/>
    <pivotCache cacheId="139" r:id="rId22"/>
    <pivotCache cacheId="142" r:id="rId23"/>
    <pivotCache cacheId="145" r:id="rId24"/>
    <pivotCache cacheId="148" r:id="rId25"/>
    <pivotCache cacheId="160" r:id="rId26"/>
    <pivotCache cacheId="163" r:id="rId27"/>
    <pivotCache cacheId="166" r:id="rId28"/>
    <pivotCache cacheId="169" r:id="rId29"/>
    <pivotCache cacheId="172" r:id="rId30"/>
    <pivotCache cacheId="175" r:id="rId31"/>
    <pivotCache cacheId="178" r:id="rId3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ummary_ed1080a0-e466-4430-8c6c-4788c2c9eb84" name="Summary" connection="Query - Summary"/>
          <x15:modelTable id="Brand_2efb2edc-9bfd-4453-b49e-1ac8e5175a00" name="Brand" connection="Query - Brand"/>
          <x15:modelTable id="dReportingProductgroup_1_ad58596f-6619-4eda-874d-c116d3ecfb65" name="dReportingProductgroup_1" connection="Query - dReportingProductgroup_1"/>
          <x15:modelTable id="dReportingProductgroup_2_3cf38754-aaee-46d9-8192-6315e4b24910" name="dReportingProductgroup_2" connection="Query - dReportingProductgroup_2"/>
          <x15:modelTable id="Hitlist_b41b0b1d-75fe-437b-b746-46403d4bb098" name="Hitlist" connection="Query - Hitlist"/>
          <x15:modelTable id="dReportingProductgroup_1_2_c6d98967-d897-4152-a226-324665cc771f" name="dReportingProductgroup_1_2" connection="Query - dReportingProductgroup_1_2"/>
        </x15:modelTables>
        <x15:modelRelationships>
          <x15:modelRelationship fromTable="Brand" fromColumn="ReportingProductgroup.1" toTable="dReportingProductgroup_1_2" toColumn="ReportingProductgroup.1"/>
          <x15:modelRelationship fromTable="Brand" fromColumn="ReportingProductgroup.2_1" toTable="dReportingProductgroup_2" toColumn="ReportingProductgroup.2"/>
          <x15:modelRelationship fromTable="Summary" fromColumn="ReportingProductgroup.1" toTable="dReportingProductgroup_1" toColumn="ReportingProductgroup.1"/>
          <x15:modelRelationship fromTable="Summary" fromColumn="ReportingProductgroup.2" toTable="dReportingProductgroup_2" toColumn="ReportingProductgroup.2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0" i="6" l="1"/>
  <c r="P49" i="6"/>
  <c r="P48" i="6"/>
  <c r="P47" i="6"/>
  <c r="P46" i="6"/>
  <c r="P45" i="6"/>
  <c r="P44" i="6"/>
  <c r="P43" i="6"/>
  <c r="P42" i="6"/>
  <c r="P41" i="6"/>
  <c r="P40" i="6"/>
  <c r="P39" i="6"/>
  <c r="P38" i="6"/>
  <c r="P37" i="6"/>
  <c r="P36" i="6"/>
  <c r="P35" i="6"/>
  <c r="P34" i="6"/>
  <c r="P33" i="6"/>
  <c r="P32" i="6"/>
  <c r="P31" i="6"/>
  <c r="P30" i="6"/>
  <c r="P29" i="6"/>
  <c r="P28" i="6"/>
  <c r="P27" i="6"/>
  <c r="P26" i="6"/>
  <c r="P25" i="6"/>
  <c r="P24" i="6"/>
  <c r="P23" i="6"/>
  <c r="P22" i="6"/>
  <c r="P21" i="6"/>
  <c r="P20" i="6"/>
  <c r="P19" i="6"/>
  <c r="P18" i="6"/>
  <c r="P17" i="6"/>
  <c r="P16" i="6"/>
  <c r="P15" i="6"/>
  <c r="P14" i="6"/>
  <c r="P13" i="6"/>
  <c r="P12" i="6"/>
  <c r="P11" i="6"/>
  <c r="P10" i="6"/>
  <c r="P9" i="6"/>
  <c r="P8" i="6"/>
  <c r="P7" i="6"/>
  <c r="P6" i="6"/>
  <c r="P5" i="6"/>
  <c r="T50" i="6"/>
  <c r="S50" i="6"/>
  <c r="O50" i="6"/>
  <c r="N50" i="6"/>
  <c r="T49" i="6"/>
  <c r="S49" i="6"/>
  <c r="O49" i="6"/>
  <c r="N49" i="6"/>
  <c r="T48" i="6"/>
  <c r="S48" i="6"/>
  <c r="O48" i="6"/>
  <c r="N48" i="6"/>
  <c r="T47" i="6"/>
  <c r="S47" i="6"/>
  <c r="O47" i="6"/>
  <c r="N47" i="6"/>
  <c r="T46" i="6"/>
  <c r="S46" i="6"/>
  <c r="O46" i="6"/>
  <c r="N46" i="6"/>
  <c r="T45" i="6"/>
  <c r="S45" i="6"/>
  <c r="O45" i="6"/>
  <c r="N45" i="6"/>
  <c r="T44" i="6"/>
  <c r="S44" i="6"/>
  <c r="O44" i="6"/>
  <c r="N44" i="6"/>
  <c r="T43" i="6"/>
  <c r="S43" i="6"/>
  <c r="O43" i="6"/>
  <c r="N43" i="6"/>
  <c r="T51" i="6"/>
  <c r="S51" i="6"/>
  <c r="O51" i="6"/>
  <c r="N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F50" i="6"/>
  <c r="E50" i="6"/>
  <c r="F49" i="6"/>
  <c r="E49" i="6"/>
  <c r="F48" i="6"/>
  <c r="E48" i="6"/>
  <c r="F47" i="6"/>
  <c r="E47" i="6"/>
  <c r="F46" i="6"/>
  <c r="E46" i="6"/>
  <c r="F45" i="6"/>
  <c r="E45" i="6"/>
  <c r="F44" i="6"/>
  <c r="E44" i="6"/>
  <c r="F43" i="6"/>
  <c r="E43" i="6"/>
  <c r="F51" i="6"/>
  <c r="E51" i="6"/>
  <c r="H8" i="6" l="1"/>
  <c r="H22" i="6"/>
  <c r="H36" i="6"/>
  <c r="H9" i="6"/>
  <c r="H37" i="6"/>
  <c r="H10" i="6"/>
  <c r="H24" i="6"/>
  <c r="H11" i="6"/>
  <c r="H39" i="6"/>
  <c r="Q13" i="6"/>
  <c r="Q41" i="6"/>
  <c r="H26" i="6"/>
  <c r="Q14" i="6"/>
  <c r="Q28" i="6"/>
  <c r="Q15" i="6"/>
  <c r="Q43" i="6"/>
  <c r="Q16" i="6"/>
  <c r="Q44" i="6"/>
  <c r="Q31" i="6"/>
  <c r="Q18" i="6"/>
  <c r="Q46" i="6"/>
  <c r="H31" i="6"/>
  <c r="H45" i="6"/>
  <c r="Q19" i="6"/>
  <c r="Q47" i="6"/>
  <c r="H46" i="6"/>
  <c r="Q6" i="6"/>
  <c r="Q34" i="6"/>
  <c r="Q48" i="6"/>
  <c r="H19" i="6"/>
  <c r="H33" i="6"/>
  <c r="Q21" i="6"/>
  <c r="Q35" i="6"/>
  <c r="H48" i="6"/>
  <c r="Q22" i="6"/>
  <c r="Q36" i="6"/>
  <c r="Q50" i="6"/>
  <c r="H50" i="6"/>
  <c r="H23" i="6"/>
  <c r="H38" i="6"/>
  <c r="H25" i="6"/>
  <c r="Q27" i="6"/>
  <c r="H12" i="6"/>
  <c r="H40" i="6"/>
  <c r="Q42" i="6"/>
  <c r="Q29" i="6"/>
  <c r="Q30" i="6"/>
  <c r="Q17" i="6"/>
  <c r="Q45" i="6"/>
  <c r="Q32" i="6"/>
  <c r="H17" i="6"/>
  <c r="Q5" i="6"/>
  <c r="Q33" i="6"/>
  <c r="H18" i="6"/>
  <c r="H32" i="6"/>
  <c r="Q20" i="6"/>
  <c r="G51" i="6"/>
  <c r="H47" i="6"/>
  <c r="Q7" i="6"/>
  <c r="Q49" i="6"/>
  <c r="H6" i="6"/>
  <c r="H20" i="6"/>
  <c r="H34" i="6"/>
  <c r="Q8" i="6"/>
  <c r="H7" i="6"/>
  <c r="H21" i="6"/>
  <c r="H35" i="6"/>
  <c r="H49" i="6"/>
  <c r="P51" i="6"/>
  <c r="Q9" i="6"/>
  <c r="Q23" i="6"/>
  <c r="Q37" i="6"/>
  <c r="U51" i="6"/>
  <c r="U49" i="6"/>
  <c r="Q10" i="6"/>
  <c r="Q24" i="6"/>
  <c r="Q38" i="6"/>
  <c r="Q11" i="6"/>
  <c r="Q25" i="6"/>
  <c r="Q39" i="6"/>
  <c r="Q12" i="6"/>
  <c r="Q26" i="6"/>
  <c r="Q40" i="6"/>
  <c r="H13" i="6"/>
  <c r="H27" i="6"/>
  <c r="H41" i="6"/>
  <c r="H14" i="6"/>
  <c r="H28" i="6"/>
  <c r="H42" i="6"/>
  <c r="H15" i="6"/>
  <c r="H29" i="6"/>
  <c r="H43" i="6"/>
  <c r="U46" i="6"/>
  <c r="H16" i="6"/>
  <c r="H30" i="6"/>
  <c r="H44" i="6"/>
  <c r="U43" i="6"/>
  <c r="U50" i="6"/>
  <c r="H5" i="6"/>
  <c r="U47" i="6"/>
  <c r="U44" i="6"/>
  <c r="U48" i="6"/>
  <c r="U45" i="6"/>
  <c r="T42" i="6"/>
  <c r="S42" i="6"/>
  <c r="T41" i="6"/>
  <c r="S41" i="6"/>
  <c r="T40" i="6"/>
  <c r="S40" i="6"/>
  <c r="T39" i="6"/>
  <c r="S39" i="6"/>
  <c r="T38" i="6"/>
  <c r="S38" i="6"/>
  <c r="T37" i="6"/>
  <c r="S37" i="6"/>
  <c r="T36" i="6"/>
  <c r="S36" i="6"/>
  <c r="T35" i="6"/>
  <c r="S35" i="6"/>
  <c r="T34" i="6"/>
  <c r="S34" i="6"/>
  <c r="T33" i="6"/>
  <c r="S33" i="6"/>
  <c r="T32" i="6"/>
  <c r="S32" i="6"/>
  <c r="T31" i="6"/>
  <c r="S31" i="6"/>
  <c r="T30" i="6"/>
  <c r="S30" i="6"/>
  <c r="T29" i="6"/>
  <c r="S29" i="6"/>
  <c r="T28" i="6"/>
  <c r="S28" i="6"/>
  <c r="T27" i="6"/>
  <c r="S27" i="6"/>
  <c r="T26" i="6"/>
  <c r="S26" i="6"/>
  <c r="T25" i="6"/>
  <c r="S25" i="6"/>
  <c r="T24" i="6"/>
  <c r="S24" i="6"/>
  <c r="T23" i="6"/>
  <c r="S23" i="6"/>
  <c r="T22" i="6"/>
  <c r="S22" i="6"/>
  <c r="T21" i="6"/>
  <c r="S21" i="6"/>
  <c r="T20" i="6"/>
  <c r="S20" i="6"/>
  <c r="T19" i="6"/>
  <c r="S19" i="6"/>
  <c r="T18" i="6"/>
  <c r="S18" i="6"/>
  <c r="T17" i="6"/>
  <c r="S17" i="6"/>
  <c r="T16" i="6"/>
  <c r="S16" i="6"/>
  <c r="T15" i="6"/>
  <c r="S15" i="6"/>
  <c r="T14" i="6"/>
  <c r="S14" i="6"/>
  <c r="T13" i="6"/>
  <c r="S13" i="6"/>
  <c r="T12" i="6"/>
  <c r="S12" i="6"/>
  <c r="T11" i="6"/>
  <c r="S11" i="6"/>
  <c r="T10" i="6"/>
  <c r="S10" i="6"/>
  <c r="T9" i="6"/>
  <c r="S9" i="6"/>
  <c r="T8" i="6"/>
  <c r="S8" i="6"/>
  <c r="T7" i="6"/>
  <c r="S7" i="6"/>
  <c r="T6" i="6"/>
  <c r="S6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N42" i="6"/>
  <c r="N41" i="6"/>
  <c r="N40" i="6"/>
  <c r="N39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F42" i="6"/>
  <c r="E42" i="6"/>
  <c r="F41" i="6"/>
  <c r="E41" i="6"/>
  <c r="F40" i="6"/>
  <c r="E40" i="6"/>
  <c r="F39" i="6"/>
  <c r="E39" i="6"/>
  <c r="F38" i="6"/>
  <c r="E38" i="6"/>
  <c r="U20" i="6" l="1"/>
  <c r="U32" i="6"/>
  <c r="U24" i="6"/>
  <c r="U28" i="6"/>
  <c r="U18" i="6"/>
  <c r="U22" i="6"/>
  <c r="U26" i="6"/>
  <c r="U16" i="6"/>
  <c r="U9" i="6"/>
  <c r="U33" i="6"/>
  <c r="U35" i="6"/>
  <c r="U38" i="6"/>
  <c r="U14" i="6"/>
  <c r="U8" i="6"/>
  <c r="U42" i="6"/>
  <c r="U17" i="6"/>
  <c r="U7" i="6"/>
  <c r="U40" i="6"/>
  <c r="U27" i="6"/>
  <c r="U31" i="6"/>
  <c r="U13" i="6"/>
  <c r="U6" i="6"/>
  <c r="U21" i="6"/>
  <c r="U25" i="6"/>
  <c r="U39" i="6"/>
  <c r="U34" i="6"/>
  <c r="U10" i="6"/>
  <c r="U41" i="6"/>
  <c r="U11" i="6"/>
  <c r="U15" i="6"/>
  <c r="U29" i="6"/>
  <c r="U36" i="6"/>
  <c r="U12" i="6"/>
  <c r="U19" i="6"/>
  <c r="U23" i="6"/>
  <c r="U30" i="6"/>
  <c r="U37" i="6"/>
  <c r="T5" i="6" l="1"/>
  <c r="S5" i="6"/>
  <c r="O5" i="6"/>
  <c r="N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5" i="6"/>
  <c r="U4" i="6" l="1"/>
  <c r="T4" i="6"/>
  <c r="S4" i="6"/>
  <c r="Q4" i="6"/>
  <c r="P4" i="6"/>
  <c r="O4" i="6"/>
  <c r="N4" i="6"/>
  <c r="H4" i="6"/>
  <c r="G4" i="6"/>
  <c r="F4" i="6"/>
  <c r="E4" i="6"/>
  <c r="U5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ED071C-EC61-4200-B04B-DE9338957B0D}" keepAlive="1" name="Query - Append1" description="Connection to the 'Append1' query in the workbook." type="5" refreshedVersion="0" background="1">
    <dbPr connection="Provider=Microsoft.Mashup.OleDb.1;Data Source=$Workbook$;Location=Append1;Extended Properties=&quot;&quot;" command="SELECT * FROM [Append1]"/>
  </connection>
  <connection id="2" xr16:uid="{3C899C03-4CF1-4100-9C84-61E8C80CC832}" name="Query - Brand" description="Connection to the 'Brand' query in the workbook." type="100" refreshedVersion="8" minRefreshableVersion="5">
    <extLst>
      <ext xmlns:x15="http://schemas.microsoft.com/office/spreadsheetml/2010/11/main" uri="{DE250136-89BD-433C-8126-D09CA5730AF9}">
        <x15:connection id="6a30926d-f937-428b-9e63-961eeb03ee64"/>
      </ext>
    </extLst>
  </connection>
  <connection id="3" xr16:uid="{D6B4C88B-3C05-420E-8D73-12E4158E097E}" name="Query - dReportingProductgroup_1" description="Connection to the 'dReportingProductgroup_1' query in the workbook." type="100" refreshedVersion="8" minRefreshableVersion="5">
    <extLst>
      <ext xmlns:x15="http://schemas.microsoft.com/office/spreadsheetml/2010/11/main" uri="{DE250136-89BD-433C-8126-D09CA5730AF9}">
        <x15:connection id="2ab4aec0-8406-4743-b96d-d4727c5bbed0"/>
      </ext>
    </extLst>
  </connection>
  <connection id="4" xr16:uid="{34CCCEC6-9C85-4D0B-B487-3AA054B5ED4E}" name="Query - dReportingProductgroup_1_2" description="Connection to the 'dReportingProductgroup_1_2' query in the workbook." type="100" refreshedVersion="8" minRefreshableVersion="5">
    <extLst>
      <ext xmlns:x15="http://schemas.microsoft.com/office/spreadsheetml/2010/11/main" uri="{DE250136-89BD-433C-8126-D09CA5730AF9}">
        <x15:connection id="28364e43-5180-4be3-bde1-176cbc23f8e1"/>
      </ext>
    </extLst>
  </connection>
  <connection id="5" xr16:uid="{BB4F86AB-A7EC-4B72-8C15-81A039E204DE}" name="Query - dReportingProductgroup_2" description="Connection to the 'dReportingProductgroup_2' query in the workbook." type="100" refreshedVersion="8" minRefreshableVersion="5">
    <extLst>
      <ext xmlns:x15="http://schemas.microsoft.com/office/spreadsheetml/2010/11/main" uri="{DE250136-89BD-433C-8126-D09CA5730AF9}">
        <x15:connection id="869de4ec-415e-45af-9c41-d9fc42ccdf67"/>
      </ext>
    </extLst>
  </connection>
  <connection id="6" xr16:uid="{DD5EE1AF-6C33-4D5E-A7D5-D49B525B4616}" name="Query - Hitlist" description="Connection to the 'Hitlist' query in the workbook." type="100" refreshedVersion="8" minRefreshableVersion="5">
    <extLst>
      <ext xmlns:x15="http://schemas.microsoft.com/office/spreadsheetml/2010/11/main" uri="{DE250136-89BD-433C-8126-D09CA5730AF9}">
        <x15:connection id="c699bf4e-addd-49db-bd5f-8eef3bbcc461"/>
      </ext>
    </extLst>
  </connection>
  <connection id="7" xr16:uid="{44D0F233-8BA2-406F-BC2B-443C701A934C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8" xr16:uid="{7DD7C0CE-3A58-4347-BF2D-5522E4545024}" keepAlive="1" name="Query - Parameter2(1)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9" xr16:uid="{8EBD574A-A52A-4B6B-8255-6BBAAD1764CD}" keepAlive="1" name="Query - Parameter3(1)" description="Connection to the 'Parameter3' query in the workbook." type="5" refreshedVersion="0" background="1">
    <dbPr connection="Provider=Microsoft.Mashup.OleDb.1;Data Source=$Workbook$;Location=Parameter3;Extended Properties=&quot;&quot;" command="SELECT * FROM [Parameter3]"/>
  </connection>
  <connection id="10" xr16:uid="{262387D1-7077-4F96-AD7B-712F57F80FB5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11" xr16:uid="{F30B2BBF-4DE6-4E68-BE7D-ECE1460FA537}" keepAlive="1" name="Query - Sample File (2)(1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12" xr16:uid="{F5B5C3E4-48EA-4CB4-89DF-D487B7118DCB}" keepAlive="1" name="Query - Sample File (3)(1)" description="Connection to the 'Sample File (3)' query in the workbook." type="5" refreshedVersion="0" background="1">
    <dbPr connection="Provider=Microsoft.Mashup.OleDb.1;Data Source=$Workbook$;Location=&quot;Sample File (3)&quot;;Extended Properties=&quot;&quot;" command="SELECT * FROM [Sample File (3)]"/>
  </connection>
  <connection id="13" xr16:uid="{FB896F1D-8004-4EA0-A09A-7D1CBB5B7C18}" name="Query - Summary" description="Connection to the 'Summary' query in the workbook." type="100" refreshedVersion="8" minRefreshableVersion="5">
    <extLst>
      <ext xmlns:x15="http://schemas.microsoft.com/office/spreadsheetml/2010/11/main" uri="{DE250136-89BD-433C-8126-D09CA5730AF9}">
        <x15:connection id="44a3ce3b-c8de-4fb5-9a7e-fb25e166f204"/>
      </ext>
    </extLst>
  </connection>
  <connection id="14" xr16:uid="{17D7ED0E-E774-4586-8F9A-50BF159B1A43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15" xr16:uid="{EAD13AEC-F6C8-4E5D-9B48-C8CEC67D2FA5}" keepAlive="1" name="Query - Transform File (2)(1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16" xr16:uid="{4F8E269D-FB38-44F8-ABF0-53D79E9576C7}" keepAlive="1" name="Query - Transform File (3)(1)" description="Connection to the 'Transform File (3)' query in the workbook." type="5" refreshedVersion="0" background="1">
    <dbPr connection="Provider=Microsoft.Mashup.OleDb.1;Data Source=$Workbook$;Location=&quot;Transform File (3)&quot;;Extended Properties=&quot;&quot;" command="SELECT * FROM [Transform File (3)]"/>
  </connection>
  <connection id="17" xr16:uid="{1C69E985-2867-43CE-9512-27563957ADCF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8" xr16:uid="{8A25F13D-41E0-4E57-8525-D57999DFB174}" keepAlive="1" name="Query - Transform Sample File (2)(1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  <connection id="19" xr16:uid="{24D362D5-9522-49BD-A985-8D6F9349C07C}" keepAlive="1" name="Query - Transform Sample File (3)(1)" description="Connection to the 'Transform Sample File (3)' query in the workbook." type="5" refreshedVersion="0" background="1">
    <dbPr connection="Provider=Microsoft.Mashup.OleDb.1;Data Source=$Workbook$;Location=&quot;Transform Sample File (3)&quot;;Extended Properties=&quot;&quot;" command="SELECT * FROM [Transform Sample File (3)]"/>
  </connection>
  <connection id="20" xr16:uid="{4960136D-1AD5-42BD-97C9-D04799307DB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Hitlist].[ReportingProductgroup].&amp;[Smart+Mobilephones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<sst xmlns="http://schemas.openxmlformats.org/spreadsheetml/2006/main" count="1544" uniqueCount="409">
  <si>
    <t>Grand Total</t>
  </si>
  <si>
    <t>PTV/FLAT</t>
  </si>
  <si>
    <t>AIR TREATMENT</t>
  </si>
  <si>
    <t>COOLING</t>
  </si>
  <si>
    <t>CORE WEARABLES</t>
  </si>
  <si>
    <t>DIGITAL CAMERAS</t>
  </si>
  <si>
    <t>DISHWASHERS</t>
  </si>
  <si>
    <t>FOODPREPARATION</t>
  </si>
  <si>
    <t>FREEZERS</t>
  </si>
  <si>
    <t>HAIR DRYERS</t>
  </si>
  <si>
    <t>HAIR STYLERS</t>
  </si>
  <si>
    <t>Headphones &amp; Headsets</t>
  </si>
  <si>
    <t>IRONS</t>
  </si>
  <si>
    <t>LOUDSPEAKERS</t>
  </si>
  <si>
    <t>MEDIATABLETS</t>
  </si>
  <si>
    <t>MICROWAVE OVENS</t>
  </si>
  <si>
    <t>MINI/BLUET SPEAKERS</t>
  </si>
  <si>
    <t>MOBILE COMPUTING</t>
  </si>
  <si>
    <t>MONITORS</t>
  </si>
  <si>
    <t>SHAVERS</t>
  </si>
  <si>
    <t>VACUUM CLEANERS</t>
  </si>
  <si>
    <t>Week</t>
  </si>
  <si>
    <t>Brand</t>
  </si>
  <si>
    <t>SDA</t>
  </si>
  <si>
    <t>&lt;Others&gt;</t>
  </si>
  <si>
    <t>MDA</t>
  </si>
  <si>
    <t>Values</t>
  </si>
  <si>
    <t>Year</t>
  </si>
  <si>
    <t>SAMSUNG</t>
  </si>
  <si>
    <t>APPLE</t>
  </si>
  <si>
    <t>REDMI</t>
  </si>
  <si>
    <t>APPLE Total</t>
  </si>
  <si>
    <t>COMPUTER HW</t>
  </si>
  <si>
    <t>Column Labels</t>
  </si>
  <si>
    <t>Row Labels</t>
  </si>
  <si>
    <t>FY</t>
  </si>
  <si>
    <t>Quarter</t>
  </si>
  <si>
    <t>PHILIPS</t>
  </si>
  <si>
    <t>GRUNDIG</t>
  </si>
  <si>
    <t>LG</t>
  </si>
  <si>
    <t>ONVO</t>
  </si>
  <si>
    <t>TCL</t>
  </si>
  <si>
    <t>(blank)</t>
  </si>
  <si>
    <t>Smartphones</t>
  </si>
  <si>
    <t>COOKING</t>
  </si>
  <si>
    <t>BUILT IN HOBS</t>
  </si>
  <si>
    <t>DENTAL CARE</t>
  </si>
  <si>
    <t>HOODS</t>
  </si>
  <si>
    <t>(blank) Total</t>
  </si>
  <si>
    <t>MediaMarkt Sales Value</t>
  </si>
  <si>
    <t>ReportingProductgroup.1</t>
  </si>
  <si>
    <t>ReportingProductgroup.2</t>
  </si>
  <si>
    <t>Period</t>
  </si>
  <si>
    <t>ReportingProductgroup</t>
  </si>
  <si>
    <t>Item</t>
  </si>
  <si>
    <t>Month</t>
  </si>
  <si>
    <t>Custom</t>
  </si>
  <si>
    <t>Smart+Mobilephones</t>
  </si>
  <si>
    <t>Sum of MediaMarkt Internet Sales Sales Value TRY</t>
  </si>
  <si>
    <t>Sum of Internet Sales Sales Value TRY</t>
  </si>
  <si>
    <t>MediaMarkt MP Sales Value TRY (% of MediaMarkt Internet Sales Sales Value TRY)</t>
  </si>
  <si>
    <t>MediaMarkt Internet Sales Sales Value TRY (% of Internet Sales Sales Value TRY)</t>
  </si>
  <si>
    <t>MediaMarkt Internet Sales w/o MP Sales Value TRY (% of Internet Sales Sales Value TRY)</t>
  </si>
  <si>
    <t>MediaMarkt Internet Sales Value TRY (% of Internet Sales Sales Value TRY)</t>
  </si>
  <si>
    <t>Sum of Internet Sales Sales Units</t>
  </si>
  <si>
    <t>Sum of MediaMarkt Internet Sales Sales Units</t>
  </si>
  <si>
    <t>MediaMarkt Internet Sales Sales Units (% of Internet Sales Sales Units)</t>
  </si>
  <si>
    <t>MediaMarkt Internet Sales w/o MP Sales Units (% of Internet Sales Sales Units)</t>
  </si>
  <si>
    <t>MediaMarkt Internet Sales Sales Value TRY (% of Internet Sales Sales Value TRY) (Brand)</t>
  </si>
  <si>
    <t>IPHONE 15 128/6GB SIM/ESIM NFC 5G</t>
  </si>
  <si>
    <t>IPHONE 15 256/6GB SIM/ESIM NFC 5G</t>
  </si>
  <si>
    <t>SAMSUNG Total</t>
  </si>
  <si>
    <t>MediaMarkt Internet Sales Sales Value Ret TRY (% of Leaderpanel Internet Sales Sales Value TRY) (Hitlist)</t>
  </si>
  <si>
    <t>Sum of Leaderpanel Internet Sales Sales Value TRY</t>
  </si>
  <si>
    <t>Sum of MediaMarkt Internet Sales Sales Value Ret TRY</t>
  </si>
  <si>
    <t>Sum of Leaderpanel Internet Sales Sales Units</t>
  </si>
  <si>
    <t>Sum of MediaMarkt Internet Sales Sales Units Ret</t>
  </si>
  <si>
    <t>Leaderpanel Internet Sales Average sales price</t>
  </si>
  <si>
    <t>MediaMarkt Internet Sales Average sales price</t>
  </si>
  <si>
    <t>Total Sum of Internet Sales Sales Value TRY</t>
  </si>
  <si>
    <t>Total Sum of MediaMarkt Internet Sales Sales Value TRY</t>
  </si>
  <si>
    <t>Total Sum of Internet Sales Sales Units</t>
  </si>
  <si>
    <t>Total Sum of MediaMarkt Internet Sales Sales Units</t>
  </si>
  <si>
    <t>Internet Sales Sales Value TRY (% of Leaderpanel Sales Value TRY)</t>
  </si>
  <si>
    <t>MediaMarkt Internet Sales Sales Value TRY (% of MediaMarkt &lt;Grand Total&gt; Sales Value TRY)</t>
  </si>
  <si>
    <t>Total MediaMarkt Internet Sales Value TRY (% of Internet Sales Sales Value TRY)</t>
  </si>
  <si>
    <t>Internet Sales Sales Units (% of Leaderpanel Sales Units)</t>
  </si>
  <si>
    <t>MediaMarkt Internet Sales Sales Units (% of MediaMarkt &lt;Grand Total&gt; Sales Units)</t>
  </si>
  <si>
    <t>Total MediaMarkt Internet Sales Sales Units (% of Internet Sales Sales Units)</t>
  </si>
  <si>
    <t>Leaderpanel Internet Sales Sales Value TRY (% of Leaderpanel &lt;Grand Total&gt; Sales Value TRY) (Hitlist)</t>
  </si>
  <si>
    <t>MediaMarkt Internet Sales Sales Value Ret TRY (% of MediaMarkt &lt;Grand Total&gt; Sales Sales Value Ret TRY) (Hitlist)</t>
  </si>
  <si>
    <t>Total Internet Sales Sales Value TRY (% of Leaderpanel Sales Value TRY)</t>
  </si>
  <si>
    <t>Total MediaMarkt Internet Sales Sales Value TRY (% of MediaMarkt &lt;Grand Total&gt; Sales Value TRY)</t>
  </si>
  <si>
    <t>Total Internet Sales Sales Units (% of Leaderpanel Sales Units)</t>
  </si>
  <si>
    <t>Total MediaMarkt Internet Sales Sales Units (% of MediaMarkt &lt;Grand Total&gt; Sales Units)</t>
  </si>
  <si>
    <t>AIR CONDITIONERS</t>
  </si>
  <si>
    <t>HOT BEVER.MAKERS</t>
  </si>
  <si>
    <t>WASHING MACHINES</t>
  </si>
  <si>
    <t>VIDEO GAME CONSOLES</t>
  </si>
  <si>
    <t>ELECTRIC FRYERS</t>
  </si>
  <si>
    <t>TUMBLE DRYERS</t>
  </si>
  <si>
    <t>IT STORAGE DEVICES</t>
  </si>
  <si>
    <t>POINTING DEVICES</t>
  </si>
  <si>
    <t>SANDW/WAFFLE/GRILLS</t>
  </si>
  <si>
    <t>KEYING DEVICES</t>
  </si>
  <si>
    <t>EL.KETTLES/HEATERS</t>
  </si>
  <si>
    <t>AUDIO HOME SYSTEMS</t>
  </si>
  <si>
    <t>PTV/FLAT Total</t>
  </si>
  <si>
    <t>OPPO</t>
  </si>
  <si>
    <t>IPHONE 16 128/8GB SIM/ESIM NFC 5G</t>
  </si>
  <si>
    <t>2025 Total</t>
  </si>
  <si>
    <t>30.09-06.10</t>
  </si>
  <si>
    <t>07.10-13.10</t>
  </si>
  <si>
    <t>14.10-20.10</t>
  </si>
  <si>
    <t>21.10-27.10</t>
  </si>
  <si>
    <t>28.10-03.11</t>
  </si>
  <si>
    <t>04.11-10.11</t>
  </si>
  <si>
    <t>11.11-17.11</t>
  </si>
  <si>
    <t>18.11-24.11</t>
  </si>
  <si>
    <t>TECNO</t>
  </si>
  <si>
    <t>VIVO</t>
  </si>
  <si>
    <t>XIAOMI</t>
  </si>
  <si>
    <t>Smartphones Total</t>
  </si>
  <si>
    <t>ARZUM</t>
  </si>
  <si>
    <t>DELONGHI</t>
  </si>
  <si>
    <t>FAKIR</t>
  </si>
  <si>
    <t>KORKMAZ</t>
  </si>
  <si>
    <t>NESPRESSO</t>
  </si>
  <si>
    <t>SIEMENS</t>
  </si>
  <si>
    <t>HOT BEVER.MAKERS Total</t>
  </si>
  <si>
    <t>BAYMAK</t>
  </si>
  <si>
    <t>BOSCH</t>
  </si>
  <si>
    <t>AIR CONDITIONERS Total</t>
  </si>
  <si>
    <t>BRAUN</t>
  </si>
  <si>
    <t>REMINGTON</t>
  </si>
  <si>
    <t>SHAVERS Total</t>
  </si>
  <si>
    <t>ARNICA</t>
  </si>
  <si>
    <t>TEFAL</t>
  </si>
  <si>
    <t>FOODPREPARATION Total</t>
  </si>
  <si>
    <t>BABYLISS</t>
  </si>
  <si>
    <t>DYSON</t>
  </si>
  <si>
    <t>UNBRANDED</t>
  </si>
  <si>
    <t>HAIR STYLERS Total</t>
  </si>
  <si>
    <t>LAURASTAR</t>
  </si>
  <si>
    <t>IRONS Total</t>
  </si>
  <si>
    <t>AIR TREATMENT Total</t>
  </si>
  <si>
    <t>SANDW/WAFFLE/GRILLS Total</t>
  </si>
  <si>
    <t>ORAL B</t>
  </si>
  <si>
    <t>SONICARE</t>
  </si>
  <si>
    <t>DENTAL CARE Total</t>
  </si>
  <si>
    <t>ELECTRIC FRYERS Total</t>
  </si>
  <si>
    <t>HAIR DRYERS Total</t>
  </si>
  <si>
    <t>EL.KETTLES/HEATERS Total</t>
  </si>
  <si>
    <t>SDA Total</t>
  </si>
  <si>
    <t>ACER</t>
  </si>
  <si>
    <t>ASUS</t>
  </si>
  <si>
    <t>CASPER</t>
  </si>
  <si>
    <t>HP</t>
  </si>
  <si>
    <t>HUAWEI</t>
  </si>
  <si>
    <t>LENOVO</t>
  </si>
  <si>
    <t>MOBILE COMPUTING Total</t>
  </si>
  <si>
    <t>MEDIATABLETS Total</t>
  </si>
  <si>
    <t>MONITORS Total</t>
  </si>
  <si>
    <t>CANON</t>
  </si>
  <si>
    <t>EPSON</t>
  </si>
  <si>
    <t>FUJIFILM</t>
  </si>
  <si>
    <t>POLAROID</t>
  </si>
  <si>
    <t>COMPUTER HW Total</t>
  </si>
  <si>
    <t>DREAME</t>
  </si>
  <si>
    <t>ROBOROCK</t>
  </si>
  <si>
    <t>VACUUM CLEANERS Total</t>
  </si>
  <si>
    <t>ALTUS</t>
  </si>
  <si>
    <t>ELECTROLUX</t>
  </si>
  <si>
    <t>HOOVER</t>
  </si>
  <si>
    <t>PROFILO</t>
  </si>
  <si>
    <t>WASHING MACHINES Total</t>
  </si>
  <si>
    <t>TUMBLE DRYERS Total</t>
  </si>
  <si>
    <t>COOLING Total</t>
  </si>
  <si>
    <t>DISHWASHERS Total</t>
  </si>
  <si>
    <t>FREEZERS Total</t>
  </si>
  <si>
    <t>FERRE</t>
  </si>
  <si>
    <t>COOKING Total</t>
  </si>
  <si>
    <t>BUILT IN HOBS Total</t>
  </si>
  <si>
    <t>HOODS Total</t>
  </si>
  <si>
    <t>MICROWAVE OVENS Total</t>
  </si>
  <si>
    <t>MDA Total</t>
  </si>
  <si>
    <t>JBL</t>
  </si>
  <si>
    <t>LOGITECH</t>
  </si>
  <si>
    <t>RAZER</t>
  </si>
  <si>
    <t>SOUNDCORE</t>
  </si>
  <si>
    <t>STEEL SERIES</t>
  </si>
  <si>
    <t>Headphones &amp; Headsets Total</t>
  </si>
  <si>
    <t>BILICRA</t>
  </si>
  <si>
    <t>CORE WEARABLES Total</t>
  </si>
  <si>
    <t>NINTENDO</t>
  </si>
  <si>
    <t>SONY</t>
  </si>
  <si>
    <t>VIDEO GAME CONSOLES Total</t>
  </si>
  <si>
    <t>CRUCIAL</t>
  </si>
  <si>
    <t>KIOXIA</t>
  </si>
  <si>
    <t>SANDISK</t>
  </si>
  <si>
    <t>SEAGATE</t>
  </si>
  <si>
    <t>WESTERN DIGITAL</t>
  </si>
  <si>
    <t>IT STORAGE DEVICES Total</t>
  </si>
  <si>
    <t>RAMPAGE</t>
  </si>
  <si>
    <t>POINTING DEVICES Total</t>
  </si>
  <si>
    <t>KEYING DEVICES Total</t>
  </si>
  <si>
    <t>HARMAN-KARDON</t>
  </si>
  <si>
    <t>MARSHALL</t>
  </si>
  <si>
    <t>MINI/BLUET SPEAKERS Total</t>
  </si>
  <si>
    <t>TOSHIBA</t>
  </si>
  <si>
    <t>25.11-01.12</t>
  </si>
  <si>
    <t>02.12-08.12</t>
  </si>
  <si>
    <t>VERBATIM</t>
  </si>
  <si>
    <t>09.12-15.12</t>
  </si>
  <si>
    <t>SHARK</t>
  </si>
  <si>
    <t>16.12-22.12</t>
  </si>
  <si>
    <t>MY ARCADE</t>
  </si>
  <si>
    <t>23.12-29.12</t>
  </si>
  <si>
    <t>30.12-05.01</t>
  </si>
  <si>
    <t>06.01-12.01</t>
  </si>
  <si>
    <t>13.01-19.01</t>
  </si>
  <si>
    <t>MSI</t>
  </si>
  <si>
    <t>BOOD</t>
  </si>
  <si>
    <t>20.01-26.01</t>
  </si>
  <si>
    <t>27.01-02.02</t>
  </si>
  <si>
    <t>03.02-09.02</t>
  </si>
  <si>
    <t>10.02-16.02</t>
  </si>
  <si>
    <t>17.02-23.02</t>
  </si>
  <si>
    <t>THOMSON</t>
  </si>
  <si>
    <t>24.02-02.03</t>
  </si>
  <si>
    <t>IPHONE 16E 128/8GB SIM/ESIM NFC 5G</t>
  </si>
  <si>
    <t>03.03-09.03</t>
  </si>
  <si>
    <t>10.03-16.03</t>
  </si>
  <si>
    <t>17.03-23.03</t>
  </si>
  <si>
    <t>24.03-30.03</t>
  </si>
  <si>
    <t>GALAXY A36 256/8GB SM-A3660 DUAL NFC 5G</t>
  </si>
  <si>
    <t>31.03-06.04</t>
  </si>
  <si>
    <t>07.04-13.04</t>
  </si>
  <si>
    <t>14.04-20.04</t>
  </si>
  <si>
    <t>21.04-27.04</t>
  </si>
  <si>
    <t>GALAXY A26 256/8GB SM-A266B DUAL NFC 5G</t>
  </si>
  <si>
    <t>28.04-04.05</t>
  </si>
  <si>
    <t>05.05-11.05</t>
  </si>
  <si>
    <t>12.05-18.05</t>
  </si>
  <si>
    <t>ULIKE</t>
  </si>
  <si>
    <t>19.05-25.05</t>
  </si>
  <si>
    <t>26.05-01.06</t>
  </si>
  <si>
    <t>02.06-08.06</t>
  </si>
  <si>
    <t>09.06-15.06</t>
  </si>
  <si>
    <t>MONSTER</t>
  </si>
  <si>
    <t>16.06-22.06</t>
  </si>
  <si>
    <t>GALAXY A56 256/8GB SM-A566B DUAL/ESIM NFC 5G</t>
  </si>
  <si>
    <t>23.06-29.06</t>
  </si>
  <si>
    <t>30.06-06.07</t>
  </si>
  <si>
    <t>HIKVISION</t>
  </si>
  <si>
    <t>07.07-13.07</t>
  </si>
  <si>
    <t>14.07-20.07</t>
  </si>
  <si>
    <t>21.07-27.07</t>
  </si>
  <si>
    <t>HAVIT</t>
  </si>
  <si>
    <t>28.07-03.08</t>
  </si>
  <si>
    <t>04.08-10.08</t>
  </si>
  <si>
    <t>DAIKIN</t>
  </si>
  <si>
    <t>CAMCORDERS</t>
  </si>
  <si>
    <t>DESK COMPUTING</t>
  </si>
  <si>
    <t>ELECTRIC FANS</t>
  </si>
  <si>
    <t>MEMORY CARDS</t>
  </si>
  <si>
    <t>MINI OVENS</t>
  </si>
  <si>
    <t>MULTIFUNCT. PRINTERS</t>
  </si>
  <si>
    <t>PRINTERS</t>
  </si>
  <si>
    <t>USB MEMORY STICKS</t>
  </si>
  <si>
    <t>VISUAL CAMS/DASHCAMS</t>
  </si>
  <si>
    <t>CLIMATE SDA</t>
  </si>
  <si>
    <t>COMPUTER ACCESSORIES</t>
  </si>
  <si>
    <t>OTHER WHITE G.</t>
  </si>
  <si>
    <t>PHOTO</t>
  </si>
  <si>
    <t>11.08-17.08</t>
  </si>
  <si>
    <t>EXPER</t>
  </si>
  <si>
    <t>DESK COMPUTING Total</t>
  </si>
  <si>
    <t>ELECTRIC FANS Total</t>
  </si>
  <si>
    <t>MINI OVENS Total</t>
  </si>
  <si>
    <t>CLIMATE SDA Total</t>
  </si>
  <si>
    <t>LEXAR</t>
  </si>
  <si>
    <t>MEMORY CARDS Total</t>
  </si>
  <si>
    <t>USB MEMORY STICKS Total</t>
  </si>
  <si>
    <t>COMPUTER ACCESSORIES Total</t>
  </si>
  <si>
    <t>OTHER WHITE G. Total</t>
  </si>
  <si>
    <t>ACTON</t>
  </si>
  <si>
    <t>DJI</t>
  </si>
  <si>
    <t>INSTA360</t>
  </si>
  <si>
    <t>CAMCORDERS Total</t>
  </si>
  <si>
    <t>PHOTO Total</t>
  </si>
  <si>
    <t>70MAI</t>
  </si>
  <si>
    <t>AZDOME</t>
  </si>
  <si>
    <t>TAPO</t>
  </si>
  <si>
    <t>VISUAL CAMS/DASHCAMS Total</t>
  </si>
  <si>
    <t>AHS + Loudspeaker</t>
  </si>
  <si>
    <t>AHS + Loudspeaker Total</t>
  </si>
  <si>
    <t>18.08-24.08</t>
  </si>
  <si>
    <t>25.08-31.08</t>
  </si>
  <si>
    <t>LEVOIT</t>
  </si>
  <si>
    <t>01.09-07.09</t>
  </si>
  <si>
    <t>08.09-14.09</t>
  </si>
  <si>
    <t>IPHONE 17 PRO MAX 512/12GB SIM/ESIM NFC 5G</t>
  </si>
  <si>
    <t>IPHONE 17 PRO 256/12GB SIM/ESIM NFC 5G</t>
  </si>
  <si>
    <t>IPHONE 17 PRO MAX 256/12GB SIM/ESIM NFC 5G</t>
  </si>
  <si>
    <t>GALAXY S25 FE 256/8GB SM-S731B SIM/ESIM NFC 5G</t>
  </si>
  <si>
    <t>15.09-21.09</t>
  </si>
  <si>
    <t>NINJA</t>
  </si>
  <si>
    <t>IPHONE 17 256/8GB SIM/ESIM NFC 5G</t>
  </si>
  <si>
    <t>22.09-28.09</t>
  </si>
  <si>
    <t>REDMI Total</t>
  </si>
  <si>
    <t>2026 Total</t>
  </si>
  <si>
    <t>29.09-05.10</t>
  </si>
  <si>
    <t>HONOR</t>
  </si>
  <si>
    <t>ECOVACS</t>
  </si>
  <si>
    <t>06.10-12.10</t>
  </si>
  <si>
    <t>TTEC</t>
  </si>
  <si>
    <t>Mfd+Printer</t>
  </si>
  <si>
    <t>Mfd+Printer Total</t>
  </si>
  <si>
    <t>13.10-19.10</t>
  </si>
  <si>
    <t>20.10-26.10</t>
  </si>
  <si>
    <t>DR.BEI</t>
  </si>
  <si>
    <t>ROWENTA</t>
  </si>
  <si>
    <t>AKASO</t>
  </si>
  <si>
    <t>27.10-02.11</t>
  </si>
  <si>
    <t>03.11-09.11</t>
  </si>
  <si>
    <t>KINGSTON</t>
  </si>
  <si>
    <t>GALAXY A17 256/8GB SM-A176B DUAL NFC 5G</t>
  </si>
  <si>
    <t>IPHONE 17 PRO 512/12GB SIM/ESIM NFC 5G</t>
  </si>
  <si>
    <t>10.11-16.11</t>
  </si>
  <si>
    <t>HAIER</t>
  </si>
  <si>
    <t>GALAXY S25 ULTRA 256/12GB SM-S938B SIM/ESIM NFC 5G</t>
  </si>
  <si>
    <t>17.11-23.11</t>
  </si>
  <si>
    <t>IPHONE 16 PLUS 128/8GB SIM/ESIM NFC 5G</t>
  </si>
  <si>
    <t>24.11-30.11</t>
  </si>
  <si>
    <t>01.12-07.12</t>
  </si>
  <si>
    <t>GALAXY A56 128/8GB SM-A566B SIM/ESIM 5G</t>
  </si>
  <si>
    <t>08.12-14.12</t>
  </si>
  <si>
    <t>15C 256/8GB DUAL NFC LTE</t>
  </si>
  <si>
    <t>15.12-21.12</t>
  </si>
  <si>
    <t>22.12-28.12</t>
  </si>
  <si>
    <t>HIKSEMI</t>
  </si>
  <si>
    <t>29.12-04.01</t>
  </si>
  <si>
    <t>05.01-11.01</t>
  </si>
  <si>
    <t>HYPERX</t>
  </si>
  <si>
    <t>12.01-18.01</t>
  </si>
  <si>
    <t>NOTE 15 PRO 256/8GB DUAL/ESIM NFC 5G</t>
  </si>
  <si>
    <t>19.01-25.01</t>
  </si>
  <si>
    <t>26.01-01.02</t>
  </si>
  <si>
    <t>02.02-08.02</t>
  </si>
  <si>
    <t>09.02-15.02</t>
  </si>
  <si>
    <t>TP-LINK</t>
  </si>
  <si>
    <t>16.02-22.02</t>
  </si>
  <si>
    <t>23.02-01.03</t>
  </si>
  <si>
    <t>GALAXY S26 ULTRA 512/12GB SM-S948B SIM/ESIM NFC 5G</t>
  </si>
  <si>
    <t>GALAXY S26 256/12GB SM-S942B SIM/ESIM NFC 5G</t>
  </si>
  <si>
    <t>02.03-08.03</t>
  </si>
  <si>
    <t>GALAXY S26 PLUS 256/12GB SM-S947B SIM/ESIM NFC 5G</t>
  </si>
  <si>
    <t>09.03-15.03</t>
  </si>
  <si>
    <t>IPHONE 17E 256/8GB SIM/ESIM NFC 5G</t>
  </si>
  <si>
    <t>16.03-22.03</t>
  </si>
  <si>
    <t>GALAXY S26 ULTRA 256/12GB SM-S948B SIM/ESIM NFC 5G</t>
  </si>
  <si>
    <t>23.03-29.03</t>
  </si>
  <si>
    <t>ARZUM OKKA</t>
  </si>
  <si>
    <t>POLO SMART</t>
  </si>
  <si>
    <t>30.03-05.04</t>
  </si>
  <si>
    <t>06.04-12.04</t>
  </si>
  <si>
    <t>MIJIA</t>
  </si>
  <si>
    <t>BASEUS</t>
  </si>
  <si>
    <t>13.04-19.04</t>
  </si>
  <si>
    <t>20.04-26.04</t>
  </si>
  <si>
    <t>Week 17 2026</t>
  </si>
  <si>
    <t>NOTE 15 256/8GB DUAL NFC LTE</t>
  </si>
  <si>
    <t>27.04-03.05</t>
  </si>
  <si>
    <t>Week 18 2026</t>
  </si>
  <si>
    <t>04.05-10.05</t>
  </si>
  <si>
    <t>Week 19 2026</t>
  </si>
  <si>
    <t>GALAXY A37 256/8GB SM-A376B DUAL/ESIM NFC 5G</t>
  </si>
  <si>
    <t>11.05-17.05</t>
  </si>
  <si>
    <t>Week 20 2026</t>
  </si>
  <si>
    <t>OMIX</t>
  </si>
  <si>
    <t>GALAXY A57 256/8GB SM-A576B DUAL/ESIM NFC 5G</t>
  </si>
  <si>
    <t>18.05-24.05</t>
  </si>
  <si>
    <t>Week 21 2026</t>
  </si>
  <si>
    <t>EZVIZ</t>
  </si>
  <si>
    <t>GALAXY A07 128/4GB SM-A075F DUAL LTE</t>
  </si>
  <si>
    <t>25.05-31.05</t>
  </si>
  <si>
    <t>Week 22 2026</t>
  </si>
  <si>
    <t>01.06-07.06</t>
  </si>
  <si>
    <t>Week 23 2026</t>
  </si>
  <si>
    <t>GREE</t>
  </si>
  <si>
    <t>LENCO</t>
  </si>
  <si>
    <t>W23 26</t>
  </si>
  <si>
    <t>17T PRO 512/12GB DUAL/ESIM NFC 5G</t>
  </si>
  <si>
    <t>17T 256/12GB DUAL/ESIM NFC 5G</t>
  </si>
  <si>
    <t>XIAOMI Total</t>
  </si>
  <si>
    <t>23 share</t>
  </si>
  <si>
    <t>08.06-14.06</t>
  </si>
  <si>
    <t>Week 24 2026</t>
  </si>
  <si>
    <t>DAYLUX</t>
  </si>
  <si>
    <t>W24 26</t>
  </si>
  <si>
    <t>MAGIC 8 PRO 512/12GB BKQ-N49 DUAL/ESIM NFC 5G</t>
  </si>
  <si>
    <t>HONOR Total</t>
  </si>
  <si>
    <t>24 vs. 23 in %</t>
  </si>
  <si>
    <t>24 vs. 23 in val</t>
  </si>
  <si>
    <t>24 Ihs</t>
  </si>
  <si>
    <t>24 Rank for Ihs</t>
  </si>
  <si>
    <t>24 share</t>
  </si>
  <si>
    <t>24-23 in 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</si>
</sst>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%"/>
    <numFmt numFmtId="165" formatCode="_-* #,##0_-;\-* #,##0_-;_-* &quot;-&quot;??_-;_-@_-"/>
    <numFmt numFmtId="166" formatCode="#,##0_ ;\-#,##0\ "/>
    <numFmt numFmtId="167" formatCode="0_ ;\-0\ "/>
  </numFmts>
  <fonts count="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Times New Roman"/>
      <family val="1"/>
    </font>
    <font>
      <sz val="11"/>
      <name val="Calibri"/>
      <family val="2"/>
      <scheme val="minor"/>
    </font>
    <font>
      <sz val="10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/>
      <bottom style="thin">
        <color rgb="FFABABAB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5" fillId="0" borderId="0"/>
    <xf numFmtId="0" fontId="6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pivotButton="1"/>
    <xf numFmtId="165" fontId="0" fillId="0" borderId="0" xfId="1" applyNumberFormat="1" applyFont="1"/>
    <xf numFmtId="165" fontId="0" fillId="0" borderId="0" xfId="0" applyNumberFormat="1"/>
    <xf numFmtId="0" fontId="0" fillId="0" borderId="0" xfId="0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64" fontId="0" fillId="0" borderId="0" xfId="2" applyNumberFormat="1" applyFont="1"/>
    <xf numFmtId="165" fontId="0" fillId="0" borderId="0" xfId="1" applyNumberFormat="1" applyFont="1" applyAlignment="1">
      <alignment horizontal="center" vertical="center"/>
    </xf>
    <xf numFmtId="3" fontId="0" fillId="0" borderId="0" xfId="0" applyNumberFormat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9" fontId="0" fillId="0" borderId="0" xfId="2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2" fontId="0" fillId="0" borderId="0" xfId="2" applyNumberFormat="1" applyFont="1"/>
    <xf numFmtId="43" fontId="0" fillId="0" borderId="0" xfId="0" applyNumberFormat="1"/>
    <xf numFmtId="0" fontId="0" fillId="0" borderId="0" xfId="0" pivotButton="1" applyAlignment="1">
      <alignment horizontal="center" vertical="center"/>
    </xf>
    <xf numFmtId="2" fontId="0" fillId="0" borderId="0" xfId="2" applyNumberFormat="1" applyFont="1" applyFill="1"/>
    <xf numFmtId="43" fontId="0" fillId="0" borderId="0" xfId="0" applyNumberFormat="1" applyBorder="1"/>
    <xf numFmtId="10" fontId="2" fillId="0" borderId="0" xfId="0" applyNumberFormat="1" applyFont="1"/>
    <xf numFmtId="10" fontId="2" fillId="0" borderId="0" xfId="0" applyNumberFormat="1" applyFont="1" applyAlignment="1">
      <alignment horizontal="center" vertical="center"/>
    </xf>
    <xf numFmtId="0" fontId="2" fillId="0" borderId="0" xfId="0" applyFont="1"/>
    <xf numFmtId="165" fontId="0" fillId="0" borderId="0" xfId="0" applyNumberFormat="1" applyAlignment="1">
      <alignment horizontal="center"/>
    </xf>
    <xf numFmtId="165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9" fontId="0" fillId="0" borderId="0" xfId="2" applyFont="1" applyFill="1" applyAlignment="1">
      <alignment horizontal="center"/>
    </xf>
    <xf numFmtId="10" fontId="0" fillId="0" borderId="0" xfId="2" applyNumberFormat="1" applyFont="1" applyAlignment="1">
      <alignment horizontal="center"/>
    </xf>
    <xf numFmtId="165" fontId="0" fillId="0" borderId="0" xfId="1" applyNumberFormat="1" applyFont="1" applyFill="1" applyAlignment="1">
      <alignment horizontal="center"/>
    </xf>
    <xf numFmtId="165" fontId="0" fillId="0" borderId="0" xfId="1" applyNumberFormat="1" applyFont="1" applyAlignment="1">
      <alignment horizontal="center"/>
    </xf>
    <xf numFmtId="43" fontId="0" fillId="0" borderId="0" xfId="0" applyNumberFormat="1" applyFill="1" applyAlignment="1">
      <alignment horizontal="center"/>
    </xf>
    <xf numFmtId="10" fontId="0" fillId="0" borderId="0" xfId="2" applyNumberFormat="1" applyFont="1" applyFill="1" applyAlignment="1">
      <alignment horizontal="center"/>
    </xf>
    <xf numFmtId="3" fontId="2" fillId="0" borderId="0" xfId="0" applyNumberFormat="1" applyFont="1" applyAlignment="1">
      <alignment horizontal="center"/>
    </xf>
    <xf numFmtId="2" fontId="2" fillId="0" borderId="0" xfId="2" applyNumberFormat="1" applyFont="1"/>
    <xf numFmtId="9" fontId="2" fillId="0" borderId="0" xfId="2" applyFont="1" applyFill="1" applyAlignment="1">
      <alignment horizontal="center"/>
    </xf>
    <xf numFmtId="10" fontId="2" fillId="0" borderId="0" xfId="2" applyNumberFormat="1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2" applyNumberFormat="1" applyFont="1" applyFill="1" applyAlignment="1">
      <alignment horizontal="center"/>
    </xf>
    <xf numFmtId="0" fontId="7" fillId="0" borderId="0" xfId="0" applyFont="1" applyAlignment="1">
      <alignment horizontal="center" vertical="center" wrapText="1"/>
    </xf>
    <xf numFmtId="9" fontId="0" fillId="0" borderId="0" xfId="2" applyFont="1" applyAlignment="1">
      <alignment horizontal="center"/>
    </xf>
    <xf numFmtId="164" fontId="0" fillId="0" borderId="0" xfId="2" applyNumberFormat="1" applyFont="1" applyFill="1" applyAlignment="1">
      <alignment horizontal="center"/>
    </xf>
    <xf numFmtId="10" fontId="2" fillId="0" borderId="0" xfId="2" applyNumberFormat="1" applyFont="1" applyFill="1" applyAlignment="1">
      <alignment horizontal="center"/>
    </xf>
    <xf numFmtId="165" fontId="2" fillId="0" borderId="0" xfId="2" applyNumberFormat="1" applyFont="1" applyFill="1" applyAlignment="1">
      <alignment horizontal="center"/>
    </xf>
    <xf numFmtId="2" fontId="0" fillId="0" borderId="0" xfId="2" applyNumberFormat="1" applyFont="1" applyAlignment="1">
      <alignment horizontal="center"/>
    </xf>
    <xf numFmtId="2" fontId="2" fillId="0" borderId="0" xfId="2" applyNumberFormat="1" applyFont="1" applyAlignment="1">
      <alignment horizontal="center"/>
    </xf>
    <xf numFmtId="0" fontId="0" fillId="0" borderId="1" xfId="0" applyBorder="1" applyAlignment="1">
      <alignment horizontal="left"/>
    </xf>
    <xf numFmtId="9" fontId="0" fillId="0" borderId="0" xfId="2" applyNumberFormat="1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pivotButton="1" applyAlignment="1">
      <alignment horizontal="left"/>
    </xf>
    <xf numFmtId="9" fontId="2" fillId="0" borderId="0" xfId="2" applyNumberFormat="1" applyFont="1" applyFill="1" applyAlignment="1">
      <alignment horizontal="center"/>
    </xf>
    <xf numFmtId="166" fontId="0" fillId="0" borderId="0" xfId="2" applyNumberFormat="1" applyFont="1" applyFill="1" applyAlignment="1">
      <alignment horizontal="center"/>
    </xf>
    <xf numFmtId="166" fontId="2" fillId="0" borderId="0" xfId="2" applyNumberFormat="1" applyFont="1" applyFill="1" applyAlignment="1">
      <alignment horizontal="center"/>
    </xf>
    <xf numFmtId="167" fontId="0" fillId="0" borderId="0" xfId="2" applyNumberFormat="1" applyFont="1" applyFill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10" fontId="0" fillId="0" borderId="0" xfId="0" applyNumberFormat="1"/>
    <xf numFmtId="10" fontId="0" fillId="0" borderId="0" xfId="0" applyNumberFormat="1" applyAlignment="1">
      <alignment horizontal="center"/>
    </xf>
    <xf numFmtId="10" fontId="0" fillId="0" borderId="0" xfId="0" applyNumberFormat="1" applyAlignment="1">
      <alignment horizontal="left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4" xfId="0" pivotButton="1" applyBorder="1"/>
    <xf numFmtId="0" fontId="0" fillId="0" borderId="7" xfId="0" applyBorder="1"/>
    <xf numFmtId="0" fontId="0" fillId="0" borderId="4" xfId="0" applyBorder="1"/>
    <xf numFmtId="0" fontId="0" fillId="0" borderId="8" xfId="0" applyBorder="1"/>
    <xf numFmtId="0" fontId="0" fillId="0" borderId="9" xfId="0" applyBorder="1"/>
    <xf numFmtId="0" fontId="2" fillId="0" borderId="11" xfId="0" applyFont="1" applyBorder="1"/>
    <xf numFmtId="0" fontId="0" fillId="0" borderId="4" xfId="0" pivotButton="1" applyBorder="1" applyAlignment="1">
      <alignment horizontal="center"/>
    </xf>
    <xf numFmtId="0" fontId="0" fillId="0" borderId="5" xfId="0" pivotButton="1" applyBorder="1" applyAlignment="1">
      <alignment horizontal="center"/>
    </xf>
    <xf numFmtId="0" fontId="0" fillId="0" borderId="6" xfId="0" pivotButton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11" xfId="0" applyFont="1" applyBorder="1" applyAlignment="1">
      <alignment horizontal="left"/>
    </xf>
    <xf numFmtId="0" fontId="0" fillId="0" borderId="4" xfId="0" pivotButton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6" xfId="0" applyNumberFormat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0" fontId="0" fillId="0" borderId="12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2" fillId="0" borderId="11" xfId="0" applyNumberFormat="1" applyFont="1" applyBorder="1" applyAlignment="1">
      <alignment horizontal="center"/>
    </xf>
    <xf numFmtId="0" fontId="0" fillId="0" borderId="6" xfId="0" applyNumberFormat="1" applyBorder="1"/>
    <xf numFmtId="0" fontId="0" fillId="0" borderId="10" xfId="0" applyNumberFormat="1" applyBorder="1"/>
    <xf numFmtId="0" fontId="0" fillId="0" borderId="12" xfId="0" applyNumberFormat="1" applyBorder="1"/>
    <xf numFmtId="0" fontId="0" fillId="0" borderId="5" xfId="0" applyBorder="1" applyAlignment="1">
      <alignment horizontal="center"/>
    </xf>
  </cellXfs>
  <cellStyles count="12">
    <cellStyle name="Comma" xfId="1" builtinId="3"/>
    <cellStyle name="Comma 2" xfId="4" xr:uid="{B07B094E-939D-4CBE-A4C7-37924DF45FE8}"/>
    <cellStyle name="Comma 3" xfId="11" xr:uid="{3F8C44AF-4AF5-4C27-BC8D-0BB36BF721E8}"/>
    <cellStyle name="Normal" xfId="0" builtinId="0"/>
    <cellStyle name="Normal 2" xfId="3" xr:uid="{859D7853-E554-46A1-9EFA-A7A9A33711A4}"/>
    <cellStyle name="Normal 2 2" xfId="9" xr:uid="{8713ACA1-4E65-483D-8F6A-407288A8CD75}"/>
    <cellStyle name="Normal 3" xfId="8" xr:uid="{B1371EB7-A6A5-47EE-ACAA-58EF9A3CBB82}"/>
    <cellStyle name="Normal 3 2" xfId="6" xr:uid="{4585ED35-E370-42B8-AE9E-35FA1A0C678B}"/>
    <cellStyle name="Normal 8" xfId="10" xr:uid="{53BA41DB-36BE-4111-81DE-726510B3D568}"/>
    <cellStyle name="Percent" xfId="2" builtinId="5"/>
    <cellStyle name="Percent 2" xfId="5" xr:uid="{91837D9E-F525-4131-AA16-9F2493ED5247}"/>
    <cellStyle name="Standard_Tabelle1" xfId="7" xr:uid="{B185AA71-5632-42BD-9E45-4B43C7BE1885}"/>
  </cellStyles>
  <dxfs count="62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5" formatCode="_-* #,##0_-;\-* #,##0_-;_-* &quot;-&quot;??_-;_-@_-"/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numFmt numFmtId="0" formatCode="General"/>
    </dxf>
    <dxf>
      <numFmt numFmtId="3" formatCode="#,##0"/>
    </dxf>
    <dxf>
      <alignment horizontal="left"/>
    </dxf>
    <dxf>
      <alignment horizontal="center"/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alignment horizontal="center"/>
    </dxf>
    <dxf>
      <alignment horizontal="center"/>
    </dxf>
    <dxf>
      <numFmt numFmtId="3" formatCode="#,##0"/>
    </dxf>
    <dxf>
      <numFmt numFmtId="14" formatCode="0.00%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alignment horizontal="center"/>
    </dxf>
    <dxf>
      <numFmt numFmtId="14" formatCode="0.00%"/>
    </dxf>
    <dxf>
      <numFmt numFmtId="3" formatCode="#,##0"/>
    </dxf>
    <dxf>
      <alignment horizontal="center"/>
    </dxf>
    <dxf>
      <numFmt numFmtId="164" formatCode="0.0%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14" formatCode="0.00%"/>
    </dxf>
    <dxf>
      <alignment horizontal="center"/>
    </dxf>
    <dxf>
      <numFmt numFmtId="14" formatCode="0.00%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alignment horizontal="center"/>
    </dxf>
    <dxf>
      <alignment horizontal="center"/>
    </dxf>
    <dxf>
      <numFmt numFmtId="14" formatCode="0.00%"/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numFmt numFmtId="14" formatCode="0.00%"/>
    </dxf>
    <dxf>
      <alignment horizontal="center"/>
    </dxf>
    <dxf>
      <numFmt numFmtId="14" formatCode="0.00%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alignment horizontal="center"/>
    </dxf>
    <dxf>
      <alignment horizontal="center"/>
    </dxf>
    <dxf>
      <numFmt numFmtId="14" formatCode="0.00%"/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numFmt numFmtId="14" formatCode="0.00%"/>
    </dxf>
    <dxf>
      <alignment horizontal="center"/>
    </dxf>
    <dxf>
      <alignment horizontal="left"/>
    </dxf>
    <dxf>
      <numFmt numFmtId="3" formatCode="#,##0"/>
    </dxf>
    <dxf>
      <numFmt numFmtId="0" formatCode="General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numFmt numFmtId="165" formatCode="_-* #,##0_-;\-* #,##0_-;_-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numFmt numFmtId="14" formatCode="0.00%"/>
    </dxf>
    <dxf>
      <numFmt numFmtId="3" formatCode="#,##0"/>
    </dxf>
    <dxf>
      <alignment horizontal="center"/>
    </dxf>
    <dxf>
      <alignment horizontal="center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3" formatCode="#,##0"/>
    </dxf>
    <dxf>
      <numFmt numFmtId="14" formatCode="0.00%"/>
    </dxf>
    <dxf>
      <alignment horizontal="center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14" formatCode="0.00%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164" formatCode="0.0%"/>
    </dxf>
    <dxf>
      <alignment horizontal="center"/>
    </dxf>
    <dxf>
      <numFmt numFmtId="14" formatCode="0.00%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numFmt numFmtId="14" formatCode="0.00%"/>
    </dxf>
    <dxf>
      <alignment horizontal="center"/>
    </dxf>
    <dxf>
      <alignment horizontal="center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alignment horizontal="center"/>
    </dxf>
    <dxf>
      <alignment horizontal="center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alignment horizontal="center"/>
    </dxf>
    <dxf>
      <alignment horizontal="center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font>
        <b/>
      </font>
    </dxf>
    <dxf>
      <numFmt numFmtId="14" formatCode="0.00%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alignment horizontal="left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vertical="center"/>
    </dxf>
    <dxf>
      <numFmt numFmtId="165" formatCode="_-* #,##0_-;\-* #,##0_-;_-* &quot;-&quot;??_-;_-@_-"/>
    </dxf>
    <dxf>
      <numFmt numFmtId="165" formatCode="_-* #,##0_-;\-* #,##0_-;_-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numFmt numFmtId="14" formatCode="0.00%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numFmt numFmtId="14" formatCode="0.00%"/>
    </dxf>
    <dxf>
      <alignment horizontal="center"/>
    </dxf>
    <dxf>
      <alignment horizontal="center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alignment horizontal="center"/>
    </dxf>
    <dxf>
      <alignment horizontal="center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alignment horizontal="center"/>
    </dxf>
    <dxf>
      <alignment horizontal="center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4" formatCode="0.00%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numFmt numFmtId="14" formatCode="0.00%"/>
    </dxf>
    <dxf>
      <font>
        <b/>
      </font>
    </dxf>
    <dxf>
      <numFmt numFmtId="14" formatCode="0.00%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alignment horizontal="left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vertical="center"/>
    </dxf>
    <dxf>
      <numFmt numFmtId="165" formatCode="_-* #,##0_-;\-* #,##0_-;_-* &quot;-&quot;??_-;_-@_-"/>
    </dxf>
    <dxf>
      <numFmt numFmtId="165" formatCode="_-* #,##0_-;\-* #,##0_-;_-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customXml" Target="../customXml/item78.xml"/><Relationship Id="rId21" Type="http://schemas.openxmlformats.org/officeDocument/2006/relationships/pivotCacheDefinition" Target="pivotCache/pivotCacheDefinition6.xml"/><Relationship Id="rId42" Type="http://schemas.openxmlformats.org/officeDocument/2006/relationships/customXml" Target="../customXml/item3.xml"/><Relationship Id="rId63" Type="http://schemas.openxmlformats.org/officeDocument/2006/relationships/customXml" Target="../customXml/item24.xml"/><Relationship Id="rId84" Type="http://schemas.openxmlformats.org/officeDocument/2006/relationships/customXml" Target="../customXml/item45.xml"/><Relationship Id="rId16" Type="http://schemas.openxmlformats.org/officeDocument/2006/relationships/pivotCacheDefinition" Target="pivotCache/pivotCacheDefinition1.xml"/><Relationship Id="rId107" Type="http://schemas.openxmlformats.org/officeDocument/2006/relationships/customXml" Target="../customXml/item68.xml"/><Relationship Id="rId11" Type="http://schemas.openxmlformats.org/officeDocument/2006/relationships/worksheet" Target="worksheets/sheet11.xml"/><Relationship Id="rId32" Type="http://schemas.openxmlformats.org/officeDocument/2006/relationships/pivotCacheDefinition" Target="pivotCache/pivotCacheDefinition17.xml"/><Relationship Id="rId37" Type="http://schemas.openxmlformats.org/officeDocument/2006/relationships/sheetMetadata" Target="metadata.xml"/><Relationship Id="rId53" Type="http://schemas.openxmlformats.org/officeDocument/2006/relationships/customXml" Target="../customXml/item14.xml"/><Relationship Id="rId58" Type="http://schemas.openxmlformats.org/officeDocument/2006/relationships/customXml" Target="../customXml/item19.xml"/><Relationship Id="rId74" Type="http://schemas.openxmlformats.org/officeDocument/2006/relationships/customXml" Target="../customXml/item35.xml"/><Relationship Id="rId79" Type="http://schemas.openxmlformats.org/officeDocument/2006/relationships/customXml" Target="../customXml/item40.xml"/><Relationship Id="rId102" Type="http://schemas.openxmlformats.org/officeDocument/2006/relationships/customXml" Target="../customXml/item63.xml"/><Relationship Id="rId123" Type="http://schemas.openxmlformats.org/officeDocument/2006/relationships/customXml" Target="../customXml/item84.xml"/><Relationship Id="rId128" Type="http://schemas.openxmlformats.org/officeDocument/2006/relationships/customXml" Target="../customXml/item89.xml"/><Relationship Id="rId5" Type="http://schemas.openxmlformats.org/officeDocument/2006/relationships/worksheet" Target="worksheets/sheet5.xml"/><Relationship Id="rId90" Type="http://schemas.openxmlformats.org/officeDocument/2006/relationships/customXml" Target="../customXml/item51.xml"/><Relationship Id="rId95" Type="http://schemas.openxmlformats.org/officeDocument/2006/relationships/customXml" Target="../customXml/item56.xml"/><Relationship Id="rId22" Type="http://schemas.openxmlformats.org/officeDocument/2006/relationships/pivotCacheDefinition" Target="pivotCache/pivotCacheDefinition7.xml"/><Relationship Id="rId27" Type="http://schemas.openxmlformats.org/officeDocument/2006/relationships/pivotCacheDefinition" Target="pivotCache/pivotCacheDefinition12.xml"/><Relationship Id="rId43" Type="http://schemas.openxmlformats.org/officeDocument/2006/relationships/customXml" Target="../customXml/item4.xml"/><Relationship Id="rId48" Type="http://schemas.openxmlformats.org/officeDocument/2006/relationships/customXml" Target="../customXml/item9.xml"/><Relationship Id="rId64" Type="http://schemas.openxmlformats.org/officeDocument/2006/relationships/customXml" Target="../customXml/item25.xml"/><Relationship Id="rId69" Type="http://schemas.openxmlformats.org/officeDocument/2006/relationships/customXml" Target="../customXml/item30.xml"/><Relationship Id="rId113" Type="http://schemas.openxmlformats.org/officeDocument/2006/relationships/customXml" Target="../customXml/item74.xml"/><Relationship Id="rId118" Type="http://schemas.openxmlformats.org/officeDocument/2006/relationships/customXml" Target="../customXml/item79.xml"/><Relationship Id="rId80" Type="http://schemas.openxmlformats.org/officeDocument/2006/relationships/customXml" Target="../customXml/item41.xml"/><Relationship Id="rId85" Type="http://schemas.openxmlformats.org/officeDocument/2006/relationships/customXml" Target="../customXml/item46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33" Type="http://schemas.openxmlformats.org/officeDocument/2006/relationships/theme" Target="theme/theme1.xml"/><Relationship Id="rId38" Type="http://schemas.openxmlformats.org/officeDocument/2006/relationships/powerPivotData" Target="model/item.data"/><Relationship Id="rId59" Type="http://schemas.openxmlformats.org/officeDocument/2006/relationships/customXml" Target="../customXml/item20.xml"/><Relationship Id="rId103" Type="http://schemas.openxmlformats.org/officeDocument/2006/relationships/customXml" Target="../customXml/item64.xml"/><Relationship Id="rId108" Type="http://schemas.openxmlformats.org/officeDocument/2006/relationships/customXml" Target="../customXml/item69.xml"/><Relationship Id="rId124" Type="http://schemas.openxmlformats.org/officeDocument/2006/relationships/customXml" Target="../customXml/item85.xml"/><Relationship Id="rId129" Type="http://schemas.openxmlformats.org/officeDocument/2006/relationships/customXml" Target="../customXml/item90.xml"/><Relationship Id="rId54" Type="http://schemas.openxmlformats.org/officeDocument/2006/relationships/customXml" Target="../customXml/item15.xml"/><Relationship Id="rId70" Type="http://schemas.openxmlformats.org/officeDocument/2006/relationships/customXml" Target="../customXml/item31.xml"/><Relationship Id="rId75" Type="http://schemas.openxmlformats.org/officeDocument/2006/relationships/customXml" Target="../customXml/item36.xml"/><Relationship Id="rId91" Type="http://schemas.openxmlformats.org/officeDocument/2006/relationships/customXml" Target="../customXml/item52.xml"/><Relationship Id="rId96" Type="http://schemas.openxmlformats.org/officeDocument/2006/relationships/customXml" Target="../customXml/item5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pivotCacheDefinition" Target="pivotCache/pivotCacheDefinition8.xml"/><Relationship Id="rId28" Type="http://schemas.openxmlformats.org/officeDocument/2006/relationships/pivotCacheDefinition" Target="pivotCache/pivotCacheDefinition13.xml"/><Relationship Id="rId49" Type="http://schemas.openxmlformats.org/officeDocument/2006/relationships/customXml" Target="../customXml/item10.xml"/><Relationship Id="rId114" Type="http://schemas.openxmlformats.org/officeDocument/2006/relationships/customXml" Target="../customXml/item75.xml"/><Relationship Id="rId119" Type="http://schemas.openxmlformats.org/officeDocument/2006/relationships/customXml" Target="../customXml/item80.xml"/><Relationship Id="rId44" Type="http://schemas.openxmlformats.org/officeDocument/2006/relationships/customXml" Target="../customXml/item5.xml"/><Relationship Id="rId60" Type="http://schemas.openxmlformats.org/officeDocument/2006/relationships/customXml" Target="../customXml/item21.xml"/><Relationship Id="rId65" Type="http://schemas.openxmlformats.org/officeDocument/2006/relationships/customXml" Target="../customXml/item26.xml"/><Relationship Id="rId81" Type="http://schemas.openxmlformats.org/officeDocument/2006/relationships/customXml" Target="../customXml/item42.xml"/><Relationship Id="rId86" Type="http://schemas.openxmlformats.org/officeDocument/2006/relationships/customXml" Target="../customXml/item47.xml"/><Relationship Id="rId130" Type="http://schemas.openxmlformats.org/officeDocument/2006/relationships/customXml" Target="../customXml/item91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39" Type="http://schemas.openxmlformats.org/officeDocument/2006/relationships/calcChain" Target="calcChain.xml"/><Relationship Id="rId109" Type="http://schemas.openxmlformats.org/officeDocument/2006/relationships/customXml" Target="../customXml/item70.xml"/><Relationship Id="rId34" Type="http://schemas.openxmlformats.org/officeDocument/2006/relationships/connections" Target="connections.xml"/><Relationship Id="rId50" Type="http://schemas.openxmlformats.org/officeDocument/2006/relationships/customXml" Target="../customXml/item11.xml"/><Relationship Id="rId55" Type="http://schemas.openxmlformats.org/officeDocument/2006/relationships/customXml" Target="../customXml/item16.xml"/><Relationship Id="rId76" Type="http://schemas.openxmlformats.org/officeDocument/2006/relationships/customXml" Target="../customXml/item37.xml"/><Relationship Id="rId97" Type="http://schemas.openxmlformats.org/officeDocument/2006/relationships/customXml" Target="../customXml/item58.xml"/><Relationship Id="rId104" Type="http://schemas.openxmlformats.org/officeDocument/2006/relationships/customXml" Target="../customXml/item65.xml"/><Relationship Id="rId120" Type="http://schemas.openxmlformats.org/officeDocument/2006/relationships/customXml" Target="../customXml/item81.xml"/><Relationship Id="rId125" Type="http://schemas.openxmlformats.org/officeDocument/2006/relationships/customXml" Target="../customXml/item86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32.xml"/><Relationship Id="rId92" Type="http://schemas.openxmlformats.org/officeDocument/2006/relationships/customXml" Target="../customXml/item53.xml"/><Relationship Id="rId2" Type="http://schemas.openxmlformats.org/officeDocument/2006/relationships/worksheet" Target="worksheets/sheet2.xml"/><Relationship Id="rId29" Type="http://schemas.openxmlformats.org/officeDocument/2006/relationships/pivotCacheDefinition" Target="pivotCache/pivotCacheDefinition14.xml"/><Relationship Id="rId24" Type="http://schemas.openxmlformats.org/officeDocument/2006/relationships/pivotCacheDefinition" Target="pivotCache/pivotCacheDefinition9.xml"/><Relationship Id="rId40" Type="http://schemas.openxmlformats.org/officeDocument/2006/relationships/customXml" Target="../customXml/item1.xml"/><Relationship Id="rId45" Type="http://schemas.openxmlformats.org/officeDocument/2006/relationships/customXml" Target="../customXml/item6.xml"/><Relationship Id="rId66" Type="http://schemas.openxmlformats.org/officeDocument/2006/relationships/customXml" Target="../customXml/item27.xml"/><Relationship Id="rId87" Type="http://schemas.openxmlformats.org/officeDocument/2006/relationships/customXml" Target="../customXml/item48.xml"/><Relationship Id="rId110" Type="http://schemas.openxmlformats.org/officeDocument/2006/relationships/customXml" Target="../customXml/item71.xml"/><Relationship Id="rId115" Type="http://schemas.openxmlformats.org/officeDocument/2006/relationships/customXml" Target="../customXml/item76.xml"/><Relationship Id="rId131" Type="http://schemas.openxmlformats.org/officeDocument/2006/relationships/customXml" Target="../customXml/item92.xml"/><Relationship Id="rId61" Type="http://schemas.openxmlformats.org/officeDocument/2006/relationships/customXml" Target="../customXml/item22.xml"/><Relationship Id="rId82" Type="http://schemas.openxmlformats.org/officeDocument/2006/relationships/customXml" Target="../customXml/item43.xml"/><Relationship Id="rId19" Type="http://schemas.openxmlformats.org/officeDocument/2006/relationships/pivotCacheDefinition" Target="pivotCache/pivotCacheDefinition4.xml"/><Relationship Id="rId14" Type="http://schemas.openxmlformats.org/officeDocument/2006/relationships/worksheet" Target="worksheets/sheet14.xml"/><Relationship Id="rId30" Type="http://schemas.openxmlformats.org/officeDocument/2006/relationships/pivotCacheDefinition" Target="pivotCache/pivotCacheDefinition15.xml"/><Relationship Id="rId35" Type="http://schemas.openxmlformats.org/officeDocument/2006/relationships/styles" Target="styles.xml"/><Relationship Id="rId56" Type="http://schemas.openxmlformats.org/officeDocument/2006/relationships/customXml" Target="../customXml/item17.xml"/><Relationship Id="rId77" Type="http://schemas.openxmlformats.org/officeDocument/2006/relationships/customXml" Target="../customXml/item38.xml"/><Relationship Id="rId100" Type="http://schemas.openxmlformats.org/officeDocument/2006/relationships/customXml" Target="../customXml/item61.xml"/><Relationship Id="rId105" Type="http://schemas.openxmlformats.org/officeDocument/2006/relationships/customXml" Target="../customXml/item66.xml"/><Relationship Id="rId126" Type="http://schemas.openxmlformats.org/officeDocument/2006/relationships/customXml" Target="../customXml/item87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12.xml"/><Relationship Id="rId72" Type="http://schemas.openxmlformats.org/officeDocument/2006/relationships/customXml" Target="../customXml/item33.xml"/><Relationship Id="rId93" Type="http://schemas.openxmlformats.org/officeDocument/2006/relationships/customXml" Target="../customXml/item54.xml"/><Relationship Id="rId98" Type="http://schemas.openxmlformats.org/officeDocument/2006/relationships/customXml" Target="../customXml/item59.xml"/><Relationship Id="rId121" Type="http://schemas.openxmlformats.org/officeDocument/2006/relationships/customXml" Target="../customXml/item82.xml"/><Relationship Id="rId3" Type="http://schemas.openxmlformats.org/officeDocument/2006/relationships/worksheet" Target="worksheets/sheet3.xml"/><Relationship Id="rId25" Type="http://schemas.openxmlformats.org/officeDocument/2006/relationships/pivotCacheDefinition" Target="pivotCache/pivotCacheDefinition10.xml"/><Relationship Id="rId46" Type="http://schemas.openxmlformats.org/officeDocument/2006/relationships/customXml" Target="../customXml/item7.xml"/><Relationship Id="rId67" Type="http://schemas.openxmlformats.org/officeDocument/2006/relationships/customXml" Target="../customXml/item28.xml"/><Relationship Id="rId116" Type="http://schemas.openxmlformats.org/officeDocument/2006/relationships/customXml" Target="../customXml/item77.xml"/><Relationship Id="rId20" Type="http://schemas.openxmlformats.org/officeDocument/2006/relationships/pivotCacheDefinition" Target="pivotCache/pivotCacheDefinition5.xml"/><Relationship Id="rId41" Type="http://schemas.openxmlformats.org/officeDocument/2006/relationships/customXml" Target="../customXml/item2.xml"/><Relationship Id="rId62" Type="http://schemas.openxmlformats.org/officeDocument/2006/relationships/customXml" Target="../customXml/item23.xml"/><Relationship Id="rId83" Type="http://schemas.openxmlformats.org/officeDocument/2006/relationships/customXml" Target="../customXml/item44.xml"/><Relationship Id="rId88" Type="http://schemas.openxmlformats.org/officeDocument/2006/relationships/customXml" Target="../customXml/item49.xml"/><Relationship Id="rId111" Type="http://schemas.openxmlformats.org/officeDocument/2006/relationships/customXml" Target="../customXml/item72.xml"/><Relationship Id="rId132" Type="http://schemas.openxmlformats.org/officeDocument/2006/relationships/customXml" Target="../customXml/item93.xml"/><Relationship Id="rId15" Type="http://schemas.openxmlformats.org/officeDocument/2006/relationships/worksheet" Target="worksheets/sheet15.xml"/><Relationship Id="rId36" Type="http://schemas.openxmlformats.org/officeDocument/2006/relationships/sharedStrings" Target="sharedStrings.xml"/><Relationship Id="rId57" Type="http://schemas.openxmlformats.org/officeDocument/2006/relationships/customXml" Target="../customXml/item18.xml"/><Relationship Id="rId106" Type="http://schemas.openxmlformats.org/officeDocument/2006/relationships/customXml" Target="../customXml/item67.xml"/><Relationship Id="rId127" Type="http://schemas.openxmlformats.org/officeDocument/2006/relationships/customXml" Target="../customXml/item88.xml"/><Relationship Id="rId10" Type="http://schemas.openxmlformats.org/officeDocument/2006/relationships/worksheet" Target="worksheets/sheet10.xml"/><Relationship Id="rId31" Type="http://schemas.openxmlformats.org/officeDocument/2006/relationships/pivotCacheDefinition" Target="pivotCache/pivotCacheDefinition16.xml"/><Relationship Id="rId52" Type="http://schemas.openxmlformats.org/officeDocument/2006/relationships/customXml" Target="../customXml/item13.xml"/><Relationship Id="rId73" Type="http://schemas.openxmlformats.org/officeDocument/2006/relationships/customXml" Target="../customXml/item34.xml"/><Relationship Id="rId78" Type="http://schemas.openxmlformats.org/officeDocument/2006/relationships/customXml" Target="../customXml/item39.xml"/><Relationship Id="rId94" Type="http://schemas.openxmlformats.org/officeDocument/2006/relationships/customXml" Target="../customXml/item55.xml"/><Relationship Id="rId99" Type="http://schemas.openxmlformats.org/officeDocument/2006/relationships/customXml" Target="../customXml/item60.xml"/><Relationship Id="rId101" Type="http://schemas.openxmlformats.org/officeDocument/2006/relationships/customXml" Target="../customXml/item62.xml"/><Relationship Id="rId122" Type="http://schemas.openxmlformats.org/officeDocument/2006/relationships/customXml" Target="../customXml/item8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pivotCacheDefinition" Target="pivotCache/pivotCacheDefinition11.xml"/><Relationship Id="rId47" Type="http://schemas.openxmlformats.org/officeDocument/2006/relationships/customXml" Target="../customXml/item8.xml"/><Relationship Id="rId68" Type="http://schemas.openxmlformats.org/officeDocument/2006/relationships/customXml" Target="../customXml/item29.xml"/><Relationship Id="rId89" Type="http://schemas.openxmlformats.org/officeDocument/2006/relationships/customXml" Target="../customXml/item50.xml"/><Relationship Id="rId112" Type="http://schemas.openxmlformats.org/officeDocument/2006/relationships/customXml" Target="../customXml/item73.xml"/><Relationship Id="rId133" Type="http://schemas.openxmlformats.org/officeDocument/2006/relationships/customXml" Target="../customXml/item9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zucu, Mehmet Mert" refreshedDate="46195.343195138892" backgroundQuery="1" createdVersion="8" refreshedVersion="8" minRefreshableVersion="3" recordCount="0" supportSubquery="1" supportAdvancedDrill="1" xr:uid="{D1198687-C483-4848-82D6-50B0A12751C2}">
  <cacheSource type="external" connectionId="20"/>
  <cacheFields count="10">
    <cacheField name="[Summary].[Custom].[Custom]" caption="Custom" numFmtId="0" hierarchy="57" level="1">
      <sharedItems count="89">
        <s v="30.09-06.10"/>
        <s v="07.10-13.10"/>
        <s v="14.10-20.10"/>
        <s v="21.10-27.10"/>
        <s v="28.10-03.11"/>
        <s v="04.11-10.11"/>
        <s v="11.11-17.11"/>
        <s v="18.11-24.11"/>
        <s v="25.11-01.12"/>
        <s v="02.12-08.12"/>
        <s v="09.12-15.12"/>
        <s v="16.12-22.12"/>
        <s v="23.12-29.12"/>
        <s v="30.12-05.01"/>
        <s v="06.01-12.01"/>
        <s v="13.01-19.01"/>
        <s v="20.01-26.01"/>
        <s v="27.01-02.02"/>
        <s v="03.02-09.02"/>
        <s v="10.02-16.02"/>
        <s v="17.02-23.02"/>
        <s v="24.02-02.03"/>
        <s v="03.03-09.03"/>
        <s v="10.03-16.03"/>
        <s v="17.03-23.03"/>
        <s v="24.03-30.03"/>
        <s v="31.03-06.04"/>
        <s v="07.04-13.04"/>
        <s v="14.04-20.04"/>
        <s v="21.04-27.04"/>
        <s v="28.04-04.05"/>
        <s v="05.05-11.05"/>
        <s v="12.05-18.05"/>
        <s v="19.05-25.05"/>
        <s v="26.05-01.06"/>
        <s v="02.06-08.06"/>
        <s v="09.06-15.06"/>
        <s v="16.06-22.06"/>
        <s v="23.06-29.06"/>
        <s v="30.06-06.07"/>
        <s v="07.07-13.07"/>
        <s v="14.07-20.07"/>
        <s v="21.07-27.07"/>
        <s v="28.07-03.08"/>
        <s v="04.08-10.08"/>
        <s v="11.08-17.08"/>
        <s v="18.08-24.08"/>
        <s v="25.08-31.08"/>
        <s v="01.09-07.09"/>
        <s v="08.09-14.09"/>
        <s v="15.09-21.09"/>
        <s v="22.09-28.09"/>
        <s v="29.09-05.10"/>
        <s v="06.10-12.10"/>
        <s v="13.10-19.10"/>
        <s v="20.10-26.10"/>
        <s v="27.10-02.11"/>
        <s v="03.11-09.11"/>
        <s v="10.11-16.11"/>
        <s v="17.11-23.11"/>
        <s v="24.11-30.11"/>
        <s v="01.12-07.12"/>
        <s v="08.12-14.12"/>
        <s v="15.12-21.12"/>
        <s v="22.12-28.12"/>
        <s v="29.12-04.01"/>
        <s v="05.01-11.01"/>
        <s v="12.01-18.01"/>
        <s v="19.01-25.01"/>
        <s v="26.01-01.02"/>
        <s v="02.02-08.02"/>
        <s v="09.02-15.02"/>
        <s v="16.02-22.02"/>
        <s v="23.02-01.03"/>
        <s v="02.03-08.03"/>
        <s v="09.03-15.03"/>
        <s v="16.03-22.03"/>
        <s v="23.03-29.03"/>
        <s v="30.03-05.04"/>
        <s v="06.04-12.04"/>
        <s v="13.04-19.04"/>
        <s v="20.04-26.04"/>
        <s v="27.04-03.05"/>
        <s v="04.05-10.05"/>
        <s v="11.05-17.05"/>
        <s v="18.05-24.05"/>
        <s v="25.05-31.05"/>
        <s v="01.06-07.06"/>
        <s v="08.06-14.06"/>
      </sharedItems>
    </cacheField>
    <cacheField name="[Summary].[Week].[Week]" caption="Week" numFmtId="0" hierarchy="54" level="1">
      <sharedItems containsSemiMixedTypes="0" containsString="0" containsNumber="1" containsInteger="1" minValue="1" maxValue="52" count="52">
        <n v="40"/>
        <n v="41"/>
        <n v="42"/>
        <n v="43"/>
        <n v="44"/>
        <n v="45"/>
        <n v="46"/>
        <n v="47"/>
        <n v="48"/>
        <n v="49"/>
        <n v="50"/>
        <n v="51"/>
        <n v="52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</sharedItems>
      <extLst>
        <ext xmlns:x15="http://schemas.microsoft.com/office/spreadsheetml/2010/11/main" uri="{4F2E5C28-24EA-4eb8-9CBF-B6C8F9C3D259}">
          <x15:cachedUniqueNames>
            <x15:cachedUniqueName index="0" name="[Summary].[Week].&amp;[40]"/>
            <x15:cachedUniqueName index="1" name="[Summary].[Week].&amp;[41]"/>
            <x15:cachedUniqueName index="2" name="[Summary].[Week].&amp;[42]"/>
            <x15:cachedUniqueName index="3" name="[Summary].[Week].&amp;[43]"/>
            <x15:cachedUniqueName index="4" name="[Summary].[Week].&amp;[44]"/>
            <x15:cachedUniqueName index="5" name="[Summary].[Week].&amp;[45]"/>
            <x15:cachedUniqueName index="6" name="[Summary].[Week].&amp;[46]"/>
            <x15:cachedUniqueName index="7" name="[Summary].[Week].&amp;[47]"/>
            <x15:cachedUniqueName index="8" name="[Summary].[Week].&amp;[48]"/>
            <x15:cachedUniqueName index="9" name="[Summary].[Week].&amp;[49]"/>
            <x15:cachedUniqueName index="10" name="[Summary].[Week].&amp;[50]"/>
            <x15:cachedUniqueName index="11" name="[Summary].[Week].&amp;[51]"/>
            <x15:cachedUniqueName index="12" name="[Summary].[Week].&amp;[52]"/>
            <x15:cachedUniqueName index="13" name="[Summary].[Week].&amp;[1]"/>
            <x15:cachedUniqueName index="14" name="[Summary].[Week].&amp;[2]"/>
            <x15:cachedUniqueName index="15" name="[Summary].[Week].&amp;[3]"/>
            <x15:cachedUniqueName index="16" name="[Summary].[Week].&amp;[4]"/>
            <x15:cachedUniqueName index="17" name="[Summary].[Week].&amp;[5]"/>
            <x15:cachedUniqueName index="18" name="[Summary].[Week].&amp;[6]"/>
            <x15:cachedUniqueName index="19" name="[Summary].[Week].&amp;[7]"/>
            <x15:cachedUniqueName index="20" name="[Summary].[Week].&amp;[8]"/>
            <x15:cachedUniqueName index="21" name="[Summary].[Week].&amp;[9]"/>
            <x15:cachedUniqueName index="22" name="[Summary].[Week].&amp;[10]"/>
            <x15:cachedUniqueName index="23" name="[Summary].[Week].&amp;[11]"/>
            <x15:cachedUniqueName index="24" name="[Summary].[Week].&amp;[12]"/>
            <x15:cachedUniqueName index="25" name="[Summary].[Week].&amp;[13]"/>
            <x15:cachedUniqueName index="26" name="[Summary].[Week].&amp;[14]"/>
            <x15:cachedUniqueName index="27" name="[Summary].[Week].&amp;[15]"/>
            <x15:cachedUniqueName index="28" name="[Summary].[Week].&amp;[16]"/>
            <x15:cachedUniqueName index="29" name="[Summary].[Week].&amp;[17]"/>
            <x15:cachedUniqueName index="30" name="[Summary].[Week].&amp;[18]"/>
            <x15:cachedUniqueName index="31" name="[Summary].[Week].&amp;[19]"/>
            <x15:cachedUniqueName index="32" name="[Summary].[Week].&amp;[20]"/>
            <x15:cachedUniqueName index="33" name="[Summary].[Week].&amp;[21]"/>
            <x15:cachedUniqueName index="34" name="[Summary].[Week].&amp;[22]"/>
            <x15:cachedUniqueName index="35" name="[Summary].[Week].&amp;[23]"/>
            <x15:cachedUniqueName index="36" name="[Summary].[Week].&amp;[24]"/>
            <x15:cachedUniqueName index="37" name="[Summary].[Week].&amp;[25]"/>
            <x15:cachedUniqueName index="38" name="[Summary].[Week].&amp;[26]"/>
            <x15:cachedUniqueName index="39" name="[Summary].[Week].&amp;[27]"/>
            <x15:cachedUniqueName index="40" name="[Summary].[Week].&amp;[28]"/>
            <x15:cachedUniqueName index="41" name="[Summary].[Week].&amp;[29]"/>
            <x15:cachedUniqueName index="42" name="[Summary].[Week].&amp;[30]"/>
            <x15:cachedUniqueName index="43" name="[Summary].[Week].&amp;[31]"/>
            <x15:cachedUniqueName index="44" name="[Summary].[Week].&amp;[32]"/>
            <x15:cachedUniqueName index="45" name="[Summary].[Week].&amp;[33]"/>
            <x15:cachedUniqueName index="46" name="[Summary].[Week].&amp;[34]"/>
            <x15:cachedUniqueName index="47" name="[Summary].[Week].&amp;[35]"/>
            <x15:cachedUniqueName index="48" name="[Summary].[Week].&amp;[36]"/>
            <x15:cachedUniqueName index="49" name="[Summary].[Week].&amp;[37]"/>
            <x15:cachedUniqueName index="50" name="[Summary].[Week].&amp;[38]"/>
            <x15:cachedUniqueName index="51" name="[Summary].[Week].&amp;[39]"/>
          </x15:cachedUniqueNames>
        </ext>
      </extLst>
    </cacheField>
    <cacheField name="[Summary].[Month].[Month]" caption="Month" numFmtId="0" hierarchy="58" level="1">
      <sharedItems containsSemiMixedTypes="0" containsString="0" containsNumber="1" containsInteger="1" minValue="1" maxValue="12" count="12">
        <n v="10"/>
        <n v="11"/>
        <n v="12"/>
        <n v="1"/>
        <n v="2"/>
        <n v="3"/>
        <n v="4"/>
        <n v="5"/>
        <n v="6"/>
        <n v="7"/>
        <n v="8"/>
        <n v="9"/>
      </sharedItems>
      <extLst>
        <ext xmlns:x15="http://schemas.microsoft.com/office/spreadsheetml/2010/11/main" uri="{4F2E5C28-24EA-4eb8-9CBF-B6C8F9C3D259}">
          <x15:cachedUniqueNames>
            <x15:cachedUniqueName index="0" name="[Summary].[Month].&amp;[10]"/>
            <x15:cachedUniqueName index="1" name="[Summary].[Month].&amp;[11]"/>
            <x15:cachedUniqueName index="2" name="[Summary].[Month].&amp;[12]"/>
            <x15:cachedUniqueName index="3" name="[Summary].[Month].&amp;[1]"/>
            <x15:cachedUniqueName index="4" name="[Summary].[Month].&amp;[2]"/>
            <x15:cachedUniqueName index="5" name="[Summary].[Month].&amp;[3]"/>
            <x15:cachedUniqueName index="6" name="[Summary].[Month].&amp;[4]"/>
            <x15:cachedUniqueName index="7" name="[Summary].[Month].&amp;[5]"/>
            <x15:cachedUniqueName index="8" name="[Summary].[Month].&amp;[6]"/>
            <x15:cachedUniqueName index="9" name="[Summary].[Month].&amp;[7]"/>
            <x15:cachedUniqueName index="10" name="[Summary].[Month].&amp;[8]"/>
            <x15:cachedUniqueName index="11" name="[Summary].[Month].&amp;[9]"/>
          </x15:cachedUniqueNames>
        </ext>
      </extLst>
    </cacheField>
    <cacheField name="[Measures].[Sum of MediaMarkt Internet Sales Sales Value TRY]" caption="Sum of MediaMarkt Internet Sales Sales Value TRY" numFmtId="0" hierarchy="69" level="32767"/>
    <cacheField name="[Measures].[Sum of Internet Sales Sales Value TRY]" caption="Sum of Internet Sales Sales Value TRY" numFmtId="0" hierarchy="70" level="32767"/>
    <cacheField name="[Measures].[MediaMarkt Internet Sales Sales Value TRY (% of Internet Sales Sales Value TRY)]" caption="MediaMarkt Internet Sales Sales Value TRY (% of Internet Sales Sales Value TRY)" numFmtId="0" hierarchy="95" level="32767"/>
    <cacheField name="[Measures].[MediaMarkt Internet Sales w/o MP Sales Value TRY (% of Internet Sales Sales Value TRY)]" caption="MediaMarkt Internet Sales w/o MP Sales Value TRY (% of Internet Sales Sales Value TRY)" numFmtId="0" hierarchy="96" level="32767"/>
    <cacheField name="[Measures].[MediaMarkt MP Sales Value TRY (% of MediaMarkt Internet Sales Sales Value TRY)]" caption="MediaMarkt MP Sales Value TRY (% of MediaMarkt Internet Sales Sales Value TRY)" numFmtId="0" hierarchy="97" level="32767"/>
    <cacheField name="[Summary].[Quarter].[Quarter]" caption="Quarter" numFmtId="0" hierarchy="59" level="1">
      <sharedItems containsSemiMixedTypes="0" containsString="0" containsNumber="1" containsInteger="1" minValue="1" maxValue="4" count="4">
        <n v="1"/>
        <n v="2"/>
        <n v="3"/>
        <n v="4"/>
      </sharedItems>
      <extLst>
        <ext xmlns:x15="http://schemas.microsoft.com/office/spreadsheetml/2010/11/main" uri="{4F2E5C28-24EA-4eb8-9CBF-B6C8F9C3D259}">
          <x15:cachedUniqueNames>
            <x15:cachedUniqueName index="0" name="[Summary].[Quarter].&amp;[1]"/>
            <x15:cachedUniqueName index="1" name="[Summary].[Quarter].&amp;[2]"/>
            <x15:cachedUniqueName index="2" name="[Summary].[Quarter].&amp;[3]"/>
            <x15:cachedUniqueName index="3" name="[Summary].[Quarter].&amp;[4]"/>
          </x15:cachedUniqueNames>
        </ext>
      </extLst>
    </cacheField>
    <cacheField name="[Summary].[FY].[FY]" caption="FY" numFmtId="0" hierarchy="60" level="1">
      <sharedItems containsSemiMixedTypes="0" containsString="0" containsNumber="1" containsInteger="1" minValue="2025" maxValue="2026" count="2">
        <n v="2025"/>
        <n v="2026"/>
      </sharedItems>
      <extLst>
        <ext xmlns:x15="http://schemas.microsoft.com/office/spreadsheetml/2010/11/main" uri="{4F2E5C28-24EA-4eb8-9CBF-B6C8F9C3D259}">
          <x15:cachedUniqueNames>
            <x15:cachedUniqueName index="0" name="[Summary].[FY].&amp;[2025]"/>
            <x15:cachedUniqueName index="1" name="[Summary].[FY].&amp;[2026]"/>
          </x15:cachedUniqueNames>
        </ext>
      </extLst>
    </cacheField>
  </cacheFields>
  <cacheHierarchies count="117">
    <cacheHierarchy uniqueName="[Brand].[Period]" caption="Period" attribute="1" defaultMemberUniqueName="[Brand].[Period].[All]" allUniqueName="[Brand].[Period].[All]" dimensionUniqueName="[Brand]" displayFolder="" count="0" memberValueDatatype="130" unbalanced="0"/>
    <cacheHierarchy uniqueName="[Brand].[ReportingProductgroup]" caption="ReportingProductgroup" attribute="1" defaultMemberUniqueName="[Brand].[ReportingProductgroup].[All]" allUniqueName="[Brand].[ReportingProductgroup].[All]" dimensionUniqueName="[Brand]" displayFolder="" count="0" memberValueDatatype="130" unbalanced="0"/>
    <cacheHierarchy uniqueName="[Brand].[Brand]" caption="Brand" attribute="1" defaultMemberUniqueName="[Brand].[Brand].[All]" allUniqueName="[Brand].[Brand].[All]" dimensionUniqueName="[Brand]" displayFolder="" count="0" memberValueDatatype="130" unbalanced="0"/>
    <cacheHierarchy uniqueName="[Brand].[Internet Sales Sales Units]" caption="Internet Sales Sales Units" attribute="1" defaultMemberUniqueName="[Brand].[Internet Sales Sales Units].[All]" allUniqueName="[Brand].[Internet Sales Sales Units].[All]" dimensionUniqueName="[Brand]" displayFolder="" count="0" memberValueDatatype="20" unbalanced="0"/>
    <cacheHierarchy uniqueName="[Brand].[Internet Sales Sales Value TRY]" caption="Internet Sales Sales Value TRY" attribute="1" defaultMemberUniqueName="[Brand].[Internet Sales Sales Value TRY].[All]" allUniqueName="[Brand].[Internet Sales Sales Value TRY].[All]" dimensionUniqueName="[Brand]" displayFolder="" count="0" memberValueDatatype="5" unbalanced="0"/>
    <cacheHierarchy uniqueName="[Brand].[MediaMarkt Internet Sales Sales Units]" caption="MediaMarkt Internet Sales Sales Units" attribute="1" defaultMemberUniqueName="[Brand].[MediaMarkt Internet Sales Sales Units].[All]" allUniqueName="[Brand].[MediaMarkt Internet Sales Sales Units].[All]" dimensionUniqueName="[Brand]" displayFolder="" count="0" memberValueDatatype="20" unbalanced="0"/>
    <cacheHierarchy uniqueName="[Brand].[MediaMarkt Internet Sales Sales Value TRY]" caption="MediaMarkt Internet Sales Sales Value TRY" attribute="1" defaultMemberUniqueName="[Brand].[MediaMarkt Internet Sales Sales Value TRY].[All]" allUniqueName="[Brand].[MediaMarkt Internet Sales Sales Value TRY].[All]" dimensionUniqueName="[Brand]" displayFolder="" count="0" memberValueDatatype="5" unbalanced="0"/>
    <cacheHierarchy uniqueName="[Brand].[MediaMarkt MP Sales Units]" caption="MediaMarkt MP Sales Units" attribute="1" defaultMemberUniqueName="[Brand].[MediaMarkt MP Sales Units].[All]" allUniqueName="[Brand].[MediaMarkt MP Sales Units].[All]" dimensionUniqueName="[Brand]" displayFolder="" count="0" memberValueDatatype="20" unbalanced="0"/>
    <cacheHierarchy uniqueName="[Brand].[MediaMarkt MP Sales Value TRY]" caption="MediaMarkt MP Sales Value TRY" attribute="1" defaultMemberUniqueName="[Brand].[MediaMarkt MP Sales Value TRY].[All]" allUniqueName="[Brand].[MediaMarkt MP Sales Value TRY].[All]" dimensionUniqueName="[Brand]" displayFolder="" count="0" memberValueDatatype="5" unbalanced="0"/>
    <cacheHierarchy uniqueName="[Brand].[MediaMarkt Traditional Sales Sales Units]" caption="MediaMarkt Traditional Sales Sales Units" attribute="1" defaultMemberUniqueName="[Brand].[MediaMarkt Traditional Sales Sales Units].[All]" allUniqueName="[Brand].[MediaMarkt Traditional Sales Sales Units].[All]" dimensionUniqueName="[Brand]" displayFolder="" count="0" memberValueDatatype="20" unbalanced="0"/>
    <cacheHierarchy uniqueName="[Brand].[MediaMarkt Traditional Sales Sales Value TRY]" caption="MediaMarkt Traditional Sales Sales Value TRY" attribute="1" defaultMemberUniqueName="[Brand].[MediaMarkt Traditional Sales Sales Value TRY].[All]" allUniqueName="[Brand].[MediaMarkt Traditional Sales Sales Value TRY].[All]" dimensionUniqueName="[Brand]" displayFolder="" count="0" memberValueDatatype="5" unbalanced="0"/>
    <cacheHierarchy uniqueName="[Brand].[Traditional Sales Sales Units]" caption="Traditional Sales Sales Units" attribute="1" defaultMemberUniqueName="[Brand].[Traditional Sales Sales Units].[All]" allUniqueName="[Brand].[Traditional Sales Sales Units].[All]" dimensionUniqueName="[Brand]" displayFolder="" count="0" memberValueDatatype="20" unbalanced="0"/>
    <cacheHierarchy uniqueName="[Brand].[Traditional Sales Sales Value TRY]" caption="Traditional Sales Sales Value TRY" attribute="1" defaultMemberUniqueName="[Brand].[Traditional Sales Sales Value TRY].[All]" allUniqueName="[Brand].[Traditional Sales Sales Value TRY].[All]" dimensionUniqueName="[Brand]" displayFolder="" count="0" memberValueDatatype="5" unbalanced="0"/>
    <cacheHierarchy uniqueName="[Brand].[Week]" caption="Week" attribute="1" defaultMemberUniqueName="[Brand].[Week].[All]" allUniqueName="[Brand].[Week].[All]" dimensionUniqueName="[Brand]" displayFolder="" count="0" memberValueDatatype="20" unbalanced="0"/>
    <cacheHierarchy uniqueName="[Brand].[Year]" caption="Year" attribute="1" defaultMemberUniqueName="[Brand].[Year].[All]" allUniqueName="[Brand].[Year].[All]" dimensionUniqueName="[Brand]" displayFolder="" count="0" memberValueDatatype="20" unbalanced="0"/>
    <cacheHierarchy uniqueName="[Brand].[ReportingProductgroup.1]" caption="ReportingProductgroup.1" attribute="1" defaultMemberUniqueName="[Brand].[ReportingProductgroup.1].[All]" allUniqueName="[Brand].[ReportingProductgroup.1].[All]" dimensionUniqueName="[Brand]" displayFolder="" count="0" memberValueDatatype="130" unbalanced="0"/>
    <cacheHierarchy uniqueName="[Brand].[Month]" caption="Month" attribute="1" defaultMemberUniqueName="[Brand].[Month].[All]" allUniqueName="[Brand].[Month].[All]" dimensionUniqueName="[Brand]" displayFolder="" count="0" memberValueDatatype="20" unbalanced="0"/>
    <cacheHierarchy uniqueName="[Brand].[Quarter]" caption="Quarter" attribute="1" defaultMemberUniqueName="[Brand].[Quarter].[All]" allUniqueName="[Brand].[Quarter].[All]" dimensionUniqueName="[Brand]" displayFolder="" count="0" memberValueDatatype="20" unbalanced="0"/>
    <cacheHierarchy uniqueName="[Brand].[FY]" caption="FY" attribute="1" defaultMemberUniqueName="[Brand].[FY].[All]" allUniqueName="[Brand].[FY].[All]" dimensionUniqueName="[Brand]" displayFolder="" count="0" memberValueDatatype="20" unbalanced="0"/>
    <cacheHierarchy uniqueName="[dReportingProductgroup_1].[ReportingProductgroup.1]" caption="ReportingProductgroup.1" attribute="1" defaultMemberUniqueName="[dReportingProductgroup_1].[ReportingProductgroup.1].[All]" allUniqueName="[dReportingProductgroup_1].[ReportingProductgroup.1].[All]" dimensionUniqueName="[dReportingProductgroup_1]" displayFolder="" count="0" memberValueDatatype="130" unbalanced="0"/>
    <cacheHierarchy uniqueName="[dReportingProductgroup_1_2].[ReportingProductgroup.1]" caption="ReportingProductgroup.1" attribute="1" defaultMemberUniqueName="[dReportingProductgroup_1_2].[ReportingProductgroup.1].[All]" allUniqueName="[dReportingProductgroup_1_2].[ReportingProductgroup.1].[All]" dimensionUniqueName="[dReportingProductgroup_1_2]" displayFolder="" count="0" memberValueDatatype="130" unbalanced="0"/>
    <cacheHierarchy uniqueName="[dReportingProductgroup_2].[ReportingProductgroup.2]" caption="ReportingProductgroup.2" attribute="1" defaultMemberUniqueName="[dReportingProductgroup_2].[ReportingProductgroup.2].[All]" allUniqueName="[dReportingProductgroup_2].[ReportingProductgroup.2].[All]" dimensionUniqueName="[dReportingProductgroup_2]" displayFolder="" count="0" memberValueDatatype="130" unbalanced="0"/>
    <cacheHierarchy uniqueName="[Hitlist].[Period]" caption="Period" attribute="1" defaultMemberUniqueName="[Hitlist].[Period].[All]" allUniqueName="[Hitlist].[Period].[All]" dimensionUniqueName="[Hitlist]" displayFolder="" count="0" memberValueDatatype="130" unbalanced="0"/>
    <cacheHierarchy uniqueName="[Hitlist].[ReportingProductgroup]" caption="ReportingProductgroup" attribute="1" defaultMemberUniqueName="[Hitlist].[ReportingProductgroup].[All]" allUniqueName="[Hitlist].[ReportingProductgroup].[All]" dimensionUniqueName="[Hitlist]" displayFolder="" count="0" memberValueDatatype="130" unbalanced="0"/>
    <cacheHierarchy uniqueName="[Hitlist].[Rank]" caption="Rank" attribute="1" defaultMemberUniqueName="[Hitlist].[Rank].[All]" allUniqueName="[Hitlist].[Rank].[All]" dimensionUniqueName="[Hitlist]" displayFolder="" count="0" memberValueDatatype="20" unbalanced="0"/>
    <cacheHierarchy uniqueName="[Hitlist].[Brand]" caption="Brand" attribute="1" defaultMemberUniqueName="[Hitlist].[Brand].[All]" allUniqueName="[Hitlist].[Brand].[All]" dimensionUniqueName="[Hitlist]" displayFolder="" count="0" memberValueDatatype="130" unbalanced="0"/>
    <cacheHierarchy uniqueName="[Hitlist].[Item]" caption="Item" attribute="1" defaultMemberUniqueName="[Hitlist].[Item].[All]" allUniqueName="[Hitlist].[Item].[All]" dimensionUniqueName="[Hitlist]" displayFolder="" count="0" memberValueDatatype="130" unbalanced="0"/>
    <cacheHierarchy uniqueName="[Hitlist].[Instore code]" caption="Instore code" attribute="1" defaultMemberUniqueName="[Hitlist].[Instore code].[All]" allUniqueName="[Hitlist].[Instore code].[All]" dimensionUniqueName="[Hitlist]" displayFolder="" count="0" memberValueDatatype="130" unbalanced="0"/>
    <cacheHierarchy uniqueName="[Hitlist].[Leaderpanel Internet Sales Sales Units]" caption="Leaderpanel Internet Sales Sales Units" attribute="1" defaultMemberUniqueName="[Hitlist].[Leaderpanel Internet Sales Sales Units].[All]" allUniqueName="[Hitlist].[Leaderpanel Internet Sales Sales Units].[All]" dimensionUniqueName="[Hitlist]" displayFolder="" count="0" memberValueDatatype="20" unbalanced="0"/>
    <cacheHierarchy uniqueName="[Hitlist].[Leaderpanel Internet Sales Sales Value TRY]" caption="Leaderpanel Internet Sales Sales Value TRY" attribute="1" defaultMemberUniqueName="[Hitlist].[Leaderpanel Internet Sales Sales Value TRY].[All]" allUniqueName="[Hitlist].[Leaderpanel Internet Sales Sales Value TRY].[All]" dimensionUniqueName="[Hitlist]" displayFolder="" count="0" memberValueDatatype="5" unbalanced="0"/>
    <cacheHierarchy uniqueName="[Hitlist].[Leaderpanel Traditional Sales Sales Units]" caption="Leaderpanel Traditional Sales Sales Units" attribute="1" defaultMemberUniqueName="[Hitlist].[Leaderpanel Traditional Sales Sales Units].[All]" allUniqueName="[Hitlist].[Leaderpanel Traditional Sales Sales Units].[All]" dimensionUniqueName="[Hitlist]" displayFolder="" count="0" memberValueDatatype="20" unbalanced="0"/>
    <cacheHierarchy uniqueName="[Hitlist].[Leaderpanel Traditional Sales Sales Value TRY]" caption="Leaderpanel Traditional Sales Sales Value TRY" attribute="1" defaultMemberUniqueName="[Hitlist].[Leaderpanel Traditional Sales Sales Value TRY].[All]" allUniqueName="[Hitlist].[Leaderpanel Traditional Sales Sales Value TRY].[All]" dimensionUniqueName="[Hitlist]" displayFolder="" count="0" memberValueDatatype="5" unbalanced="0"/>
    <cacheHierarchy uniqueName="[Hitlist].[MediaMarkt Internet Sales Sales Units Ret]" caption="MediaMarkt Internet Sales Sales Units Ret" attribute="1" defaultMemberUniqueName="[Hitlist].[MediaMarkt Internet Sales Sales Units Ret].[All]" allUniqueName="[Hitlist].[MediaMarkt Internet Sales Sales Units Ret].[All]" dimensionUniqueName="[Hitlist]" displayFolder="" count="0" memberValueDatatype="20" unbalanced="0"/>
    <cacheHierarchy uniqueName="[Hitlist].[MediaMarkt Internet Sales Sales Value Ret TRY]" caption="MediaMarkt Internet Sales Sales Value Ret TRY" attribute="1" defaultMemberUniqueName="[Hitlist].[MediaMarkt Internet Sales Sales Value Ret TRY].[All]" allUniqueName="[Hitlist].[MediaMarkt Internet Sales Sales Value Ret TRY].[All]" dimensionUniqueName="[Hitlist]" displayFolder="" count="0" memberValueDatatype="5" unbalanced="0"/>
    <cacheHierarchy uniqueName="[Hitlist].[MediaMarkt Traditional Sales Sales Units Ret]" caption="MediaMarkt Traditional Sales Sales Units Ret" attribute="1" defaultMemberUniqueName="[Hitlist].[MediaMarkt Traditional Sales Sales Units Ret].[All]" allUniqueName="[Hitlist].[MediaMarkt Traditional Sales Sales Units Ret].[All]" dimensionUniqueName="[Hitlist]" displayFolder="" count="0" memberValueDatatype="20" unbalanced="0"/>
    <cacheHierarchy uniqueName="[Hitlist].[MediaMarkt Traditional Sales Sales Value Ret TRY]" caption="MediaMarkt Traditional Sales Sales Value Ret TRY" attribute="1" defaultMemberUniqueName="[Hitlist].[MediaMarkt Traditional Sales Sales Value Ret TRY].[All]" allUniqueName="[Hitlist].[MediaMarkt Traditional Sales Sales Value Ret TRY].[All]" dimensionUniqueName="[Hitlist]" displayFolder="" count="0" memberValueDatatype="5" unbalanced="0"/>
    <cacheHierarchy uniqueName="[Hitlist].[Week]" caption="Week" attribute="1" defaultMemberUniqueName="[Hitlist].[Week].[All]" allUniqueName="[Hitlist].[Week].[All]" dimensionUniqueName="[Hitlist]" displayFolder="" count="0" memberValueDatatype="20" unbalanced="0"/>
    <cacheHierarchy uniqueName="[Hitlist].[Year]" caption="Year" attribute="1" defaultMemberUniqueName="[Hitlist].[Year].[All]" allUniqueName="[Hitlist].[Year].[All]" dimensionUniqueName="[Hitlist]" displayFolder="" count="0" memberValueDatatype="20" unbalanced="0"/>
    <cacheHierarchy uniqueName="[Hitlist].[ReportingProductgroup.1]" caption="ReportingProductgroup.1" attribute="1" defaultMemberUniqueName="[Hitlist].[ReportingProductgroup.1].[All]" allUniqueName="[Hitlist].[ReportingProductgroup.1].[All]" dimensionUniqueName="[Hitlist]" displayFolder="" count="0" memberValueDatatype="130" unbalanced="0"/>
    <cacheHierarchy uniqueName="[Hitlist].[Month]" caption="Month" attribute="1" defaultMemberUniqueName="[Hitlist].[Month].[All]" allUniqueName="[Hitlist].[Month].[All]" dimensionUniqueName="[Hitlist]" displayFolder="" count="0" memberValueDatatype="20" unbalanced="0"/>
    <cacheHierarchy uniqueName="[Hitlist].[Quarter]" caption="Quarter" attribute="1" defaultMemberUniqueName="[Hitlist].[Quarter].[All]" allUniqueName="[Hitlist].[Quarter].[All]" dimensionUniqueName="[Hitlist]" displayFolder="" count="0" memberValueDatatype="20" unbalanced="0"/>
    <cacheHierarchy uniqueName="[Hitlist].[FY]" caption="FY" attribute="1" defaultMemberUniqueName="[Hitlist].[FY].[All]" allUniqueName="[Hitlist].[FY].[All]" dimensionUniqueName="[Hitlist]" displayFolder="" count="0" memberValueDatatype="20" unbalanced="0"/>
    <cacheHierarchy uniqueName="[Summary].[Period]" caption="Period" attribute="1" defaultMemberUniqueName="[Summary].[Period].[All]" allUniqueName="[Summary].[Period].[All]" dimensionUniqueName="[Summary]" displayFolder="" count="0" memberValueDatatype="130" unbalanced="0"/>
    <cacheHierarchy uniqueName="[Summary].[ReportingProductgroup]" caption="ReportingProductgroup" attribute="1" defaultMemberUniqueName="[Summary].[ReportingProductgroup].[All]" allUniqueName="[Summary].[ReportingProductgroup].[All]" dimensionUniqueName="[Summary]" displayFolder="" count="0" memberValueDatatype="130" unbalanced="0"/>
    <cacheHierarchy uniqueName="[Summary].[Internet Sales Sales Units]" caption="Internet Sales Sales Units" attribute="1" defaultMemberUniqueName="[Summary].[Internet Sales Sales Units].[All]" allUniqueName="[Summary].[Internet Sales Sales Units].[All]" dimensionUniqueName="[Summary]" displayFolder="" count="0" memberValueDatatype="20" unbalanced="0"/>
    <cacheHierarchy uniqueName="[Summary].[Internet Sales Sales Value TRY]" caption="Internet Sales Sales Value TRY" attribute="1" defaultMemberUniqueName="[Summary].[Internet Sales Sales Value TRY].[All]" allUniqueName="[Summary].[Internet Sales Sales Value TRY].[All]" dimensionUniqueName="[Summary]" displayFolder="" count="0" memberValueDatatype="5" unbalanced="0"/>
    <cacheHierarchy uniqueName="[Summary].[MediaMarkt Internet Sales Sales Units]" caption="MediaMarkt Internet Sales Sales Units" attribute="1" defaultMemberUniqueName="[Summary].[MediaMarkt Internet Sales Sales Units].[All]" allUniqueName="[Summary].[MediaMarkt Internet Sales Sales Units].[All]" dimensionUniqueName="[Summary]" displayFolder="" count="0" memberValueDatatype="20" unbalanced="0"/>
    <cacheHierarchy uniqueName="[Summary].[MediaMarkt Internet Sales Sales Value TRY]" caption="MediaMarkt Internet Sales Sales Value TRY" attribute="1" defaultMemberUniqueName="[Summary].[MediaMarkt Internet Sales Sales Value TRY].[All]" allUniqueName="[Summary].[MediaMarkt Internet Sales Sales Value TRY].[All]" dimensionUniqueName="[Summary]" displayFolder="" count="0" memberValueDatatype="5" unbalanced="0"/>
    <cacheHierarchy uniqueName="[Summary].[MediaMarkt MP Sales Units]" caption="MediaMarkt MP Sales Units" attribute="1" defaultMemberUniqueName="[Summary].[MediaMarkt MP Sales Units].[All]" allUniqueName="[Summary].[MediaMarkt MP Sales Units].[All]" dimensionUniqueName="[Summary]" displayFolder="" count="0" memberValueDatatype="20" unbalanced="0"/>
    <cacheHierarchy uniqueName="[Summary].[MediaMarkt MP Sales Value TRY]" caption="MediaMarkt MP Sales Value TRY" attribute="1" defaultMemberUniqueName="[Summary].[MediaMarkt MP Sales Value TRY].[All]" allUniqueName="[Summary].[MediaMarkt MP Sales Value TRY].[All]" dimensionUniqueName="[Summary]" displayFolder="" count="0" memberValueDatatype="5" unbalanced="0"/>
    <cacheHierarchy uniqueName="[Summary].[MediaMarkt Traditional Sales Sales Units]" caption="MediaMarkt Traditional Sales Sales Units" attribute="1" defaultMemberUniqueName="[Summary].[MediaMarkt Traditional Sales Sales Units].[All]" allUniqueName="[Summary].[MediaMarkt Traditional Sales Sales Units].[All]" dimensionUniqueName="[Summary]" displayFolder="" count="0" memberValueDatatype="20" unbalanced="0"/>
    <cacheHierarchy uniqueName="[Summary].[MediaMarkt Traditional Sales Sales Value TRY]" caption="MediaMarkt Traditional Sales Sales Value TRY" attribute="1" defaultMemberUniqueName="[Summary].[MediaMarkt Traditional Sales Sales Value TRY].[All]" allUniqueName="[Summary].[MediaMarkt Traditional Sales Sales Value TRY].[All]" dimensionUniqueName="[Summary]" displayFolder="" count="0" memberValueDatatype="5" unbalanced="0"/>
    <cacheHierarchy uniqueName="[Summary].[Traditional Sales Sales Units]" caption="Traditional Sales Sales Units" attribute="1" defaultMemberUniqueName="[Summary].[Traditional Sales Sales Units].[All]" allUniqueName="[Summary].[Traditional Sales Sales Units].[All]" dimensionUniqueName="[Summary]" displayFolder="" count="0" memberValueDatatype="20" unbalanced="0"/>
    <cacheHierarchy uniqueName="[Summary].[Traditional Sales Sales Value TRY]" caption="Traditional Sales Sales Value TRY" attribute="1" defaultMemberUniqueName="[Summary].[Traditional Sales Sales Value TRY].[All]" allUniqueName="[Summary].[Traditional Sales Sales Value TRY].[All]" dimensionUniqueName="[Summary]" displayFolder="" count="0" memberValueDatatype="5" unbalanced="0"/>
    <cacheHierarchy uniqueName="[Summary].[Week]" caption="Week" attribute="1" defaultMemberUniqueName="[Summary].[Week].[All]" allUniqueName="[Summary].[Week].[All]" dimensionUniqueName="[Summary]" displayFolder="" count="2" memberValueDatatype="20" unbalanced="0">
      <fieldsUsage count="2">
        <fieldUsage x="-1"/>
        <fieldUsage x="1"/>
      </fieldsUsage>
    </cacheHierarchy>
    <cacheHierarchy uniqueName="[Summary].[Year]" caption="Year" attribute="1" defaultMemberUniqueName="[Summary].[Year].[All]" allUniqueName="[Summary].[Year].[All]" dimensionUniqueName="[Summary]" displayFolder="" count="0" memberValueDatatype="20" unbalanced="0"/>
    <cacheHierarchy uniqueName="[Summary].[ReportingProductgroup.1]" caption="ReportingProductgroup.1" attribute="1" defaultMemberUniqueName="[Summary].[ReportingProductgroup.1].[All]" allUniqueName="[Summary].[ReportingProductgroup.1].[All]" dimensionUniqueName="[Summary]" displayFolder="" count="0" memberValueDatatype="130" unbalanced="0"/>
    <cacheHierarchy uniqueName="[Summary].[Custom]" caption="Custom" attribute="1" defaultMemberUniqueName="[Summary].[Custom].[All]" allUniqueName="[Summary].[Custom].[All]" dimensionUniqueName="[Summary]" displayFolder="" count="2" memberValueDatatype="130" unbalanced="0">
      <fieldsUsage count="2">
        <fieldUsage x="-1"/>
        <fieldUsage x="0"/>
      </fieldsUsage>
    </cacheHierarchy>
    <cacheHierarchy uniqueName="[Summary].[Month]" caption="Month" attribute="1" defaultMemberUniqueName="[Summary].[Month].[All]" allUniqueName="[Summary].[Month].[All]" dimensionUniqueName="[Summary]" displayFolder="" count="2" memberValueDatatype="20" unbalanced="0">
      <fieldsUsage count="2">
        <fieldUsage x="-1"/>
        <fieldUsage x="2"/>
      </fieldsUsage>
    </cacheHierarchy>
    <cacheHierarchy uniqueName="[Summary].[Quarter]" caption="Quarter" attribute="1" defaultMemberUniqueName="[Summary].[Quarter].[All]" allUniqueName="[Summary].[Quarter].[All]" dimensionUniqueName="[Summary]" displayFolder="" count="2" memberValueDatatype="20" unbalanced="0">
      <fieldsUsage count="2">
        <fieldUsage x="-1"/>
        <fieldUsage x="8"/>
      </fieldsUsage>
    </cacheHierarchy>
    <cacheHierarchy uniqueName="[Summary].[FY]" caption="FY" attribute="1" defaultMemberUniqueName="[Summary].[FY].[All]" allUniqueName="[Summary].[FY].[All]" dimensionUniqueName="[Summary]" displayFolder="" count="2" memberValueDatatype="20" unbalanced="0">
      <fieldsUsage count="2">
        <fieldUsage x="-1"/>
        <fieldUsage x="9"/>
      </fieldsUsage>
    </cacheHierarchy>
    <cacheHierarchy uniqueName="[Brand].[ReportingProductgroup.2_1]" caption="ReportingProductgroup.2_1" attribute="1" defaultMemberUniqueName="[Brand].[ReportingProductgroup.2_1].[All]" allUniqueName="[Brand].[ReportingProductgroup.2_1].[All]" dimensionUniqueName="[Brand]" displayFolder="" count="0" memberValueDatatype="130" unbalanced="0" hidden="1"/>
    <cacheHierarchy uniqueName="[dReportingProductgroup_1].[Index]" caption="Index" attribute="1" defaultMemberUniqueName="[dReportingProductgroup_1].[Index].[All]" allUniqueName="[dReportingProductgroup_1].[Index].[All]" dimensionUniqueName="[dReportingProductgroup_1]" displayFolder="" count="0" memberValueDatatype="20" unbalanced="0" hidden="1"/>
    <cacheHierarchy uniqueName="[dReportingProductgroup_1].[Internet Sales Sales Value TRY]" caption="Internet Sales Sales Value TRY" attribute="1" defaultMemberUniqueName="[dReportingProductgroup_1].[Internet Sales Sales Value TRY].[All]" allUniqueName="[dReportingProductgroup_1].[Internet Sales Sales Value TRY].[All]" dimensionUniqueName="[dReportingProductgroup_1]" displayFolder="" count="0" memberValueDatatype="5" unbalanced="0" hidden="1"/>
    <cacheHierarchy uniqueName="[dReportingProductgroup_1_2].[Index]" caption="Index" attribute="1" defaultMemberUniqueName="[dReportingProductgroup_1_2].[Index].[All]" allUniqueName="[dReportingProductgroup_1_2].[Index].[All]" dimensionUniqueName="[dReportingProductgroup_1_2]" displayFolder="" count="0" memberValueDatatype="20" unbalanced="0" hidden="1"/>
    <cacheHierarchy uniqueName="[dReportingProductgroup_1_2].[Internet Sales Sales Value TRY]" caption="Internet Sales Sales Value TRY" attribute="1" defaultMemberUniqueName="[dReportingProductgroup_1_2].[Internet Sales Sales Value TRY].[All]" allUniqueName="[dReportingProductgroup_1_2].[Internet Sales Sales Value TRY].[All]" dimensionUniqueName="[dReportingProductgroup_1_2]" displayFolder="" count="0" memberValueDatatype="5" unbalanced="0" hidden="1"/>
    <cacheHierarchy uniqueName="[dReportingProductgroup_2].[Index]" caption="Index" attribute="1" defaultMemberUniqueName="[dReportingProductgroup_2].[Index].[All]" allUniqueName="[dReportingProductgroup_2].[Index].[All]" dimensionUniqueName="[dReportingProductgroup_2]" displayFolder="" count="0" memberValueDatatype="20" unbalanced="0" hidden="1"/>
    <cacheHierarchy uniqueName="[dReportingProductgroup_2].[Internet Sales Sales Value TRY]" caption="Internet Sales Sales Value TRY" attribute="1" defaultMemberUniqueName="[dReportingProductgroup_2].[Internet Sales Sales Value TRY].[All]" allUniqueName="[dReportingProductgroup_2].[Internet Sales Sales Value TRY].[All]" dimensionUniqueName="[dReportingProductgroup_2]" displayFolder="" count="0" memberValueDatatype="5" unbalanced="0" hidden="1"/>
    <cacheHierarchy uniqueName="[Summary].[ReportingProductgroup.2]" caption="ReportingProductgroup.2" attribute="1" defaultMemberUniqueName="[Summary].[ReportingProductgroup.2].[All]" allUniqueName="[Summary].[ReportingProductgroup.2].[All]" dimensionUniqueName="[Summary]" displayFolder="" count="0" memberValueDatatype="130" unbalanced="0" hidden="1"/>
    <cacheHierarchy uniqueName="[Measures].[Sum of MediaMarkt Internet Sales Sales Value TRY]" caption="Sum of MediaMarkt Internet Sales Sales Value TRY" measure="1" displayFolder="" measureGroup="Summary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Internet Sales Sales Value TRY]" caption="Sum of Internet Sales Sales Value TRY" measure="1" displayFolder="" measureGroup="Summary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Internet Sales Sales Units]" caption="Sum of Internet Sales Sales Units" measure="1" displayFolder="" measureGroup="Summary" count="0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MediaMarkt Internet Sales Sales Units]" caption="Sum of MediaMarkt Internet Sales Sales Units" measure="1" displayFolder="" measureGroup="Summary" count="0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Leaderpanel Internet Sales Sales Value TRY]" caption="Sum of Leaderpanel Internet Sales Sales Value TRY" measure="1" displayFolder="" measureGroup="Hitlist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MediaMarkt Internet Sales Sales Value Ret TRY]" caption="Sum of MediaMarkt Internet Sales Sales Value Ret TRY" measure="1" displayFolder="" measureGroup="Hitlist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Leaderpanel Internet Sales Sales Units]" caption="Sum of Leaderpanel Internet Sales Sales Units" measure="1" displayFolder="" measureGroup="Hitlist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MediaMarkt Internet Sales Sales Units Ret]" caption="Sum of MediaMarkt Internet Sales Sales Units Ret" measure="1" displayFolder="" measureGroup="Hitlist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Internet Sales Sales Value TRY 2]" caption="Sum of Internet Sales Sales Value TRY 2" measure="1" displayFolder="" measureGroup="Brand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MediaMarkt Internet Sales Sales Value TRY 2]" caption="Sum of MediaMarkt Internet Sales Sales Value TRY 2" measure="1" displayFolder="" measureGroup="Brand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MediaMarkt Traditional Sales Sales Value TRY]" caption="Sum of MediaMarkt Traditional Sales Sales Value TRY" measure="1" displayFolder="" measureGroup="Brand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raditional Sales Sales Value TRY]" caption="Sum of Traditional Sales Sales Value TRY" measure="1" displayFolder="" measureGroup="Brand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Leaderpanel Traditional Sales Sales Units]" caption="Sum of Leaderpanel Traditional Sales Sales Units" measure="1" displayFolder="" measureGroup="Hitlist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Leaderpanel Traditional Sales Sales Value TRY]" caption="Sum of Leaderpanel Traditional Sales Sales Value TRY" measure="1" displayFolder="" measureGroup="Hitlist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MediaMarkt Traditional Sales Sales Units Ret]" caption="Sum of MediaMarkt Traditional Sales Sales Units Ret" measure="1" displayFolder="" measureGroup="Hitlist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MediaMarkt Traditional Sales Sales Value Ret TRY]" caption="Sum of MediaMarkt Traditional Sales Sales Value Ret TRY" measure="1" displayFolder="" measureGroup="Hitlist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MediaMarkt Traditional Sales Sales Value TRY 2]" caption="Sum of MediaMarkt Traditional Sales Sales Value TRY 2" measure="1" displayFolder="" measureGroup="Summary" count="0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Traditional Sales Sales Value TRY 2]" caption="Sum of Traditional Sales Sales Value TRY 2" measure="1" displayFolder="" measureGroup="Summary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Traditional Sales Sales Units]" caption="Sum of Traditional Sales Sales Units" measure="1" displayFolder="" measureGroup="Summary" count="0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Internet Sales Sales Units 2]" caption="Sum of Internet Sales Sales Units 2" measure="1" displayFolder="" measureGroup="Brand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ediaMarkt Internet Sales Sales Units 2]" caption="Sum of MediaMarkt Internet Sales Sales Units 2" measure="1" displayFolder="" measureGroup="Brand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MediaMarkt MP Sales Value TRY]" caption="Sum of MediaMarkt MP Sales Value TRY" measure="1" displayFolder="" measureGroup="Brand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MediaMarkt Traditional Sales Sales Units]" caption="Sum of MediaMarkt Traditional Sales Sales Units" measure="1" displayFolder="" measureGroup="Brand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raditional Sales Sales Units 2]" caption="Sum of Traditional Sales Sales Units 2" measure="1" displayFolder="" measureGroup="Brand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MediaMarkt MP Sales Value TRY 2]" caption="Sum of MediaMarkt MP Sales Value TRY 2" measure="1" displayFolder="" measureGroup="Summary" count="0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MediaMarkt Internet Sales Sales Value TRY (% of Internet Sales Sales Value TRY) (Brand)]" caption="MediaMarkt Internet Sales Sales Value TRY (% of Internet Sales Sales Value TRY) (Brand)" measure="1" displayFolder="" measureGroup="Brand" count="0"/>
    <cacheHierarchy uniqueName="[Measures].[MediaMarkt Internet Sales Sales Value TRY (% of Internet Sales Sales Value TRY)]" caption="MediaMarkt Internet Sales Sales Value TRY (% of Internet Sales Sales Value TRY)" measure="1" displayFolder="" measureGroup="Summary" count="0" oneField="1">
      <fieldsUsage count="1">
        <fieldUsage x="5"/>
      </fieldsUsage>
    </cacheHierarchy>
    <cacheHierarchy uniqueName="[Measures].[MediaMarkt Internet Sales w/o MP Sales Value TRY (% of Internet Sales Sales Value TRY)]" caption="MediaMarkt Internet Sales w/o MP Sales Value TRY (% of Internet Sales Sales Value TRY)" measure="1" displayFolder="" measureGroup="Summary" count="0" oneField="1">
      <fieldsUsage count="1">
        <fieldUsage x="6"/>
      </fieldsUsage>
    </cacheHierarchy>
    <cacheHierarchy uniqueName="[Measures].[MediaMarkt MP Sales Value TRY (% of MediaMarkt Internet Sales Sales Value TRY)]" caption="MediaMarkt MP Sales Value TRY (% of MediaMarkt Internet Sales Sales Value TRY)" measure="1" displayFolder="" measureGroup="Summary" count="0" oneField="1">
      <fieldsUsage count="1">
        <fieldUsage x="7"/>
      </fieldsUsage>
    </cacheHierarchy>
    <cacheHierarchy uniqueName="[Measures].[Internet Sales Sales Value TRY (% of Leaderpanel Sales Value TRY)]" caption="Internet Sales Sales Value TRY (% of Leaderpanel Sales Value TRY)" measure="1" displayFolder="" measureGroup="Summary" count="0"/>
    <cacheHierarchy uniqueName="[Measures].[MediaMarkt Internet Sales Sales Value TRY (% of MediaMarkt &lt;Grand Total&gt; Sales Value TRY)]" caption="MediaMarkt Internet Sales Sales Value TRY (% of MediaMarkt &lt;Grand Total&gt; Sales Value TRY)" measure="1" displayFolder="" measureGroup="Summary" count="0"/>
    <cacheHierarchy uniqueName="[Measures].[MediaMarkt Internet Sales Sales Units (% of Internet Sales Sales Units)]" caption="MediaMarkt Internet Sales Sales Units (% of Internet Sales Sales Units)" measure="1" displayFolder="" measureGroup="Summary" count="0"/>
    <cacheHierarchy uniqueName="[Measures].[MediaMarkt Internet Sales w/o MP Sales Units (% of Internet Sales Sales Units)]" caption="MediaMarkt Internet Sales w/o MP Sales Units (% of Internet Sales Sales Units)" measure="1" displayFolder="" measureGroup="Summary" count="0"/>
    <cacheHierarchy uniqueName="[Measures].[MediaMarkt MP Sales Units (% of MediaMarkt Internet Sales Sales Units)]" caption="MediaMarkt MP Sales Units (% of MediaMarkt Internet Sales Sales Units)" measure="1" displayFolder="" measureGroup="Summary" count="0"/>
    <cacheHierarchy uniqueName="[Measures].[Internet Sales Sales Units (% of Leaderpanel Sales Units)]" caption="Internet Sales Sales Units (% of Leaderpanel Sales Units)" measure="1" displayFolder="" measureGroup="Summary" count="0"/>
    <cacheHierarchy uniqueName="[Measures].[MediaMarkt Internet Sales Sales Units (% of MediaMarkt &lt;Grand Total&gt; Sales Units)]" caption="MediaMarkt Internet Sales Sales Units (% of MediaMarkt &lt;Grand Total&gt; Sales Units)" measure="1" displayFolder="" measureGroup="Summary" count="0"/>
    <cacheHierarchy uniqueName="[Measures].[Leaderpanel Internet Sales Sales Value TRY (% of Leaderpanel &lt;Grand Total&gt; Sales Value TRY) (Hitlist)]" caption="Leaderpanel Internet Sales Sales Value TRY (% of Leaderpanel &lt;Grand Total&gt; Sales Value TRY) (Hitlist)" measure="1" displayFolder="" measureGroup="Hitlist" count="0"/>
    <cacheHierarchy uniqueName="[Measures].[MediaMarkt Internet Sales Sales Value Ret TRY (% of MediaMarkt &lt;Grand Total&gt; Sales Sales Value Ret TRY) (Hitlist)]" caption="MediaMarkt Internet Sales Sales Value Ret TRY (% of MediaMarkt &lt;Grand Total&gt; Sales Sales Value Ret TRY) (Hitlist)" measure="1" displayFolder="" measureGroup="Hitlist" count="0"/>
    <cacheHierarchy uniqueName="[Measures].[Leaderpanel Internet Sales Average sales price]" caption="Leaderpanel Internet Sales Average sales price" measure="1" displayFolder="" measureGroup="Hitlist" count="0"/>
    <cacheHierarchy uniqueName="[Measures].[MediaMarkt Internet Sales Average sales price]" caption="MediaMarkt Internet Sales Average sales price" measure="1" displayFolder="" measureGroup="Hitlist" count="0"/>
    <cacheHierarchy uniqueName="[Measures].[MediaMarkt Internet Sales Sales Value Ret TRY (% of Leaderpanel Internet Sales Sales Value TRY) (Hitlist)]" caption="MediaMarkt Internet Sales Sales Value Ret TRY (% of Leaderpanel Internet Sales Sales Value TRY) (Hitlist)" measure="1" displayFolder="" measureGroup="Hitlist" count="0"/>
    <cacheHierarchy uniqueName="[Measures].[__XL_Count Brand]" caption="__XL_Count Brand" measure="1" displayFolder="" measureGroup="Brand" count="0" hidden="1"/>
    <cacheHierarchy uniqueName="[Measures].[__XL_Count Summary]" caption="__XL_Count Summary" measure="1" displayFolder="" measureGroup="Summary" count="0" hidden="1"/>
    <cacheHierarchy uniqueName="[Measures].[__XL_Count Hitlist]" caption="__XL_Count Hitlist" measure="1" displayFolder="" measureGroup="Hitlist" count="0" hidden="1"/>
    <cacheHierarchy uniqueName="[Measures].[__XL_Count dReportingProductgroup_1]" caption="__XL_Count dReportingProductgroup_1" measure="1" displayFolder="" measureGroup="dReportingProductgroup_1" count="0" hidden="1"/>
    <cacheHierarchy uniqueName="[Measures].[__XL_Count dReportingProductgroup_2]" caption="__XL_Count dReportingProductgroup_2" measure="1" displayFolder="" measureGroup="dReportingProductgroup_2" count="0" hidden="1"/>
    <cacheHierarchy uniqueName="[Measures].[__XL_Count dReportingProductgroup_1_2]" caption="__XL_Count dReportingProductgroup_1_2" measure="1" displayFolder="" measureGroup="dReportingProductgroup_1_2" count="0" hidden="1"/>
    <cacheHierarchy uniqueName="[Measures].[__No measures defined]" caption="__No measures defined" measure="1" displayFolder="" count="0" hidden="1"/>
  </cacheHierarchies>
  <kpis count="0"/>
  <dimensions count="7">
    <dimension name="Brand" uniqueName="[Brand]" caption="Brand"/>
    <dimension name="dReportingProductgroup_1" uniqueName="[dReportingProductgroup_1]" caption="dReportingProductgroup_1"/>
    <dimension name="dReportingProductgroup_1_2" uniqueName="[dReportingProductgroup_1_2]" caption="dReportingProductgroup_1_2"/>
    <dimension name="dReportingProductgroup_2" uniqueName="[dReportingProductgroup_2]" caption="dReportingProductgroup_2"/>
    <dimension name="Hitlist" uniqueName="[Hitlist]" caption="Hitlist"/>
    <dimension measure="1" name="Measures" uniqueName="[Measures]" caption="Measures"/>
    <dimension name="Summary" uniqueName="[Summary]" caption="Summary"/>
  </dimensions>
  <measureGroups count="6">
    <measureGroup name="Brand" caption="Brand"/>
    <measureGroup name="dReportingProductgroup_1" caption="dReportingProductgroup_1"/>
    <measureGroup name="dReportingProductgroup_1_2" caption="dReportingProductgroup_1_2"/>
    <measureGroup name="dReportingProductgroup_2" caption="dReportingProductgroup_2"/>
    <measureGroup name="Hitlist" caption="Hitlist"/>
    <measureGroup name="Summary" caption="Summary"/>
  </measureGroups>
  <maps count="10">
    <map measureGroup="0" dimension="0"/>
    <map measureGroup="0" dimension="2"/>
    <map measureGroup="0" dimension="3"/>
    <map measureGroup="1" dimension="1"/>
    <map measureGroup="2" dimension="2"/>
    <map measureGroup="3" dimension="3"/>
    <map measureGroup="4" dimension="4"/>
    <map measureGroup="5" dimension="1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zucu, Mehmet Mert" refreshedDate="46195.343197106478" backgroundQuery="1" createdVersion="8" refreshedVersion="8" minRefreshableVersion="3" recordCount="0" supportSubquery="1" supportAdvancedDrill="1" xr:uid="{E616790F-CB51-4455-8A66-7E9BF1A1FC95}">
  <cacheSource type="external" connectionId="20"/>
  <cacheFields count="8">
    <cacheField name="[dReportingProductgroup_1].[ReportingProductgroup.1].[ReportingProductgroup.1]" caption="ReportingProductgroup.1" numFmtId="0" hierarchy="19" level="1">
      <sharedItems count="17">
        <s v="Smartphones"/>
        <s v="COMPUTER HW"/>
        <s v="SDA"/>
        <s v="VACUUM CLEANERS"/>
        <s v="MDA"/>
        <s v="CLIMATE SDA"/>
        <s v="PTV/FLAT"/>
        <s v="Headphones &amp; Headsets"/>
        <s v="COMPUTER ACCESSORIES"/>
        <s v="CORE WEARABLES"/>
        <s v="VIDEO GAME CONSOLES"/>
        <s v="OTHER WHITE G."/>
        <s v="PHOTO"/>
        <s v="MINI/BLUET SPEAKERS"/>
        <s v="LOUDSPEAKERS"/>
        <s v="VISUAL CAMS/DASHCAMS"/>
        <s v="AUDIO HOME SYSTEMS"/>
      </sharedItems>
    </cacheField>
    <cacheField name="[dReportingProductgroup_2].[ReportingProductgroup.2].[ReportingProductgroup.2]" caption="ReportingProductgroup.2" numFmtId="0" hierarchy="21" level="1">
      <sharedItems count="12">
        <s v="HOT BEVER.MAKERS"/>
        <s v="AIR CONDITIONERS"/>
        <s v="SHAVERS"/>
        <s v="FOODPREPARATION"/>
        <s v="HAIR STYLERS"/>
        <s v="ELECTRIC FRYERS"/>
        <s v="IRONS"/>
        <s v="AIR TREATMENT"/>
        <s v="SANDW/WAFFLE/GRILLS"/>
        <s v="DENTAL CARE"/>
        <s v="HAIR DRYERS"/>
        <s v="EL.KETTLES/HEATERS"/>
      </sharedItems>
    </cacheField>
    <cacheField name="[Summary].[Week].[Week]" caption="Week" numFmtId="0" hierarchy="54" level="1">
      <sharedItems containsSemiMixedTypes="0" containsString="0" containsNumber="1" containsInteger="1" minValue="1" maxValue="52" count="52">
        <n v="40"/>
        <n v="41"/>
        <n v="42"/>
        <n v="43"/>
        <n v="44"/>
        <n v="45"/>
        <n v="46"/>
        <n v="47"/>
        <n v="48"/>
        <n v="49"/>
        <n v="50"/>
        <n v="51"/>
        <n v="52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</sharedItems>
      <extLst>
        <ext xmlns:x15="http://schemas.microsoft.com/office/spreadsheetml/2010/11/main" uri="{4F2E5C28-24EA-4eb8-9CBF-B6C8F9C3D259}">
          <x15:cachedUniqueNames>
            <x15:cachedUniqueName index="0" name="[Summary].[Week].&amp;[40]"/>
            <x15:cachedUniqueName index="1" name="[Summary].[Week].&amp;[41]"/>
            <x15:cachedUniqueName index="2" name="[Summary].[Week].&amp;[42]"/>
            <x15:cachedUniqueName index="3" name="[Summary].[Week].&amp;[43]"/>
            <x15:cachedUniqueName index="4" name="[Summary].[Week].&amp;[44]"/>
            <x15:cachedUniqueName index="5" name="[Summary].[Week].&amp;[45]"/>
            <x15:cachedUniqueName index="6" name="[Summary].[Week].&amp;[46]"/>
            <x15:cachedUniqueName index="7" name="[Summary].[Week].&amp;[47]"/>
            <x15:cachedUniqueName index="8" name="[Summary].[Week].&amp;[48]"/>
            <x15:cachedUniqueName index="9" name="[Summary].[Week].&amp;[49]"/>
            <x15:cachedUniqueName index="10" name="[Summary].[Week].&amp;[50]"/>
            <x15:cachedUniqueName index="11" name="[Summary].[Week].&amp;[51]"/>
            <x15:cachedUniqueName index="12" name="[Summary].[Week].&amp;[52]"/>
            <x15:cachedUniqueName index="13" name="[Summary].[Week].&amp;[1]"/>
            <x15:cachedUniqueName index="14" name="[Summary].[Week].&amp;[2]"/>
            <x15:cachedUniqueName index="15" name="[Summary].[Week].&amp;[3]"/>
            <x15:cachedUniqueName index="16" name="[Summary].[Week].&amp;[4]"/>
            <x15:cachedUniqueName index="17" name="[Summary].[Week].&amp;[5]"/>
            <x15:cachedUniqueName index="18" name="[Summary].[Week].&amp;[6]"/>
            <x15:cachedUniqueName index="19" name="[Summary].[Week].&amp;[7]"/>
            <x15:cachedUniqueName index="20" name="[Summary].[Week].&amp;[8]"/>
            <x15:cachedUniqueName index="21" name="[Summary].[Week].&amp;[9]"/>
            <x15:cachedUniqueName index="22" name="[Summary].[Week].&amp;[10]"/>
            <x15:cachedUniqueName index="23" name="[Summary].[Week].&amp;[11]"/>
            <x15:cachedUniqueName index="24" name="[Summary].[Week].&amp;[12]"/>
            <x15:cachedUniqueName index="25" name="[Summary].[Week].&amp;[13]"/>
            <x15:cachedUniqueName index="26" name="[Summary].[Week].&amp;[14]"/>
            <x15:cachedUniqueName index="27" name="[Summary].[Week].&amp;[15]"/>
            <x15:cachedUniqueName index="28" name="[Summary].[Week].&amp;[16]"/>
            <x15:cachedUniqueName index="29" name="[Summary].[Week].&amp;[17]"/>
            <x15:cachedUniqueName index="30" name="[Summary].[Week].&amp;[18]"/>
            <x15:cachedUniqueName index="31" name="[Summary].[Week].&amp;[19]"/>
            <x15:cachedUniqueName index="32" name="[Summary].[Week].&amp;[20]"/>
            <x15:cachedUniqueName index="33" name="[Summary].[Week].&amp;[21]"/>
            <x15:cachedUniqueName index="34" name="[Summary].[Week].&amp;[22]"/>
            <x15:cachedUniqueName index="35" name="[Summary].[Week].&amp;[23]"/>
            <x15:cachedUniqueName index="36" name="[Summary].[Week].&amp;[24]"/>
            <x15:cachedUniqueName index="37" name="[Summary].[Week].&amp;[25]"/>
            <x15:cachedUniqueName index="38" name="[Summary].[Week].&amp;[26]"/>
            <x15:cachedUniqueName index="39" name="[Summary].[Week].&amp;[27]"/>
            <x15:cachedUniqueName index="40" name="[Summary].[Week].&amp;[28]"/>
            <x15:cachedUniqueName index="41" name="[Summary].[Week].&amp;[29]"/>
            <x15:cachedUniqueName index="42" name="[Summary].[Week].&amp;[30]"/>
            <x15:cachedUniqueName index="43" name="[Summary].[Week].&amp;[31]"/>
            <x15:cachedUniqueName index="44" name="[Summary].[Week].&amp;[32]"/>
            <x15:cachedUniqueName index="45" name="[Summary].[Week].&amp;[33]"/>
            <x15:cachedUniqueName index="46" name="[Summary].[Week].&amp;[34]"/>
            <x15:cachedUniqueName index="47" name="[Summary].[Week].&amp;[35]"/>
            <x15:cachedUniqueName index="48" name="[Summary].[Week].&amp;[36]"/>
            <x15:cachedUniqueName index="49" name="[Summary].[Week].&amp;[37]"/>
            <x15:cachedUniqueName index="50" name="[Summary].[Week].&amp;[38]"/>
            <x15:cachedUniqueName index="51" name="[Summary].[Week].&amp;[39]"/>
          </x15:cachedUniqueNames>
        </ext>
      </extLst>
    </cacheField>
    <cacheField name="[Summary].[Month].[Month]" caption="Month" numFmtId="0" hierarchy="58" level="1">
      <sharedItems containsSemiMixedTypes="0" containsString="0" containsNumber="1" containsInteger="1" minValue="1" maxValue="12" count="12">
        <n v="10"/>
        <n v="11"/>
        <n v="12"/>
        <n v="1"/>
        <n v="2"/>
        <n v="3"/>
        <n v="4"/>
        <n v="5"/>
        <n v="6"/>
        <n v="7"/>
        <n v="8"/>
        <n v="9"/>
      </sharedItems>
      <extLst>
        <ext xmlns:x15="http://schemas.microsoft.com/office/spreadsheetml/2010/11/main" uri="{4F2E5C28-24EA-4eb8-9CBF-B6C8F9C3D259}">
          <x15:cachedUniqueNames>
            <x15:cachedUniqueName index="0" name="[Summary].[Month].&amp;[10]"/>
            <x15:cachedUniqueName index="1" name="[Summary].[Month].&amp;[11]"/>
            <x15:cachedUniqueName index="2" name="[Summary].[Month].&amp;[12]"/>
            <x15:cachedUniqueName index="3" name="[Summary].[Month].&amp;[1]"/>
            <x15:cachedUniqueName index="4" name="[Summary].[Month].&amp;[2]"/>
            <x15:cachedUniqueName index="5" name="[Summary].[Month].&amp;[3]"/>
            <x15:cachedUniqueName index="6" name="[Summary].[Month].&amp;[4]"/>
            <x15:cachedUniqueName index="7" name="[Summary].[Month].&amp;[5]"/>
            <x15:cachedUniqueName index="8" name="[Summary].[Month].&amp;[6]"/>
            <x15:cachedUniqueName index="9" name="[Summary].[Month].&amp;[7]"/>
            <x15:cachedUniqueName index="10" name="[Summary].[Month].&amp;[8]"/>
            <x15:cachedUniqueName index="11" name="[Summary].[Month].&amp;[9]"/>
          </x15:cachedUniqueNames>
        </ext>
      </extLst>
    </cacheField>
    <cacheField name="[Measures].[Internet Sales Sales Units (% of Leaderpanel Sales Units)]" caption="Internet Sales Sales Units (% of Leaderpanel Sales Units)" numFmtId="0" hierarchy="103" level="32767"/>
    <cacheField name="[Measures].[MediaMarkt Internet Sales Sales Units (% of MediaMarkt &lt;Grand Total&gt; Sales Units)]" caption="MediaMarkt Internet Sales Sales Units (% of MediaMarkt &lt;Grand Total&gt; Sales Units)" numFmtId="0" hierarchy="104" level="32767"/>
    <cacheField name="[Summary].[Quarter].[Quarter]" caption="Quarter" numFmtId="0" hierarchy="59" level="1">
      <sharedItems containsSemiMixedTypes="0" containsString="0" containsNumber="1" containsInteger="1" minValue="1" maxValue="4" count="4">
        <n v="1"/>
        <n v="2"/>
        <n v="3"/>
        <n v="4"/>
      </sharedItems>
      <extLst>
        <ext xmlns:x15="http://schemas.microsoft.com/office/spreadsheetml/2010/11/main" uri="{4F2E5C28-24EA-4eb8-9CBF-B6C8F9C3D259}">
          <x15:cachedUniqueNames>
            <x15:cachedUniqueName index="0" name="[Summary].[Quarter].&amp;[1]"/>
            <x15:cachedUniqueName index="1" name="[Summary].[Quarter].&amp;[2]"/>
            <x15:cachedUniqueName index="2" name="[Summary].[Quarter].&amp;[3]"/>
            <x15:cachedUniqueName index="3" name="[Summary].[Quarter].&amp;[4]"/>
          </x15:cachedUniqueNames>
        </ext>
      </extLst>
    </cacheField>
    <cacheField name="[Summary].[FY].[FY]" caption="FY" numFmtId="0" hierarchy="60" level="1">
      <sharedItems containsSemiMixedTypes="0" containsString="0" containsNumber="1" containsInteger="1" minValue="2025" maxValue="2026" count="2">
        <n v="2025"/>
        <n v="2026"/>
      </sharedItems>
      <extLst>
        <ext xmlns:x15="http://schemas.microsoft.com/office/spreadsheetml/2010/11/main" uri="{4F2E5C28-24EA-4eb8-9CBF-B6C8F9C3D259}">
          <x15:cachedUniqueNames>
            <x15:cachedUniqueName index="0" name="[Summary].[FY].&amp;[2025]"/>
            <x15:cachedUniqueName index="1" name="[Summary].[FY].&amp;[2026]"/>
          </x15:cachedUniqueNames>
        </ext>
      </extLst>
    </cacheField>
  </cacheFields>
  <cacheHierarchies count="117">
    <cacheHierarchy uniqueName="[Brand].[Period]" caption="Period" attribute="1" defaultMemberUniqueName="[Brand].[Period].[All]" allUniqueName="[Brand].[Period].[All]" dimensionUniqueName="[Brand]" displayFolder="" count="0" memberValueDatatype="130" unbalanced="0"/>
    <cacheHierarchy uniqueName="[Brand].[ReportingProductgroup]" caption="ReportingProductgroup" attribute="1" defaultMemberUniqueName="[Brand].[ReportingProductgroup].[All]" allUniqueName="[Brand].[ReportingProductgroup].[All]" dimensionUniqueName="[Brand]" displayFolder="" count="0" memberValueDatatype="130" unbalanced="0"/>
    <cacheHierarchy uniqueName="[Brand].[Brand]" caption="Brand" attribute="1" defaultMemberUniqueName="[Brand].[Brand].[All]" allUniqueName="[Brand].[Brand].[All]" dimensionUniqueName="[Brand]" displayFolder="" count="0" memberValueDatatype="130" unbalanced="0"/>
    <cacheHierarchy uniqueName="[Brand].[Internet Sales Sales Units]" caption="Internet Sales Sales Units" attribute="1" defaultMemberUniqueName="[Brand].[Internet Sales Sales Units].[All]" allUniqueName="[Brand].[Internet Sales Sales Units].[All]" dimensionUniqueName="[Brand]" displayFolder="" count="0" memberValueDatatype="20" unbalanced="0"/>
    <cacheHierarchy uniqueName="[Brand].[Internet Sales Sales Value TRY]" caption="Internet Sales Sales Value TRY" attribute="1" defaultMemberUniqueName="[Brand].[Internet Sales Sales Value TRY].[All]" allUniqueName="[Brand].[Internet Sales Sales Value TRY].[All]" dimensionUniqueName="[Brand]" displayFolder="" count="0" memberValueDatatype="5" unbalanced="0"/>
    <cacheHierarchy uniqueName="[Brand].[MediaMarkt Internet Sales Sales Units]" caption="MediaMarkt Internet Sales Sales Units" attribute="1" defaultMemberUniqueName="[Brand].[MediaMarkt Internet Sales Sales Units].[All]" allUniqueName="[Brand].[MediaMarkt Internet Sales Sales Units].[All]" dimensionUniqueName="[Brand]" displayFolder="" count="0" memberValueDatatype="20" unbalanced="0"/>
    <cacheHierarchy uniqueName="[Brand].[MediaMarkt Internet Sales Sales Value TRY]" caption="MediaMarkt Internet Sales Sales Value TRY" attribute="1" defaultMemberUniqueName="[Brand].[MediaMarkt Internet Sales Sales Value TRY].[All]" allUniqueName="[Brand].[MediaMarkt Internet Sales Sales Value TRY].[All]" dimensionUniqueName="[Brand]" displayFolder="" count="0" memberValueDatatype="5" unbalanced="0"/>
    <cacheHierarchy uniqueName="[Brand].[MediaMarkt MP Sales Units]" caption="MediaMarkt MP Sales Units" attribute="1" defaultMemberUniqueName="[Brand].[MediaMarkt MP Sales Units].[All]" allUniqueName="[Brand].[MediaMarkt MP Sales Units].[All]" dimensionUniqueName="[Brand]" displayFolder="" count="0" memberValueDatatype="20" unbalanced="0"/>
    <cacheHierarchy uniqueName="[Brand].[MediaMarkt MP Sales Value TRY]" caption="MediaMarkt MP Sales Value TRY" attribute="1" defaultMemberUniqueName="[Brand].[MediaMarkt MP Sales Value TRY].[All]" allUniqueName="[Brand].[MediaMarkt MP Sales Value TRY].[All]" dimensionUniqueName="[Brand]" displayFolder="" count="0" memberValueDatatype="5" unbalanced="0"/>
    <cacheHierarchy uniqueName="[Brand].[MediaMarkt Traditional Sales Sales Units]" caption="MediaMarkt Traditional Sales Sales Units" attribute="1" defaultMemberUniqueName="[Brand].[MediaMarkt Traditional Sales Sales Units].[All]" allUniqueName="[Brand].[MediaMarkt Traditional Sales Sales Units].[All]" dimensionUniqueName="[Brand]" displayFolder="" count="0" memberValueDatatype="20" unbalanced="0"/>
    <cacheHierarchy uniqueName="[Brand].[MediaMarkt Traditional Sales Sales Value TRY]" caption="MediaMarkt Traditional Sales Sales Value TRY" attribute="1" defaultMemberUniqueName="[Brand].[MediaMarkt Traditional Sales Sales Value TRY].[All]" allUniqueName="[Brand].[MediaMarkt Traditional Sales Sales Value TRY].[All]" dimensionUniqueName="[Brand]" displayFolder="" count="0" memberValueDatatype="5" unbalanced="0"/>
    <cacheHierarchy uniqueName="[Brand].[Traditional Sales Sales Units]" caption="Traditional Sales Sales Units" attribute="1" defaultMemberUniqueName="[Brand].[Traditional Sales Sales Units].[All]" allUniqueName="[Brand].[Traditional Sales Sales Units].[All]" dimensionUniqueName="[Brand]" displayFolder="" count="0" memberValueDatatype="20" unbalanced="0"/>
    <cacheHierarchy uniqueName="[Brand].[Traditional Sales Sales Value TRY]" caption="Traditional Sales Sales Value TRY" attribute="1" defaultMemberUniqueName="[Brand].[Traditional Sales Sales Value TRY].[All]" allUniqueName="[Brand].[Traditional Sales Sales Value TRY].[All]" dimensionUniqueName="[Brand]" displayFolder="" count="0" memberValueDatatype="5" unbalanced="0"/>
    <cacheHierarchy uniqueName="[Brand].[Week]" caption="Week" attribute="1" defaultMemberUniqueName="[Brand].[Week].[All]" allUniqueName="[Brand].[Week].[All]" dimensionUniqueName="[Brand]" displayFolder="" count="0" memberValueDatatype="20" unbalanced="0"/>
    <cacheHierarchy uniqueName="[Brand].[Year]" caption="Year" attribute="1" defaultMemberUniqueName="[Brand].[Year].[All]" allUniqueName="[Brand].[Year].[All]" dimensionUniqueName="[Brand]" displayFolder="" count="0" memberValueDatatype="20" unbalanced="0"/>
    <cacheHierarchy uniqueName="[Brand].[ReportingProductgroup.1]" caption="ReportingProductgroup.1" attribute="1" defaultMemberUniqueName="[Brand].[ReportingProductgroup.1].[All]" allUniqueName="[Brand].[ReportingProductgroup.1].[All]" dimensionUniqueName="[Brand]" displayFolder="" count="0" memberValueDatatype="130" unbalanced="0"/>
    <cacheHierarchy uniqueName="[Brand].[Month]" caption="Month" attribute="1" defaultMemberUniqueName="[Brand].[Month].[All]" allUniqueName="[Brand].[Month].[All]" dimensionUniqueName="[Brand]" displayFolder="" count="0" memberValueDatatype="20" unbalanced="0"/>
    <cacheHierarchy uniqueName="[Brand].[Quarter]" caption="Quarter" attribute="1" defaultMemberUniqueName="[Brand].[Quarter].[All]" allUniqueName="[Brand].[Quarter].[All]" dimensionUniqueName="[Brand]" displayFolder="" count="0" memberValueDatatype="20" unbalanced="0"/>
    <cacheHierarchy uniqueName="[Brand].[FY]" caption="FY" attribute="1" defaultMemberUniqueName="[Brand].[FY].[All]" allUniqueName="[Brand].[FY].[All]" dimensionUniqueName="[Brand]" displayFolder="" count="0" memberValueDatatype="20" unbalanced="0"/>
    <cacheHierarchy uniqueName="[dReportingProductgroup_1].[ReportingProductgroup.1]" caption="ReportingProductgroup.1" attribute="1" defaultMemberUniqueName="[dReportingProductgroup_1].[ReportingProductgroup.1].[All]" allUniqueName="[dReportingProductgroup_1].[ReportingProductgroup.1].[All]" dimensionUniqueName="[dReportingProductgroup_1]" displayFolder="" count="2" memberValueDatatype="130" unbalanced="0">
      <fieldsUsage count="2">
        <fieldUsage x="-1"/>
        <fieldUsage x="0"/>
      </fieldsUsage>
    </cacheHierarchy>
    <cacheHierarchy uniqueName="[dReportingProductgroup_1_2].[ReportingProductgroup.1]" caption="ReportingProductgroup.1" attribute="1" defaultMemberUniqueName="[dReportingProductgroup_1_2].[ReportingProductgroup.1].[All]" allUniqueName="[dReportingProductgroup_1_2].[ReportingProductgroup.1].[All]" dimensionUniqueName="[dReportingProductgroup_1_2]" displayFolder="" count="0" memberValueDatatype="130" unbalanced="0"/>
    <cacheHierarchy uniqueName="[dReportingProductgroup_2].[ReportingProductgroup.2]" caption="ReportingProductgroup.2" attribute="1" defaultMemberUniqueName="[dReportingProductgroup_2].[ReportingProductgroup.2].[All]" allUniqueName="[dReportingProductgroup_2].[ReportingProductgroup.2].[All]" dimensionUniqueName="[dReportingProductgroup_2]" displayFolder="" count="2" memberValueDatatype="130" unbalanced="0">
      <fieldsUsage count="2">
        <fieldUsage x="-1"/>
        <fieldUsage x="1"/>
      </fieldsUsage>
    </cacheHierarchy>
    <cacheHierarchy uniqueName="[Hitlist].[Period]" caption="Period" attribute="1" defaultMemberUniqueName="[Hitlist].[Period].[All]" allUniqueName="[Hitlist].[Period].[All]" dimensionUniqueName="[Hitlist]" displayFolder="" count="0" memberValueDatatype="130" unbalanced="0"/>
    <cacheHierarchy uniqueName="[Hitlist].[ReportingProductgroup]" caption="ReportingProductgroup" attribute="1" defaultMemberUniqueName="[Hitlist].[ReportingProductgroup].[All]" allUniqueName="[Hitlist].[ReportingProductgroup].[All]" dimensionUniqueName="[Hitlist]" displayFolder="" count="0" memberValueDatatype="130" unbalanced="0"/>
    <cacheHierarchy uniqueName="[Hitlist].[Rank]" caption="Rank" attribute="1" defaultMemberUniqueName="[Hitlist].[Rank].[All]" allUniqueName="[Hitlist].[Rank].[All]" dimensionUniqueName="[Hitlist]" displayFolder="" count="0" memberValueDatatype="20" unbalanced="0"/>
    <cacheHierarchy uniqueName="[Hitlist].[Brand]" caption="Brand" attribute="1" defaultMemberUniqueName="[Hitlist].[Brand].[All]" allUniqueName="[Hitlist].[Brand].[All]" dimensionUniqueName="[Hitlist]" displayFolder="" count="0" memberValueDatatype="130" unbalanced="0"/>
    <cacheHierarchy uniqueName="[Hitlist].[Item]" caption="Item" attribute="1" defaultMemberUniqueName="[Hitlist].[Item].[All]" allUniqueName="[Hitlist].[Item].[All]" dimensionUniqueName="[Hitlist]" displayFolder="" count="0" memberValueDatatype="130" unbalanced="0"/>
    <cacheHierarchy uniqueName="[Hitlist].[Instore code]" caption="Instore code" attribute="1" defaultMemberUniqueName="[Hitlist].[Instore code].[All]" allUniqueName="[Hitlist].[Instore code].[All]" dimensionUniqueName="[Hitlist]" displayFolder="" count="0" memberValueDatatype="130" unbalanced="0"/>
    <cacheHierarchy uniqueName="[Hitlist].[Leaderpanel Internet Sales Sales Units]" caption="Leaderpanel Internet Sales Sales Units" attribute="1" defaultMemberUniqueName="[Hitlist].[Leaderpanel Internet Sales Sales Units].[All]" allUniqueName="[Hitlist].[Leaderpanel Internet Sales Sales Units].[All]" dimensionUniqueName="[Hitlist]" displayFolder="" count="0" memberValueDatatype="20" unbalanced="0"/>
    <cacheHierarchy uniqueName="[Hitlist].[Leaderpanel Internet Sales Sales Value TRY]" caption="Leaderpanel Internet Sales Sales Value TRY" attribute="1" defaultMemberUniqueName="[Hitlist].[Leaderpanel Internet Sales Sales Value TRY].[All]" allUniqueName="[Hitlist].[Leaderpanel Internet Sales Sales Value TRY].[All]" dimensionUniqueName="[Hitlist]" displayFolder="" count="0" memberValueDatatype="5" unbalanced="0"/>
    <cacheHierarchy uniqueName="[Hitlist].[Leaderpanel Traditional Sales Sales Units]" caption="Leaderpanel Traditional Sales Sales Units" attribute="1" defaultMemberUniqueName="[Hitlist].[Leaderpanel Traditional Sales Sales Units].[All]" allUniqueName="[Hitlist].[Leaderpanel Traditional Sales Sales Units].[All]" dimensionUniqueName="[Hitlist]" displayFolder="" count="0" memberValueDatatype="20" unbalanced="0"/>
    <cacheHierarchy uniqueName="[Hitlist].[Leaderpanel Traditional Sales Sales Value TRY]" caption="Leaderpanel Traditional Sales Sales Value TRY" attribute="1" defaultMemberUniqueName="[Hitlist].[Leaderpanel Traditional Sales Sales Value TRY].[All]" allUniqueName="[Hitlist].[Leaderpanel Traditional Sales Sales Value TRY].[All]" dimensionUniqueName="[Hitlist]" displayFolder="" count="0" memberValueDatatype="5" unbalanced="0"/>
    <cacheHierarchy uniqueName="[Hitlist].[MediaMarkt Internet Sales Sales Units Ret]" caption="MediaMarkt Internet Sales Sales Units Ret" attribute="1" defaultMemberUniqueName="[Hitlist].[MediaMarkt Internet Sales Sales Units Ret].[All]" allUniqueName="[Hitlist].[MediaMarkt Internet Sales Sales Units Ret].[All]" dimensionUniqueName="[Hitlist]" displayFolder="" count="0" memberValueDatatype="20" unbalanced="0"/>
    <cacheHierarchy uniqueName="[Hitlist].[MediaMarkt Internet Sales Sales Value Ret TRY]" caption="MediaMarkt Internet Sales Sales Value Ret TRY" attribute="1" defaultMemberUniqueName="[Hitlist].[MediaMarkt Internet Sales Sales Value Ret TRY].[All]" allUniqueName="[Hitlist].[MediaMarkt Internet Sales Sales Value Ret TRY].[All]" dimensionUniqueName="[Hitlist]" displayFolder="" count="0" memberValueDatatype="5" unbalanced="0"/>
    <cacheHierarchy uniqueName="[Hitlist].[MediaMarkt Traditional Sales Sales Units Ret]" caption="MediaMarkt Traditional Sales Sales Units Ret" attribute="1" defaultMemberUniqueName="[Hitlist].[MediaMarkt Traditional Sales Sales Units Ret].[All]" allUniqueName="[Hitlist].[MediaMarkt Traditional Sales Sales Units Ret].[All]" dimensionUniqueName="[Hitlist]" displayFolder="" count="0" memberValueDatatype="20" unbalanced="0"/>
    <cacheHierarchy uniqueName="[Hitlist].[MediaMarkt Traditional Sales Sales Value Ret TRY]" caption="MediaMarkt Traditional Sales Sales Value Ret TRY" attribute="1" defaultMemberUniqueName="[Hitlist].[MediaMarkt Traditional Sales Sales Value Ret TRY].[All]" allUniqueName="[Hitlist].[MediaMarkt Traditional Sales Sales Value Ret TRY].[All]" dimensionUniqueName="[Hitlist]" displayFolder="" count="0" memberValueDatatype="5" unbalanced="0"/>
    <cacheHierarchy uniqueName="[Hitlist].[Week]" caption="Week" attribute="1" defaultMemberUniqueName="[Hitlist].[Week].[All]" allUniqueName="[Hitlist].[Week].[All]" dimensionUniqueName="[Hitlist]" displayFolder="" count="0" memberValueDatatype="20" unbalanced="0"/>
    <cacheHierarchy uniqueName="[Hitlist].[Year]" caption="Year" attribute="1" defaultMemberUniqueName="[Hitlist].[Year].[All]" allUniqueName="[Hitlist].[Year].[All]" dimensionUniqueName="[Hitlist]" displayFolder="" count="0" memberValueDatatype="20" unbalanced="0"/>
    <cacheHierarchy uniqueName="[Hitlist].[ReportingProductgroup.1]" caption="ReportingProductgroup.1" attribute="1" defaultMemberUniqueName="[Hitlist].[ReportingProductgroup.1].[All]" allUniqueName="[Hitlist].[ReportingProductgroup.1].[All]" dimensionUniqueName="[Hitlist]" displayFolder="" count="0" memberValueDatatype="130" unbalanced="0"/>
    <cacheHierarchy uniqueName="[Hitlist].[Month]" caption="Month" attribute="1" defaultMemberUniqueName="[Hitlist].[Month].[All]" allUniqueName="[Hitlist].[Month].[All]" dimensionUniqueName="[Hitlist]" displayFolder="" count="0" memberValueDatatype="20" unbalanced="0"/>
    <cacheHierarchy uniqueName="[Hitlist].[Quarter]" caption="Quarter" attribute="1" defaultMemberUniqueName="[Hitlist].[Quarter].[All]" allUniqueName="[Hitlist].[Quarter].[All]" dimensionUniqueName="[Hitlist]" displayFolder="" count="0" memberValueDatatype="20" unbalanced="0"/>
    <cacheHierarchy uniqueName="[Hitlist].[FY]" caption="FY" attribute="1" defaultMemberUniqueName="[Hitlist].[FY].[All]" allUniqueName="[Hitlist].[FY].[All]" dimensionUniqueName="[Hitlist]" displayFolder="" count="0" memberValueDatatype="20" unbalanced="0"/>
    <cacheHierarchy uniqueName="[Summary].[Period]" caption="Period" attribute="1" defaultMemberUniqueName="[Summary].[Period].[All]" allUniqueName="[Summary].[Period].[All]" dimensionUniqueName="[Summary]" displayFolder="" count="0" memberValueDatatype="130" unbalanced="0"/>
    <cacheHierarchy uniqueName="[Summary].[ReportingProductgroup]" caption="ReportingProductgroup" attribute="1" defaultMemberUniqueName="[Summary].[ReportingProductgroup].[All]" allUniqueName="[Summary].[ReportingProductgroup].[All]" dimensionUniqueName="[Summary]" displayFolder="" count="0" memberValueDatatype="130" unbalanced="0"/>
    <cacheHierarchy uniqueName="[Summary].[Internet Sales Sales Units]" caption="Internet Sales Sales Units" attribute="1" defaultMemberUniqueName="[Summary].[Internet Sales Sales Units].[All]" allUniqueName="[Summary].[Internet Sales Sales Units].[All]" dimensionUniqueName="[Summary]" displayFolder="" count="0" memberValueDatatype="20" unbalanced="0"/>
    <cacheHierarchy uniqueName="[Summary].[Internet Sales Sales Value TRY]" caption="Internet Sales Sales Value TRY" attribute="1" defaultMemberUniqueName="[Summary].[Internet Sales Sales Value TRY].[All]" allUniqueName="[Summary].[Internet Sales Sales Value TRY].[All]" dimensionUniqueName="[Summary]" displayFolder="" count="0" memberValueDatatype="5" unbalanced="0"/>
    <cacheHierarchy uniqueName="[Summary].[MediaMarkt Internet Sales Sales Units]" caption="MediaMarkt Internet Sales Sales Units" attribute="1" defaultMemberUniqueName="[Summary].[MediaMarkt Internet Sales Sales Units].[All]" allUniqueName="[Summary].[MediaMarkt Internet Sales Sales Units].[All]" dimensionUniqueName="[Summary]" displayFolder="" count="0" memberValueDatatype="20" unbalanced="0"/>
    <cacheHierarchy uniqueName="[Summary].[MediaMarkt Internet Sales Sales Value TRY]" caption="MediaMarkt Internet Sales Sales Value TRY" attribute="1" defaultMemberUniqueName="[Summary].[MediaMarkt Internet Sales Sales Value TRY].[All]" allUniqueName="[Summary].[MediaMarkt Internet Sales Sales Value TRY].[All]" dimensionUniqueName="[Summary]" displayFolder="" count="0" memberValueDatatype="5" unbalanced="0"/>
    <cacheHierarchy uniqueName="[Summary].[MediaMarkt MP Sales Units]" caption="MediaMarkt MP Sales Units" attribute="1" defaultMemberUniqueName="[Summary].[MediaMarkt MP Sales Units].[All]" allUniqueName="[Summary].[MediaMarkt MP Sales Units].[All]" dimensionUniqueName="[Summary]" displayFolder="" count="0" memberValueDatatype="20" unbalanced="0"/>
    <cacheHierarchy uniqueName="[Summary].[MediaMarkt MP Sales Value TRY]" caption="MediaMarkt MP Sales Value TRY" attribute="1" defaultMemberUniqueName="[Summary].[MediaMarkt MP Sales Value TRY].[All]" allUniqueName="[Summary].[MediaMarkt MP Sales Value TRY].[All]" dimensionUniqueName="[Summary]" displayFolder="" count="0" memberValueDatatype="5" unbalanced="0"/>
    <cacheHierarchy uniqueName="[Summary].[MediaMarkt Traditional Sales Sales Units]" caption="MediaMarkt Traditional Sales Sales Units" attribute="1" defaultMemberUniqueName="[Summary].[MediaMarkt Traditional Sales Sales Units].[All]" allUniqueName="[Summary].[MediaMarkt Traditional Sales Sales Units].[All]" dimensionUniqueName="[Summary]" displayFolder="" count="0" memberValueDatatype="20" unbalanced="0"/>
    <cacheHierarchy uniqueName="[Summary].[MediaMarkt Traditional Sales Sales Value TRY]" caption="MediaMarkt Traditional Sales Sales Value TRY" attribute="1" defaultMemberUniqueName="[Summary].[MediaMarkt Traditional Sales Sales Value TRY].[All]" allUniqueName="[Summary].[MediaMarkt Traditional Sales Sales Value TRY].[All]" dimensionUniqueName="[Summary]" displayFolder="" count="0" memberValueDatatype="5" unbalanced="0"/>
    <cacheHierarchy uniqueName="[Summary].[Traditional Sales Sales Units]" caption="Traditional Sales Sales Units" attribute="1" defaultMemberUniqueName="[Summary].[Traditional Sales Sales Units].[All]" allUniqueName="[Summary].[Traditional Sales Sales Units].[All]" dimensionUniqueName="[Summary]" displayFolder="" count="0" memberValueDatatype="20" unbalanced="0"/>
    <cacheHierarchy uniqueName="[Summary].[Traditional Sales Sales Value TRY]" caption="Traditional Sales Sales Value TRY" attribute="1" defaultMemberUniqueName="[Summary].[Traditional Sales Sales Value TRY].[All]" allUniqueName="[Summary].[Traditional Sales Sales Value TRY].[All]" dimensionUniqueName="[Summary]" displayFolder="" count="0" memberValueDatatype="5" unbalanced="0"/>
    <cacheHierarchy uniqueName="[Summary].[Week]" caption="Week" attribute="1" defaultMemberUniqueName="[Summary].[Week].[All]" allUniqueName="[Summary].[Week].[All]" dimensionUniqueName="[Summary]" displayFolder="" count="2" memberValueDatatype="20" unbalanced="0">
      <fieldsUsage count="2">
        <fieldUsage x="-1"/>
        <fieldUsage x="2"/>
      </fieldsUsage>
    </cacheHierarchy>
    <cacheHierarchy uniqueName="[Summary].[Year]" caption="Year" attribute="1" defaultMemberUniqueName="[Summary].[Year].[All]" allUniqueName="[Summary].[Year].[All]" dimensionUniqueName="[Summary]" displayFolder="" count="0" memberValueDatatype="20" unbalanced="0"/>
    <cacheHierarchy uniqueName="[Summary].[ReportingProductgroup.1]" caption="ReportingProductgroup.1" attribute="1" defaultMemberUniqueName="[Summary].[ReportingProductgroup.1].[All]" allUniqueName="[Summary].[ReportingProductgroup.1].[All]" dimensionUniqueName="[Summary]" displayFolder="" count="0" memberValueDatatype="130" unbalanced="0"/>
    <cacheHierarchy uniqueName="[Summary].[Custom]" caption="Custom" attribute="1" defaultMemberUniqueName="[Summary].[Custom].[All]" allUniqueName="[Summary].[Custom].[All]" dimensionUniqueName="[Summary]" displayFolder="" count="0" memberValueDatatype="130" unbalanced="0"/>
    <cacheHierarchy uniqueName="[Summary].[Month]" caption="Month" attribute="1" defaultMemberUniqueName="[Summary].[Month].[All]" allUniqueName="[Summary].[Month].[All]" dimensionUniqueName="[Summary]" displayFolder="" count="2" memberValueDatatype="20" unbalanced="0">
      <fieldsUsage count="2">
        <fieldUsage x="-1"/>
        <fieldUsage x="3"/>
      </fieldsUsage>
    </cacheHierarchy>
    <cacheHierarchy uniqueName="[Summary].[Quarter]" caption="Quarter" attribute="1" defaultMemberUniqueName="[Summary].[Quarter].[All]" allUniqueName="[Summary].[Quarter].[All]" dimensionUniqueName="[Summary]" displayFolder="" count="2" memberValueDatatype="20" unbalanced="0">
      <fieldsUsage count="2">
        <fieldUsage x="-1"/>
        <fieldUsage x="6"/>
      </fieldsUsage>
    </cacheHierarchy>
    <cacheHierarchy uniqueName="[Summary].[FY]" caption="FY" attribute="1" defaultMemberUniqueName="[Summary].[FY].[All]" allUniqueName="[Summary].[FY].[All]" dimensionUniqueName="[Summary]" displayFolder="" count="2" memberValueDatatype="20" unbalanced="0">
      <fieldsUsage count="2">
        <fieldUsage x="-1"/>
        <fieldUsage x="7"/>
      </fieldsUsage>
    </cacheHierarchy>
    <cacheHierarchy uniqueName="[Brand].[ReportingProductgroup.2_1]" caption="ReportingProductgroup.2_1" attribute="1" defaultMemberUniqueName="[Brand].[ReportingProductgroup.2_1].[All]" allUniqueName="[Brand].[ReportingProductgroup.2_1].[All]" dimensionUniqueName="[Brand]" displayFolder="" count="0" memberValueDatatype="130" unbalanced="0" hidden="1"/>
    <cacheHierarchy uniqueName="[dReportingProductgroup_1].[Index]" caption="Index" attribute="1" defaultMemberUniqueName="[dReportingProductgroup_1].[Index].[All]" allUniqueName="[dReportingProductgroup_1].[Index].[All]" dimensionUniqueName="[dReportingProductgroup_1]" displayFolder="" count="0" memberValueDatatype="20" unbalanced="0" hidden="1"/>
    <cacheHierarchy uniqueName="[dReportingProductgroup_1].[Internet Sales Sales Value TRY]" caption="Internet Sales Sales Value TRY" attribute="1" defaultMemberUniqueName="[dReportingProductgroup_1].[Internet Sales Sales Value TRY].[All]" allUniqueName="[dReportingProductgroup_1].[Internet Sales Sales Value TRY].[All]" dimensionUniqueName="[dReportingProductgroup_1]" displayFolder="" count="0" memberValueDatatype="5" unbalanced="0" hidden="1"/>
    <cacheHierarchy uniqueName="[dReportingProductgroup_1_2].[Index]" caption="Index" attribute="1" defaultMemberUniqueName="[dReportingProductgroup_1_2].[Index].[All]" allUniqueName="[dReportingProductgroup_1_2].[Index].[All]" dimensionUniqueName="[dReportingProductgroup_1_2]" displayFolder="" count="0" memberValueDatatype="20" unbalanced="0" hidden="1"/>
    <cacheHierarchy uniqueName="[dReportingProductgroup_1_2].[Internet Sales Sales Value TRY]" caption="Internet Sales Sales Value TRY" attribute="1" defaultMemberUniqueName="[dReportingProductgroup_1_2].[Internet Sales Sales Value TRY].[All]" allUniqueName="[dReportingProductgroup_1_2].[Internet Sales Sales Value TRY].[All]" dimensionUniqueName="[dReportingProductgroup_1_2]" displayFolder="" count="0" memberValueDatatype="5" unbalanced="0" hidden="1"/>
    <cacheHierarchy uniqueName="[dReportingProductgroup_2].[Index]" caption="Index" attribute="1" defaultMemberUniqueName="[dReportingProductgroup_2].[Index].[All]" allUniqueName="[dReportingProductgroup_2].[Index].[All]" dimensionUniqueName="[dReportingProductgroup_2]" displayFolder="" count="0" memberValueDatatype="20" unbalanced="0" hidden="1"/>
    <cacheHierarchy uniqueName="[dReportingProductgroup_2].[Internet Sales Sales Value TRY]" caption="Internet Sales Sales Value TRY" attribute="1" defaultMemberUniqueName="[dReportingProductgroup_2].[Internet Sales Sales Value TRY].[All]" allUniqueName="[dReportingProductgroup_2].[Internet Sales Sales Value TRY].[All]" dimensionUniqueName="[dReportingProductgroup_2]" displayFolder="" count="0" memberValueDatatype="5" unbalanced="0" hidden="1"/>
    <cacheHierarchy uniqueName="[Summary].[ReportingProductgroup.2]" caption="ReportingProductgroup.2" attribute="1" defaultMemberUniqueName="[Summary].[ReportingProductgroup.2].[All]" allUniqueName="[Summary].[ReportingProductgroup.2].[All]" dimensionUniqueName="[Summary]" displayFolder="" count="0" memberValueDatatype="130" unbalanced="0" hidden="1"/>
    <cacheHierarchy uniqueName="[Measures].[Sum of MediaMarkt Internet Sales Sales Value TRY]" caption="Sum of MediaMarkt Internet Sales Sales Value TRY" measure="1" displayFolder="" measureGroup="Summary" count="0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Internet Sales Sales Value TRY]" caption="Sum of Internet Sales Sales Value TRY" measure="1" displayFolder="" measureGroup="Summary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Internet Sales Sales Units]" caption="Sum of Internet Sales Sales Units" measure="1" displayFolder="" measureGroup="Summary" count="0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MediaMarkt Internet Sales Sales Units]" caption="Sum of MediaMarkt Internet Sales Sales Units" measure="1" displayFolder="" measureGroup="Summary" count="0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Leaderpanel Internet Sales Sales Value TRY]" caption="Sum of Leaderpanel Internet Sales Sales Value TRY" measure="1" displayFolder="" measureGroup="Hitlist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MediaMarkt Internet Sales Sales Value Ret TRY]" caption="Sum of MediaMarkt Internet Sales Sales Value Ret TRY" measure="1" displayFolder="" measureGroup="Hitlist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Leaderpanel Internet Sales Sales Units]" caption="Sum of Leaderpanel Internet Sales Sales Units" measure="1" displayFolder="" measureGroup="Hitlist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MediaMarkt Internet Sales Sales Units Ret]" caption="Sum of MediaMarkt Internet Sales Sales Units Ret" measure="1" displayFolder="" measureGroup="Hitlist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Internet Sales Sales Value TRY 2]" caption="Sum of Internet Sales Sales Value TRY 2" measure="1" displayFolder="" measureGroup="Brand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MediaMarkt Internet Sales Sales Value TRY 2]" caption="Sum of MediaMarkt Internet Sales Sales Value TRY 2" measure="1" displayFolder="" measureGroup="Brand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MediaMarkt Traditional Sales Sales Value TRY]" caption="Sum of MediaMarkt Traditional Sales Sales Value TRY" measure="1" displayFolder="" measureGroup="Brand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raditional Sales Sales Value TRY]" caption="Sum of Traditional Sales Sales Value TRY" measure="1" displayFolder="" measureGroup="Brand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Leaderpanel Traditional Sales Sales Units]" caption="Sum of Leaderpanel Traditional Sales Sales Units" measure="1" displayFolder="" measureGroup="Hitlist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Leaderpanel Traditional Sales Sales Value TRY]" caption="Sum of Leaderpanel Traditional Sales Sales Value TRY" measure="1" displayFolder="" measureGroup="Hitlist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MediaMarkt Traditional Sales Sales Units Ret]" caption="Sum of MediaMarkt Traditional Sales Sales Units Ret" measure="1" displayFolder="" measureGroup="Hitlist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MediaMarkt Traditional Sales Sales Value Ret TRY]" caption="Sum of MediaMarkt Traditional Sales Sales Value Ret TRY" measure="1" displayFolder="" measureGroup="Hitlist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MediaMarkt Traditional Sales Sales Value TRY 2]" caption="Sum of MediaMarkt Traditional Sales Sales Value TRY 2" measure="1" displayFolder="" measureGroup="Summary" count="0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Traditional Sales Sales Value TRY 2]" caption="Sum of Traditional Sales Sales Value TRY 2" measure="1" displayFolder="" measureGroup="Summary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Traditional Sales Sales Units]" caption="Sum of Traditional Sales Sales Units" measure="1" displayFolder="" measureGroup="Summary" count="0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Internet Sales Sales Units 2]" caption="Sum of Internet Sales Sales Units 2" measure="1" displayFolder="" measureGroup="Brand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ediaMarkt Internet Sales Sales Units 2]" caption="Sum of MediaMarkt Internet Sales Sales Units 2" measure="1" displayFolder="" measureGroup="Brand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MediaMarkt MP Sales Value TRY]" caption="Sum of MediaMarkt MP Sales Value TRY" measure="1" displayFolder="" measureGroup="Brand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MediaMarkt Traditional Sales Sales Units]" caption="Sum of MediaMarkt Traditional Sales Sales Units" measure="1" displayFolder="" measureGroup="Brand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raditional Sales Sales Units 2]" caption="Sum of Traditional Sales Sales Units 2" measure="1" displayFolder="" measureGroup="Brand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MediaMarkt MP Sales Value TRY 2]" caption="Sum of MediaMarkt MP Sales Value TRY 2" measure="1" displayFolder="" measureGroup="Summary" count="0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MediaMarkt Internet Sales Sales Value TRY (% of Internet Sales Sales Value TRY) (Brand)]" caption="MediaMarkt Internet Sales Sales Value TRY (% of Internet Sales Sales Value TRY) (Brand)" measure="1" displayFolder="" measureGroup="Brand" count="0"/>
    <cacheHierarchy uniqueName="[Measures].[MediaMarkt Internet Sales Sales Value TRY (% of Internet Sales Sales Value TRY)]" caption="MediaMarkt Internet Sales Sales Value TRY (% of Internet Sales Sales Value TRY)" measure="1" displayFolder="" measureGroup="Summary" count="0"/>
    <cacheHierarchy uniqueName="[Measures].[MediaMarkt Internet Sales w/o MP Sales Value TRY (% of Internet Sales Sales Value TRY)]" caption="MediaMarkt Internet Sales w/o MP Sales Value TRY (% of Internet Sales Sales Value TRY)" measure="1" displayFolder="" measureGroup="Summary" count="0"/>
    <cacheHierarchy uniqueName="[Measures].[MediaMarkt MP Sales Value TRY (% of MediaMarkt Internet Sales Sales Value TRY)]" caption="MediaMarkt MP Sales Value TRY (% of MediaMarkt Internet Sales Sales Value TRY)" measure="1" displayFolder="" measureGroup="Summary" count="0"/>
    <cacheHierarchy uniqueName="[Measures].[Internet Sales Sales Value TRY (% of Leaderpanel Sales Value TRY)]" caption="Internet Sales Sales Value TRY (% of Leaderpanel Sales Value TRY)" measure="1" displayFolder="" measureGroup="Summary" count="0"/>
    <cacheHierarchy uniqueName="[Measures].[MediaMarkt Internet Sales Sales Value TRY (% of MediaMarkt &lt;Grand Total&gt; Sales Value TRY)]" caption="MediaMarkt Internet Sales Sales Value TRY (% of MediaMarkt &lt;Grand Total&gt; Sales Value TRY)" measure="1" displayFolder="" measureGroup="Summary" count="0"/>
    <cacheHierarchy uniqueName="[Measures].[MediaMarkt Internet Sales Sales Units (% of Internet Sales Sales Units)]" caption="MediaMarkt Internet Sales Sales Units (% of Internet Sales Sales Units)" measure="1" displayFolder="" measureGroup="Summary" count="0"/>
    <cacheHierarchy uniqueName="[Measures].[MediaMarkt Internet Sales w/o MP Sales Units (% of Internet Sales Sales Units)]" caption="MediaMarkt Internet Sales w/o MP Sales Units (% of Internet Sales Sales Units)" measure="1" displayFolder="" measureGroup="Summary" count="0"/>
    <cacheHierarchy uniqueName="[Measures].[MediaMarkt MP Sales Units (% of MediaMarkt Internet Sales Sales Units)]" caption="MediaMarkt MP Sales Units (% of MediaMarkt Internet Sales Sales Units)" measure="1" displayFolder="" measureGroup="Summary" count="0"/>
    <cacheHierarchy uniqueName="[Measures].[Internet Sales Sales Units (% of Leaderpanel Sales Units)]" caption="Internet Sales Sales Units (% of Leaderpanel Sales Units)" measure="1" displayFolder="" measureGroup="Summary" count="0" oneField="1">
      <fieldsUsage count="1">
        <fieldUsage x="4"/>
      </fieldsUsage>
    </cacheHierarchy>
    <cacheHierarchy uniqueName="[Measures].[MediaMarkt Internet Sales Sales Units (% of MediaMarkt &lt;Grand Total&gt; Sales Units)]" caption="MediaMarkt Internet Sales Sales Units (% of MediaMarkt &lt;Grand Total&gt; Sales Units)" measure="1" displayFolder="" measureGroup="Summary" count="0" oneField="1">
      <fieldsUsage count="1">
        <fieldUsage x="5"/>
      </fieldsUsage>
    </cacheHierarchy>
    <cacheHierarchy uniqueName="[Measures].[Leaderpanel Internet Sales Sales Value TRY (% of Leaderpanel &lt;Grand Total&gt; Sales Value TRY) (Hitlist)]" caption="Leaderpanel Internet Sales Sales Value TRY (% of Leaderpanel &lt;Grand Total&gt; Sales Value TRY) (Hitlist)" measure="1" displayFolder="" measureGroup="Hitlist" count="0"/>
    <cacheHierarchy uniqueName="[Measures].[MediaMarkt Internet Sales Sales Value Ret TRY (% of MediaMarkt &lt;Grand Total&gt; Sales Sales Value Ret TRY) (Hitlist)]" caption="MediaMarkt Internet Sales Sales Value Ret TRY (% of MediaMarkt &lt;Grand Total&gt; Sales Sales Value Ret TRY) (Hitlist)" measure="1" displayFolder="" measureGroup="Hitlist" count="0"/>
    <cacheHierarchy uniqueName="[Measures].[Leaderpanel Internet Sales Average sales price]" caption="Leaderpanel Internet Sales Average sales price" measure="1" displayFolder="" measureGroup="Hitlist" count="0"/>
    <cacheHierarchy uniqueName="[Measures].[MediaMarkt Internet Sales Average sales price]" caption="MediaMarkt Internet Sales Average sales price" measure="1" displayFolder="" measureGroup="Hitlist" count="0"/>
    <cacheHierarchy uniqueName="[Measures].[MediaMarkt Internet Sales Sales Value Ret TRY (% of Leaderpanel Internet Sales Sales Value TRY) (Hitlist)]" caption="MediaMarkt Internet Sales Sales Value Ret TRY (% of Leaderpanel Internet Sales Sales Value TRY) (Hitlist)" measure="1" displayFolder="" measureGroup="Hitlist" count="0"/>
    <cacheHierarchy uniqueName="[Measures].[__XL_Count Brand]" caption="__XL_Count Brand" measure="1" displayFolder="" measureGroup="Brand" count="0" hidden="1"/>
    <cacheHierarchy uniqueName="[Measures].[__XL_Count Summary]" caption="__XL_Count Summary" measure="1" displayFolder="" measureGroup="Summary" count="0" hidden="1"/>
    <cacheHierarchy uniqueName="[Measures].[__XL_Count Hitlist]" caption="__XL_Count Hitlist" measure="1" displayFolder="" measureGroup="Hitlist" count="0" hidden="1"/>
    <cacheHierarchy uniqueName="[Measures].[__XL_Count dReportingProductgroup_1]" caption="__XL_Count dReportingProductgroup_1" measure="1" displayFolder="" measureGroup="dReportingProductgroup_1" count="0" hidden="1"/>
    <cacheHierarchy uniqueName="[Measures].[__XL_Count dReportingProductgroup_2]" caption="__XL_Count dReportingProductgroup_2" measure="1" displayFolder="" measureGroup="dReportingProductgroup_2" count="0" hidden="1"/>
    <cacheHierarchy uniqueName="[Measures].[__XL_Count dReportingProductgroup_1_2]" caption="__XL_Count dReportingProductgroup_1_2" measure="1" displayFolder="" measureGroup="dReportingProductgroup_1_2" count="0" hidden="1"/>
    <cacheHierarchy uniqueName="[Measures].[__No measures defined]" caption="__No measures defined" measure="1" displayFolder="" count="0" hidden="1"/>
  </cacheHierarchies>
  <kpis count="0"/>
  <dimensions count="7">
    <dimension name="Brand" uniqueName="[Brand]" caption="Brand"/>
    <dimension name="dReportingProductgroup_1" uniqueName="[dReportingProductgroup_1]" caption="dReportingProductgroup_1"/>
    <dimension name="dReportingProductgroup_1_2" uniqueName="[dReportingProductgroup_1_2]" caption="dReportingProductgroup_1_2"/>
    <dimension name="dReportingProductgroup_2" uniqueName="[dReportingProductgroup_2]" caption="dReportingProductgroup_2"/>
    <dimension name="Hitlist" uniqueName="[Hitlist]" caption="Hitlist"/>
    <dimension measure="1" name="Measures" uniqueName="[Measures]" caption="Measures"/>
    <dimension name="Summary" uniqueName="[Summary]" caption="Summary"/>
  </dimensions>
  <measureGroups count="6">
    <measureGroup name="Brand" caption="Brand"/>
    <measureGroup name="dReportingProductgroup_1" caption="dReportingProductgroup_1"/>
    <measureGroup name="dReportingProductgroup_1_2" caption="dReportingProductgroup_1_2"/>
    <measureGroup name="dReportingProductgroup_2" caption="dReportingProductgroup_2"/>
    <measureGroup name="Hitlist" caption="Hitlist"/>
    <measureGroup name="Summary" caption="Summary"/>
  </measureGroups>
  <maps count="10">
    <map measureGroup="0" dimension="0"/>
    <map measureGroup="0" dimension="2"/>
    <map measureGroup="0" dimension="3"/>
    <map measureGroup="1" dimension="1"/>
    <map measureGroup="2" dimension="2"/>
    <map measureGroup="3" dimension="3"/>
    <map measureGroup="4" dimension="4"/>
    <map measureGroup="5" dimension="1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zucu, Mehmet Mert" refreshedDate="46195.34319861111" backgroundQuery="1" createdVersion="8" refreshedVersion="8" minRefreshableVersion="3" recordCount="0" supportSubquery="1" supportAdvancedDrill="1" xr:uid="{2CA23288-4400-4805-9474-51C9F07BA952}">
  <cacheSource type="external" connectionId="20"/>
  <cacheFields count="8">
    <cacheField name="[dReportingProductgroup_1].[ReportingProductgroup.1].[ReportingProductgroup.1]" caption="ReportingProductgroup.1" numFmtId="0" hierarchy="19" level="1">
      <sharedItems count="17">
        <s v="Smartphones"/>
        <s v="COMPUTER HW"/>
        <s v="SDA"/>
        <s v="VACUUM CLEANERS"/>
        <s v="MDA"/>
        <s v="CLIMATE SDA"/>
        <s v="PTV/FLAT"/>
        <s v="Headphones &amp; Headsets"/>
        <s v="COMPUTER ACCESSORIES"/>
        <s v="CORE WEARABLES"/>
        <s v="VIDEO GAME CONSOLES"/>
        <s v="OTHER WHITE G."/>
        <s v="PHOTO"/>
        <s v="MINI/BLUET SPEAKERS"/>
        <s v="LOUDSPEAKERS"/>
        <s v="VISUAL CAMS/DASHCAMS"/>
        <s v="AUDIO HOME SYSTEMS"/>
      </sharedItems>
    </cacheField>
    <cacheField name="[dReportingProductgroup_2].[ReportingProductgroup.2].[ReportingProductgroup.2]" caption="ReportingProductgroup.2" numFmtId="0" hierarchy="21" level="1">
      <sharedItems count="12">
        <s v="HOT BEVER.MAKERS"/>
        <s v="AIR CONDITIONERS"/>
        <s v="SHAVERS"/>
        <s v="FOODPREPARATION"/>
        <s v="HAIR STYLERS"/>
        <s v="ELECTRIC FRYERS"/>
        <s v="IRONS"/>
        <s v="AIR TREATMENT"/>
        <s v="SANDW/WAFFLE/GRILLS"/>
        <s v="DENTAL CARE"/>
        <s v="HAIR DRYERS"/>
        <s v="EL.KETTLES/HEATERS"/>
      </sharedItems>
    </cacheField>
    <cacheField name="[Summary].[Week].[Week]" caption="Week" numFmtId="0" hierarchy="54" level="1">
      <sharedItems containsSemiMixedTypes="0" containsString="0" containsNumber="1" containsInteger="1" minValue="1" maxValue="52" count="52">
        <n v="40"/>
        <n v="41"/>
        <n v="42"/>
        <n v="43"/>
        <n v="44"/>
        <n v="45"/>
        <n v="46"/>
        <n v="47"/>
        <n v="48"/>
        <n v="49"/>
        <n v="50"/>
        <n v="51"/>
        <n v="52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</sharedItems>
      <extLst>
        <ext xmlns:x15="http://schemas.microsoft.com/office/spreadsheetml/2010/11/main" uri="{4F2E5C28-24EA-4eb8-9CBF-B6C8F9C3D259}">
          <x15:cachedUniqueNames>
            <x15:cachedUniqueName index="0" name="[Summary].[Week].&amp;[40]"/>
            <x15:cachedUniqueName index="1" name="[Summary].[Week].&amp;[41]"/>
            <x15:cachedUniqueName index="2" name="[Summary].[Week].&amp;[42]"/>
            <x15:cachedUniqueName index="3" name="[Summary].[Week].&amp;[43]"/>
            <x15:cachedUniqueName index="4" name="[Summary].[Week].&amp;[44]"/>
            <x15:cachedUniqueName index="5" name="[Summary].[Week].&amp;[45]"/>
            <x15:cachedUniqueName index="6" name="[Summary].[Week].&amp;[46]"/>
            <x15:cachedUniqueName index="7" name="[Summary].[Week].&amp;[47]"/>
            <x15:cachedUniqueName index="8" name="[Summary].[Week].&amp;[48]"/>
            <x15:cachedUniqueName index="9" name="[Summary].[Week].&amp;[49]"/>
            <x15:cachedUniqueName index="10" name="[Summary].[Week].&amp;[50]"/>
            <x15:cachedUniqueName index="11" name="[Summary].[Week].&amp;[51]"/>
            <x15:cachedUniqueName index="12" name="[Summary].[Week].&amp;[52]"/>
            <x15:cachedUniqueName index="13" name="[Summary].[Week].&amp;[1]"/>
            <x15:cachedUniqueName index="14" name="[Summary].[Week].&amp;[2]"/>
            <x15:cachedUniqueName index="15" name="[Summary].[Week].&amp;[3]"/>
            <x15:cachedUniqueName index="16" name="[Summary].[Week].&amp;[4]"/>
            <x15:cachedUniqueName index="17" name="[Summary].[Week].&amp;[5]"/>
            <x15:cachedUniqueName index="18" name="[Summary].[Week].&amp;[6]"/>
            <x15:cachedUniqueName index="19" name="[Summary].[Week].&amp;[7]"/>
            <x15:cachedUniqueName index="20" name="[Summary].[Week].&amp;[8]"/>
            <x15:cachedUniqueName index="21" name="[Summary].[Week].&amp;[9]"/>
            <x15:cachedUniqueName index="22" name="[Summary].[Week].&amp;[10]"/>
            <x15:cachedUniqueName index="23" name="[Summary].[Week].&amp;[11]"/>
            <x15:cachedUniqueName index="24" name="[Summary].[Week].&amp;[12]"/>
            <x15:cachedUniqueName index="25" name="[Summary].[Week].&amp;[13]"/>
            <x15:cachedUniqueName index="26" name="[Summary].[Week].&amp;[14]"/>
            <x15:cachedUniqueName index="27" name="[Summary].[Week].&amp;[15]"/>
            <x15:cachedUniqueName index="28" name="[Summary].[Week].&amp;[16]"/>
            <x15:cachedUniqueName index="29" name="[Summary].[Week].&amp;[17]"/>
            <x15:cachedUniqueName index="30" name="[Summary].[Week].&amp;[18]"/>
            <x15:cachedUniqueName index="31" name="[Summary].[Week].&amp;[19]"/>
            <x15:cachedUniqueName index="32" name="[Summary].[Week].&amp;[20]"/>
            <x15:cachedUniqueName index="33" name="[Summary].[Week].&amp;[21]"/>
            <x15:cachedUniqueName index="34" name="[Summary].[Week].&amp;[22]"/>
            <x15:cachedUniqueName index="35" name="[Summary].[Week].&amp;[23]"/>
            <x15:cachedUniqueName index="36" name="[Summary].[Week].&amp;[24]"/>
            <x15:cachedUniqueName index="37" name="[Summary].[Week].&amp;[25]"/>
            <x15:cachedUniqueName index="38" name="[Summary].[Week].&amp;[26]"/>
            <x15:cachedUniqueName index="39" name="[Summary].[Week].&amp;[27]"/>
            <x15:cachedUniqueName index="40" name="[Summary].[Week].&amp;[28]"/>
            <x15:cachedUniqueName index="41" name="[Summary].[Week].&amp;[29]"/>
            <x15:cachedUniqueName index="42" name="[Summary].[Week].&amp;[30]"/>
            <x15:cachedUniqueName index="43" name="[Summary].[Week].&amp;[31]"/>
            <x15:cachedUniqueName index="44" name="[Summary].[Week].&amp;[32]"/>
            <x15:cachedUniqueName index="45" name="[Summary].[Week].&amp;[33]"/>
            <x15:cachedUniqueName index="46" name="[Summary].[Week].&amp;[34]"/>
            <x15:cachedUniqueName index="47" name="[Summary].[Week].&amp;[35]"/>
            <x15:cachedUniqueName index="48" name="[Summary].[Week].&amp;[36]"/>
            <x15:cachedUniqueName index="49" name="[Summary].[Week].&amp;[37]"/>
            <x15:cachedUniqueName index="50" name="[Summary].[Week].&amp;[38]"/>
            <x15:cachedUniqueName index="51" name="[Summary].[Week].&amp;[39]"/>
          </x15:cachedUniqueNames>
        </ext>
      </extLst>
    </cacheField>
    <cacheField name="[Summary].[Month].[Month]" caption="Month" numFmtId="0" hierarchy="58" level="1">
      <sharedItems containsSemiMixedTypes="0" containsString="0" containsNumber="1" containsInteger="1" minValue="1" maxValue="12" count="12">
        <n v="10"/>
        <n v="11"/>
        <n v="12"/>
        <n v="1"/>
        <n v="2"/>
        <n v="3"/>
        <n v="4"/>
        <n v="5"/>
        <n v="6"/>
        <n v="7"/>
        <n v="8"/>
        <n v="9"/>
      </sharedItems>
      <extLst>
        <ext xmlns:x15="http://schemas.microsoft.com/office/spreadsheetml/2010/11/main" uri="{4F2E5C28-24EA-4eb8-9CBF-B6C8F9C3D259}">
          <x15:cachedUniqueNames>
            <x15:cachedUniqueName index="0" name="[Summary].[Month].&amp;[10]"/>
            <x15:cachedUniqueName index="1" name="[Summary].[Month].&amp;[11]"/>
            <x15:cachedUniqueName index="2" name="[Summary].[Month].&amp;[12]"/>
            <x15:cachedUniqueName index="3" name="[Summary].[Month].&amp;[1]"/>
            <x15:cachedUniqueName index="4" name="[Summary].[Month].&amp;[2]"/>
            <x15:cachedUniqueName index="5" name="[Summary].[Month].&amp;[3]"/>
            <x15:cachedUniqueName index="6" name="[Summary].[Month].&amp;[4]"/>
            <x15:cachedUniqueName index="7" name="[Summary].[Month].&amp;[5]"/>
            <x15:cachedUniqueName index="8" name="[Summary].[Month].&amp;[6]"/>
            <x15:cachedUniqueName index="9" name="[Summary].[Month].&amp;[7]"/>
            <x15:cachedUniqueName index="10" name="[Summary].[Month].&amp;[8]"/>
            <x15:cachedUniqueName index="11" name="[Summary].[Month].&amp;[9]"/>
          </x15:cachedUniqueNames>
        </ext>
      </extLst>
    </cacheField>
    <cacheField name="[Measures].[Sum of Internet Sales Sales Units]" caption="Sum of Internet Sales Sales Units" numFmtId="0" hierarchy="71" level="32767"/>
    <cacheField name="[Measures].[Sum of MediaMarkt Internet Sales Sales Units]" caption="Sum of MediaMarkt Internet Sales Sales Units" numFmtId="0" hierarchy="72" level="32767"/>
    <cacheField name="[Summary].[Quarter].[Quarter]" caption="Quarter" numFmtId="0" hierarchy="59" level="1">
      <sharedItems containsSemiMixedTypes="0" containsString="0" containsNumber="1" containsInteger="1" minValue="1" maxValue="4" count="4">
        <n v="1"/>
        <n v="2"/>
        <n v="3"/>
        <n v="4"/>
      </sharedItems>
      <extLst>
        <ext xmlns:x15="http://schemas.microsoft.com/office/spreadsheetml/2010/11/main" uri="{4F2E5C28-24EA-4eb8-9CBF-B6C8F9C3D259}">
          <x15:cachedUniqueNames>
            <x15:cachedUniqueName index="0" name="[Summary].[Quarter].&amp;[1]"/>
            <x15:cachedUniqueName index="1" name="[Summary].[Quarter].&amp;[2]"/>
            <x15:cachedUniqueName index="2" name="[Summary].[Quarter].&amp;[3]"/>
            <x15:cachedUniqueName index="3" name="[Summary].[Quarter].&amp;[4]"/>
          </x15:cachedUniqueNames>
        </ext>
      </extLst>
    </cacheField>
    <cacheField name="[Summary].[FY].[FY]" caption="FY" numFmtId="0" hierarchy="60" level="1">
      <sharedItems containsSemiMixedTypes="0" containsString="0" containsNumber="1" containsInteger="1" minValue="2025" maxValue="2026" count="2">
        <n v="2025"/>
        <n v="2026"/>
      </sharedItems>
      <extLst>
        <ext xmlns:x15="http://schemas.microsoft.com/office/spreadsheetml/2010/11/main" uri="{4F2E5C28-24EA-4eb8-9CBF-B6C8F9C3D259}">
          <x15:cachedUniqueNames>
            <x15:cachedUniqueName index="0" name="[Summary].[FY].&amp;[2025]"/>
            <x15:cachedUniqueName index="1" name="[Summary].[FY].&amp;[2026]"/>
          </x15:cachedUniqueNames>
        </ext>
      </extLst>
    </cacheField>
  </cacheFields>
  <cacheHierarchies count="117">
    <cacheHierarchy uniqueName="[Brand].[Period]" caption="Period" attribute="1" defaultMemberUniqueName="[Brand].[Period].[All]" allUniqueName="[Brand].[Period].[All]" dimensionUniqueName="[Brand]" displayFolder="" count="0" memberValueDatatype="130" unbalanced="0"/>
    <cacheHierarchy uniqueName="[Brand].[ReportingProductgroup]" caption="ReportingProductgroup" attribute="1" defaultMemberUniqueName="[Brand].[ReportingProductgroup].[All]" allUniqueName="[Brand].[ReportingProductgroup].[All]" dimensionUniqueName="[Brand]" displayFolder="" count="0" memberValueDatatype="130" unbalanced="0"/>
    <cacheHierarchy uniqueName="[Brand].[Brand]" caption="Brand" attribute="1" defaultMemberUniqueName="[Brand].[Brand].[All]" allUniqueName="[Brand].[Brand].[All]" dimensionUniqueName="[Brand]" displayFolder="" count="0" memberValueDatatype="130" unbalanced="0"/>
    <cacheHierarchy uniqueName="[Brand].[Internet Sales Sales Units]" caption="Internet Sales Sales Units" attribute="1" defaultMemberUniqueName="[Brand].[Internet Sales Sales Units].[All]" allUniqueName="[Brand].[Internet Sales Sales Units].[All]" dimensionUniqueName="[Brand]" displayFolder="" count="0" memberValueDatatype="20" unbalanced="0"/>
    <cacheHierarchy uniqueName="[Brand].[Internet Sales Sales Value TRY]" caption="Internet Sales Sales Value TRY" attribute="1" defaultMemberUniqueName="[Brand].[Internet Sales Sales Value TRY].[All]" allUniqueName="[Brand].[Internet Sales Sales Value TRY].[All]" dimensionUniqueName="[Brand]" displayFolder="" count="0" memberValueDatatype="5" unbalanced="0"/>
    <cacheHierarchy uniqueName="[Brand].[MediaMarkt Internet Sales Sales Units]" caption="MediaMarkt Internet Sales Sales Units" attribute="1" defaultMemberUniqueName="[Brand].[MediaMarkt Internet Sales Sales Units].[All]" allUniqueName="[Brand].[MediaMarkt Internet Sales Sales Units].[All]" dimensionUniqueName="[Brand]" displayFolder="" count="0" memberValueDatatype="20" unbalanced="0"/>
    <cacheHierarchy uniqueName="[Brand].[MediaMarkt Internet Sales Sales Value TRY]" caption="MediaMarkt Internet Sales Sales Value TRY" attribute="1" defaultMemberUniqueName="[Brand].[MediaMarkt Internet Sales Sales Value TRY].[All]" allUniqueName="[Brand].[MediaMarkt Internet Sales Sales Value TRY].[All]" dimensionUniqueName="[Brand]" displayFolder="" count="0" memberValueDatatype="5" unbalanced="0"/>
    <cacheHierarchy uniqueName="[Brand].[MediaMarkt MP Sales Units]" caption="MediaMarkt MP Sales Units" attribute="1" defaultMemberUniqueName="[Brand].[MediaMarkt MP Sales Units].[All]" allUniqueName="[Brand].[MediaMarkt MP Sales Units].[All]" dimensionUniqueName="[Brand]" displayFolder="" count="0" memberValueDatatype="20" unbalanced="0"/>
    <cacheHierarchy uniqueName="[Brand].[MediaMarkt MP Sales Value TRY]" caption="MediaMarkt MP Sales Value TRY" attribute="1" defaultMemberUniqueName="[Brand].[MediaMarkt MP Sales Value TRY].[All]" allUniqueName="[Brand].[MediaMarkt MP Sales Value TRY].[All]" dimensionUniqueName="[Brand]" displayFolder="" count="0" memberValueDatatype="5" unbalanced="0"/>
    <cacheHierarchy uniqueName="[Brand].[MediaMarkt Traditional Sales Sales Units]" caption="MediaMarkt Traditional Sales Sales Units" attribute="1" defaultMemberUniqueName="[Brand].[MediaMarkt Traditional Sales Sales Units].[All]" allUniqueName="[Brand].[MediaMarkt Traditional Sales Sales Units].[All]" dimensionUniqueName="[Brand]" displayFolder="" count="0" memberValueDatatype="20" unbalanced="0"/>
    <cacheHierarchy uniqueName="[Brand].[MediaMarkt Traditional Sales Sales Value TRY]" caption="MediaMarkt Traditional Sales Sales Value TRY" attribute="1" defaultMemberUniqueName="[Brand].[MediaMarkt Traditional Sales Sales Value TRY].[All]" allUniqueName="[Brand].[MediaMarkt Traditional Sales Sales Value TRY].[All]" dimensionUniqueName="[Brand]" displayFolder="" count="0" memberValueDatatype="5" unbalanced="0"/>
    <cacheHierarchy uniqueName="[Brand].[Traditional Sales Sales Units]" caption="Traditional Sales Sales Units" attribute="1" defaultMemberUniqueName="[Brand].[Traditional Sales Sales Units].[All]" allUniqueName="[Brand].[Traditional Sales Sales Units].[All]" dimensionUniqueName="[Brand]" displayFolder="" count="0" memberValueDatatype="20" unbalanced="0"/>
    <cacheHierarchy uniqueName="[Brand].[Traditional Sales Sales Value TRY]" caption="Traditional Sales Sales Value TRY" attribute="1" defaultMemberUniqueName="[Brand].[Traditional Sales Sales Value TRY].[All]" allUniqueName="[Brand].[Traditional Sales Sales Value TRY].[All]" dimensionUniqueName="[Brand]" displayFolder="" count="0" memberValueDatatype="5" unbalanced="0"/>
    <cacheHierarchy uniqueName="[Brand].[Week]" caption="Week" attribute="1" defaultMemberUniqueName="[Brand].[Week].[All]" allUniqueName="[Brand].[Week].[All]" dimensionUniqueName="[Brand]" displayFolder="" count="0" memberValueDatatype="20" unbalanced="0"/>
    <cacheHierarchy uniqueName="[Brand].[Year]" caption="Year" attribute="1" defaultMemberUniqueName="[Brand].[Year].[All]" allUniqueName="[Brand].[Year].[All]" dimensionUniqueName="[Brand]" displayFolder="" count="0" memberValueDatatype="20" unbalanced="0"/>
    <cacheHierarchy uniqueName="[Brand].[ReportingProductgroup.1]" caption="ReportingProductgroup.1" attribute="1" defaultMemberUniqueName="[Brand].[ReportingProductgroup.1].[All]" allUniqueName="[Brand].[ReportingProductgroup.1].[All]" dimensionUniqueName="[Brand]" displayFolder="" count="0" memberValueDatatype="130" unbalanced="0"/>
    <cacheHierarchy uniqueName="[Brand].[Month]" caption="Month" attribute="1" defaultMemberUniqueName="[Brand].[Month].[All]" allUniqueName="[Brand].[Month].[All]" dimensionUniqueName="[Brand]" displayFolder="" count="0" memberValueDatatype="20" unbalanced="0"/>
    <cacheHierarchy uniqueName="[Brand].[Quarter]" caption="Quarter" attribute="1" defaultMemberUniqueName="[Brand].[Quarter].[All]" allUniqueName="[Brand].[Quarter].[All]" dimensionUniqueName="[Brand]" displayFolder="" count="0" memberValueDatatype="20" unbalanced="0"/>
    <cacheHierarchy uniqueName="[Brand].[FY]" caption="FY" attribute="1" defaultMemberUniqueName="[Brand].[FY].[All]" allUniqueName="[Brand].[FY].[All]" dimensionUniqueName="[Brand]" displayFolder="" count="0" memberValueDatatype="20" unbalanced="0"/>
    <cacheHierarchy uniqueName="[dReportingProductgroup_1].[ReportingProductgroup.1]" caption="ReportingProductgroup.1" attribute="1" defaultMemberUniqueName="[dReportingProductgroup_1].[ReportingProductgroup.1].[All]" allUniqueName="[dReportingProductgroup_1].[ReportingProductgroup.1].[All]" dimensionUniqueName="[dReportingProductgroup_1]" displayFolder="" count="2" memberValueDatatype="130" unbalanced="0">
      <fieldsUsage count="2">
        <fieldUsage x="-1"/>
        <fieldUsage x="0"/>
      </fieldsUsage>
    </cacheHierarchy>
    <cacheHierarchy uniqueName="[dReportingProductgroup_1_2].[ReportingProductgroup.1]" caption="ReportingProductgroup.1" attribute="1" defaultMemberUniqueName="[dReportingProductgroup_1_2].[ReportingProductgroup.1].[All]" allUniqueName="[dReportingProductgroup_1_2].[ReportingProductgroup.1].[All]" dimensionUniqueName="[dReportingProductgroup_1_2]" displayFolder="" count="0" memberValueDatatype="130" unbalanced="0"/>
    <cacheHierarchy uniqueName="[dReportingProductgroup_2].[ReportingProductgroup.2]" caption="ReportingProductgroup.2" attribute="1" defaultMemberUniqueName="[dReportingProductgroup_2].[ReportingProductgroup.2].[All]" allUniqueName="[dReportingProductgroup_2].[ReportingProductgroup.2].[All]" dimensionUniqueName="[dReportingProductgroup_2]" displayFolder="" count="2" memberValueDatatype="130" unbalanced="0">
      <fieldsUsage count="2">
        <fieldUsage x="-1"/>
        <fieldUsage x="1"/>
      </fieldsUsage>
    </cacheHierarchy>
    <cacheHierarchy uniqueName="[Hitlist].[Period]" caption="Period" attribute="1" defaultMemberUniqueName="[Hitlist].[Period].[All]" allUniqueName="[Hitlist].[Period].[All]" dimensionUniqueName="[Hitlist]" displayFolder="" count="0" memberValueDatatype="130" unbalanced="0"/>
    <cacheHierarchy uniqueName="[Hitlist].[ReportingProductgroup]" caption="ReportingProductgroup" attribute="1" defaultMemberUniqueName="[Hitlist].[ReportingProductgroup].[All]" allUniqueName="[Hitlist].[ReportingProductgroup].[All]" dimensionUniqueName="[Hitlist]" displayFolder="" count="0" memberValueDatatype="130" unbalanced="0"/>
    <cacheHierarchy uniqueName="[Hitlist].[Rank]" caption="Rank" attribute="1" defaultMemberUniqueName="[Hitlist].[Rank].[All]" allUniqueName="[Hitlist].[Rank].[All]" dimensionUniqueName="[Hitlist]" displayFolder="" count="0" memberValueDatatype="20" unbalanced="0"/>
    <cacheHierarchy uniqueName="[Hitlist].[Brand]" caption="Brand" attribute="1" defaultMemberUniqueName="[Hitlist].[Brand].[All]" allUniqueName="[Hitlist].[Brand].[All]" dimensionUniqueName="[Hitlist]" displayFolder="" count="0" memberValueDatatype="130" unbalanced="0"/>
    <cacheHierarchy uniqueName="[Hitlist].[Item]" caption="Item" attribute="1" defaultMemberUniqueName="[Hitlist].[Item].[All]" allUniqueName="[Hitlist].[Item].[All]" dimensionUniqueName="[Hitlist]" displayFolder="" count="0" memberValueDatatype="130" unbalanced="0"/>
    <cacheHierarchy uniqueName="[Hitlist].[Instore code]" caption="Instore code" attribute="1" defaultMemberUniqueName="[Hitlist].[Instore code].[All]" allUniqueName="[Hitlist].[Instore code].[All]" dimensionUniqueName="[Hitlist]" displayFolder="" count="0" memberValueDatatype="130" unbalanced="0"/>
    <cacheHierarchy uniqueName="[Hitlist].[Leaderpanel Internet Sales Sales Units]" caption="Leaderpanel Internet Sales Sales Units" attribute="1" defaultMemberUniqueName="[Hitlist].[Leaderpanel Internet Sales Sales Units].[All]" allUniqueName="[Hitlist].[Leaderpanel Internet Sales Sales Units].[All]" dimensionUniqueName="[Hitlist]" displayFolder="" count="0" memberValueDatatype="20" unbalanced="0"/>
    <cacheHierarchy uniqueName="[Hitlist].[Leaderpanel Internet Sales Sales Value TRY]" caption="Leaderpanel Internet Sales Sales Value TRY" attribute="1" defaultMemberUniqueName="[Hitlist].[Leaderpanel Internet Sales Sales Value TRY].[All]" allUniqueName="[Hitlist].[Leaderpanel Internet Sales Sales Value TRY].[All]" dimensionUniqueName="[Hitlist]" displayFolder="" count="0" memberValueDatatype="5" unbalanced="0"/>
    <cacheHierarchy uniqueName="[Hitlist].[Leaderpanel Traditional Sales Sales Units]" caption="Leaderpanel Traditional Sales Sales Units" attribute="1" defaultMemberUniqueName="[Hitlist].[Leaderpanel Traditional Sales Sales Units].[All]" allUniqueName="[Hitlist].[Leaderpanel Traditional Sales Sales Units].[All]" dimensionUniqueName="[Hitlist]" displayFolder="" count="0" memberValueDatatype="20" unbalanced="0"/>
    <cacheHierarchy uniqueName="[Hitlist].[Leaderpanel Traditional Sales Sales Value TRY]" caption="Leaderpanel Traditional Sales Sales Value TRY" attribute="1" defaultMemberUniqueName="[Hitlist].[Leaderpanel Traditional Sales Sales Value TRY].[All]" allUniqueName="[Hitlist].[Leaderpanel Traditional Sales Sales Value TRY].[All]" dimensionUniqueName="[Hitlist]" displayFolder="" count="0" memberValueDatatype="5" unbalanced="0"/>
    <cacheHierarchy uniqueName="[Hitlist].[MediaMarkt Internet Sales Sales Units Ret]" caption="MediaMarkt Internet Sales Sales Units Ret" attribute="1" defaultMemberUniqueName="[Hitlist].[MediaMarkt Internet Sales Sales Units Ret].[All]" allUniqueName="[Hitlist].[MediaMarkt Internet Sales Sales Units Ret].[All]" dimensionUniqueName="[Hitlist]" displayFolder="" count="0" memberValueDatatype="20" unbalanced="0"/>
    <cacheHierarchy uniqueName="[Hitlist].[MediaMarkt Internet Sales Sales Value Ret TRY]" caption="MediaMarkt Internet Sales Sales Value Ret TRY" attribute="1" defaultMemberUniqueName="[Hitlist].[MediaMarkt Internet Sales Sales Value Ret TRY].[All]" allUniqueName="[Hitlist].[MediaMarkt Internet Sales Sales Value Ret TRY].[All]" dimensionUniqueName="[Hitlist]" displayFolder="" count="0" memberValueDatatype="5" unbalanced="0"/>
    <cacheHierarchy uniqueName="[Hitlist].[MediaMarkt Traditional Sales Sales Units Ret]" caption="MediaMarkt Traditional Sales Sales Units Ret" attribute="1" defaultMemberUniqueName="[Hitlist].[MediaMarkt Traditional Sales Sales Units Ret].[All]" allUniqueName="[Hitlist].[MediaMarkt Traditional Sales Sales Units Ret].[All]" dimensionUniqueName="[Hitlist]" displayFolder="" count="0" memberValueDatatype="20" unbalanced="0"/>
    <cacheHierarchy uniqueName="[Hitlist].[MediaMarkt Traditional Sales Sales Value Ret TRY]" caption="MediaMarkt Traditional Sales Sales Value Ret TRY" attribute="1" defaultMemberUniqueName="[Hitlist].[MediaMarkt Traditional Sales Sales Value Ret TRY].[All]" allUniqueName="[Hitlist].[MediaMarkt Traditional Sales Sales Value Ret TRY].[All]" dimensionUniqueName="[Hitlist]" displayFolder="" count="0" memberValueDatatype="5" unbalanced="0"/>
    <cacheHierarchy uniqueName="[Hitlist].[Week]" caption="Week" attribute="1" defaultMemberUniqueName="[Hitlist].[Week].[All]" allUniqueName="[Hitlist].[Week].[All]" dimensionUniqueName="[Hitlist]" displayFolder="" count="0" memberValueDatatype="20" unbalanced="0"/>
    <cacheHierarchy uniqueName="[Hitlist].[Year]" caption="Year" attribute="1" defaultMemberUniqueName="[Hitlist].[Year].[All]" allUniqueName="[Hitlist].[Year].[All]" dimensionUniqueName="[Hitlist]" displayFolder="" count="0" memberValueDatatype="20" unbalanced="0"/>
    <cacheHierarchy uniqueName="[Hitlist].[ReportingProductgroup.1]" caption="ReportingProductgroup.1" attribute="1" defaultMemberUniqueName="[Hitlist].[ReportingProductgroup.1].[All]" allUniqueName="[Hitlist].[ReportingProductgroup.1].[All]" dimensionUniqueName="[Hitlist]" displayFolder="" count="0" memberValueDatatype="130" unbalanced="0"/>
    <cacheHierarchy uniqueName="[Hitlist].[Month]" caption="Month" attribute="1" defaultMemberUniqueName="[Hitlist].[Month].[All]" allUniqueName="[Hitlist].[Month].[All]" dimensionUniqueName="[Hitlist]" displayFolder="" count="0" memberValueDatatype="20" unbalanced="0"/>
    <cacheHierarchy uniqueName="[Hitlist].[Quarter]" caption="Quarter" attribute="1" defaultMemberUniqueName="[Hitlist].[Quarter].[All]" allUniqueName="[Hitlist].[Quarter].[All]" dimensionUniqueName="[Hitlist]" displayFolder="" count="0" memberValueDatatype="20" unbalanced="0"/>
    <cacheHierarchy uniqueName="[Hitlist].[FY]" caption="FY" attribute="1" defaultMemberUniqueName="[Hitlist].[FY].[All]" allUniqueName="[Hitlist].[FY].[All]" dimensionUniqueName="[Hitlist]" displayFolder="" count="0" memberValueDatatype="20" unbalanced="0"/>
    <cacheHierarchy uniqueName="[Summary].[Period]" caption="Period" attribute="1" defaultMemberUniqueName="[Summary].[Period].[All]" allUniqueName="[Summary].[Period].[All]" dimensionUniqueName="[Summary]" displayFolder="" count="0" memberValueDatatype="130" unbalanced="0"/>
    <cacheHierarchy uniqueName="[Summary].[ReportingProductgroup]" caption="ReportingProductgroup" attribute="1" defaultMemberUniqueName="[Summary].[ReportingProductgroup].[All]" allUniqueName="[Summary].[ReportingProductgroup].[All]" dimensionUniqueName="[Summary]" displayFolder="" count="0" memberValueDatatype="130" unbalanced="0"/>
    <cacheHierarchy uniqueName="[Summary].[Internet Sales Sales Units]" caption="Internet Sales Sales Units" attribute="1" defaultMemberUniqueName="[Summary].[Internet Sales Sales Units].[All]" allUniqueName="[Summary].[Internet Sales Sales Units].[All]" dimensionUniqueName="[Summary]" displayFolder="" count="0" memberValueDatatype="20" unbalanced="0"/>
    <cacheHierarchy uniqueName="[Summary].[Internet Sales Sales Value TRY]" caption="Internet Sales Sales Value TRY" attribute="1" defaultMemberUniqueName="[Summary].[Internet Sales Sales Value TRY].[All]" allUniqueName="[Summary].[Internet Sales Sales Value TRY].[All]" dimensionUniqueName="[Summary]" displayFolder="" count="0" memberValueDatatype="5" unbalanced="0"/>
    <cacheHierarchy uniqueName="[Summary].[MediaMarkt Internet Sales Sales Units]" caption="MediaMarkt Internet Sales Sales Units" attribute="1" defaultMemberUniqueName="[Summary].[MediaMarkt Internet Sales Sales Units].[All]" allUniqueName="[Summary].[MediaMarkt Internet Sales Sales Units].[All]" dimensionUniqueName="[Summary]" displayFolder="" count="0" memberValueDatatype="20" unbalanced="0"/>
    <cacheHierarchy uniqueName="[Summary].[MediaMarkt Internet Sales Sales Value TRY]" caption="MediaMarkt Internet Sales Sales Value TRY" attribute="1" defaultMemberUniqueName="[Summary].[MediaMarkt Internet Sales Sales Value TRY].[All]" allUniqueName="[Summary].[MediaMarkt Internet Sales Sales Value TRY].[All]" dimensionUniqueName="[Summary]" displayFolder="" count="0" memberValueDatatype="5" unbalanced="0"/>
    <cacheHierarchy uniqueName="[Summary].[MediaMarkt MP Sales Units]" caption="MediaMarkt MP Sales Units" attribute="1" defaultMemberUniqueName="[Summary].[MediaMarkt MP Sales Units].[All]" allUniqueName="[Summary].[MediaMarkt MP Sales Units].[All]" dimensionUniqueName="[Summary]" displayFolder="" count="0" memberValueDatatype="20" unbalanced="0"/>
    <cacheHierarchy uniqueName="[Summary].[MediaMarkt MP Sales Value TRY]" caption="MediaMarkt MP Sales Value TRY" attribute="1" defaultMemberUniqueName="[Summary].[MediaMarkt MP Sales Value TRY].[All]" allUniqueName="[Summary].[MediaMarkt MP Sales Value TRY].[All]" dimensionUniqueName="[Summary]" displayFolder="" count="0" memberValueDatatype="5" unbalanced="0"/>
    <cacheHierarchy uniqueName="[Summary].[MediaMarkt Traditional Sales Sales Units]" caption="MediaMarkt Traditional Sales Sales Units" attribute="1" defaultMemberUniqueName="[Summary].[MediaMarkt Traditional Sales Sales Units].[All]" allUniqueName="[Summary].[MediaMarkt Traditional Sales Sales Units].[All]" dimensionUniqueName="[Summary]" displayFolder="" count="0" memberValueDatatype="20" unbalanced="0"/>
    <cacheHierarchy uniqueName="[Summary].[MediaMarkt Traditional Sales Sales Value TRY]" caption="MediaMarkt Traditional Sales Sales Value TRY" attribute="1" defaultMemberUniqueName="[Summary].[MediaMarkt Traditional Sales Sales Value TRY].[All]" allUniqueName="[Summary].[MediaMarkt Traditional Sales Sales Value TRY].[All]" dimensionUniqueName="[Summary]" displayFolder="" count="0" memberValueDatatype="5" unbalanced="0"/>
    <cacheHierarchy uniqueName="[Summary].[Traditional Sales Sales Units]" caption="Traditional Sales Sales Units" attribute="1" defaultMemberUniqueName="[Summary].[Traditional Sales Sales Units].[All]" allUniqueName="[Summary].[Traditional Sales Sales Units].[All]" dimensionUniqueName="[Summary]" displayFolder="" count="0" memberValueDatatype="20" unbalanced="0"/>
    <cacheHierarchy uniqueName="[Summary].[Traditional Sales Sales Value TRY]" caption="Traditional Sales Sales Value TRY" attribute="1" defaultMemberUniqueName="[Summary].[Traditional Sales Sales Value TRY].[All]" allUniqueName="[Summary].[Traditional Sales Sales Value TRY].[All]" dimensionUniqueName="[Summary]" displayFolder="" count="0" memberValueDatatype="5" unbalanced="0"/>
    <cacheHierarchy uniqueName="[Summary].[Week]" caption="Week" attribute="1" defaultMemberUniqueName="[Summary].[Week].[All]" allUniqueName="[Summary].[Week].[All]" dimensionUniqueName="[Summary]" displayFolder="" count="2" memberValueDatatype="20" unbalanced="0">
      <fieldsUsage count="2">
        <fieldUsage x="-1"/>
        <fieldUsage x="2"/>
      </fieldsUsage>
    </cacheHierarchy>
    <cacheHierarchy uniqueName="[Summary].[Year]" caption="Year" attribute="1" defaultMemberUniqueName="[Summary].[Year].[All]" allUniqueName="[Summary].[Year].[All]" dimensionUniqueName="[Summary]" displayFolder="" count="0" memberValueDatatype="20" unbalanced="0"/>
    <cacheHierarchy uniqueName="[Summary].[ReportingProductgroup.1]" caption="ReportingProductgroup.1" attribute="1" defaultMemberUniqueName="[Summary].[ReportingProductgroup.1].[All]" allUniqueName="[Summary].[ReportingProductgroup.1].[All]" dimensionUniqueName="[Summary]" displayFolder="" count="0" memberValueDatatype="130" unbalanced="0"/>
    <cacheHierarchy uniqueName="[Summary].[Custom]" caption="Custom" attribute="1" defaultMemberUniqueName="[Summary].[Custom].[All]" allUniqueName="[Summary].[Custom].[All]" dimensionUniqueName="[Summary]" displayFolder="" count="0" memberValueDatatype="130" unbalanced="0"/>
    <cacheHierarchy uniqueName="[Summary].[Month]" caption="Month" attribute="1" defaultMemberUniqueName="[Summary].[Month].[All]" allUniqueName="[Summary].[Month].[All]" dimensionUniqueName="[Summary]" displayFolder="" count="2" memberValueDatatype="20" unbalanced="0">
      <fieldsUsage count="2">
        <fieldUsage x="-1"/>
        <fieldUsage x="3"/>
      </fieldsUsage>
    </cacheHierarchy>
    <cacheHierarchy uniqueName="[Summary].[Quarter]" caption="Quarter" attribute="1" defaultMemberUniqueName="[Summary].[Quarter].[All]" allUniqueName="[Summary].[Quarter].[All]" dimensionUniqueName="[Summary]" displayFolder="" count="2" memberValueDatatype="20" unbalanced="0">
      <fieldsUsage count="2">
        <fieldUsage x="-1"/>
        <fieldUsage x="6"/>
      </fieldsUsage>
    </cacheHierarchy>
    <cacheHierarchy uniqueName="[Summary].[FY]" caption="FY" attribute="1" defaultMemberUniqueName="[Summary].[FY].[All]" allUniqueName="[Summary].[FY].[All]" dimensionUniqueName="[Summary]" displayFolder="" count="2" memberValueDatatype="20" unbalanced="0">
      <fieldsUsage count="2">
        <fieldUsage x="-1"/>
        <fieldUsage x="7"/>
      </fieldsUsage>
    </cacheHierarchy>
    <cacheHierarchy uniqueName="[Brand].[ReportingProductgroup.2_1]" caption="ReportingProductgroup.2_1" attribute="1" defaultMemberUniqueName="[Brand].[ReportingProductgroup.2_1].[All]" allUniqueName="[Brand].[ReportingProductgroup.2_1].[All]" dimensionUniqueName="[Brand]" displayFolder="" count="0" memberValueDatatype="130" unbalanced="0" hidden="1"/>
    <cacheHierarchy uniqueName="[dReportingProductgroup_1].[Index]" caption="Index" attribute="1" defaultMemberUniqueName="[dReportingProductgroup_1].[Index].[All]" allUniqueName="[dReportingProductgroup_1].[Index].[All]" dimensionUniqueName="[dReportingProductgroup_1]" displayFolder="" count="0" memberValueDatatype="20" unbalanced="0" hidden="1"/>
    <cacheHierarchy uniqueName="[dReportingProductgroup_1].[Internet Sales Sales Value TRY]" caption="Internet Sales Sales Value TRY" attribute="1" defaultMemberUniqueName="[dReportingProductgroup_1].[Internet Sales Sales Value TRY].[All]" allUniqueName="[dReportingProductgroup_1].[Internet Sales Sales Value TRY].[All]" dimensionUniqueName="[dReportingProductgroup_1]" displayFolder="" count="0" memberValueDatatype="5" unbalanced="0" hidden="1"/>
    <cacheHierarchy uniqueName="[dReportingProductgroup_1_2].[Index]" caption="Index" attribute="1" defaultMemberUniqueName="[dReportingProductgroup_1_2].[Index].[All]" allUniqueName="[dReportingProductgroup_1_2].[Index].[All]" dimensionUniqueName="[dReportingProductgroup_1_2]" displayFolder="" count="0" memberValueDatatype="20" unbalanced="0" hidden="1"/>
    <cacheHierarchy uniqueName="[dReportingProductgroup_1_2].[Internet Sales Sales Value TRY]" caption="Internet Sales Sales Value TRY" attribute="1" defaultMemberUniqueName="[dReportingProductgroup_1_2].[Internet Sales Sales Value TRY].[All]" allUniqueName="[dReportingProductgroup_1_2].[Internet Sales Sales Value TRY].[All]" dimensionUniqueName="[dReportingProductgroup_1_2]" displayFolder="" count="0" memberValueDatatype="5" unbalanced="0" hidden="1"/>
    <cacheHierarchy uniqueName="[dReportingProductgroup_2].[Index]" caption="Index" attribute="1" defaultMemberUniqueName="[dReportingProductgroup_2].[Index].[All]" allUniqueName="[dReportingProductgroup_2].[Index].[All]" dimensionUniqueName="[dReportingProductgroup_2]" displayFolder="" count="0" memberValueDatatype="20" unbalanced="0" hidden="1"/>
    <cacheHierarchy uniqueName="[dReportingProductgroup_2].[Internet Sales Sales Value TRY]" caption="Internet Sales Sales Value TRY" attribute="1" defaultMemberUniqueName="[dReportingProductgroup_2].[Internet Sales Sales Value TRY].[All]" allUniqueName="[dReportingProductgroup_2].[Internet Sales Sales Value TRY].[All]" dimensionUniqueName="[dReportingProductgroup_2]" displayFolder="" count="0" memberValueDatatype="5" unbalanced="0" hidden="1"/>
    <cacheHierarchy uniqueName="[Summary].[ReportingProductgroup.2]" caption="ReportingProductgroup.2" attribute="1" defaultMemberUniqueName="[Summary].[ReportingProductgroup.2].[All]" allUniqueName="[Summary].[ReportingProductgroup.2].[All]" dimensionUniqueName="[Summary]" displayFolder="" count="0" memberValueDatatype="130" unbalanced="0" hidden="1"/>
    <cacheHierarchy uniqueName="[Measures].[Sum of MediaMarkt Internet Sales Sales Value TRY]" caption="Sum of MediaMarkt Internet Sales Sales Value TRY" measure="1" displayFolder="" measureGroup="Summary" count="0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Internet Sales Sales Value TRY]" caption="Sum of Internet Sales Sales Value TRY" measure="1" displayFolder="" measureGroup="Summary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Internet Sales Sales Units]" caption="Sum of Internet Sales Sales Units" measure="1" displayFolder="" measureGroup="Summary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MediaMarkt Internet Sales Sales Units]" caption="Sum of MediaMarkt Internet Sales Sales Units" measure="1" displayFolder="" measureGroup="Summary" count="0" oneField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Leaderpanel Internet Sales Sales Value TRY]" caption="Sum of Leaderpanel Internet Sales Sales Value TRY" measure="1" displayFolder="" measureGroup="Hitlist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MediaMarkt Internet Sales Sales Value Ret TRY]" caption="Sum of MediaMarkt Internet Sales Sales Value Ret TRY" measure="1" displayFolder="" measureGroup="Hitlist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Leaderpanel Internet Sales Sales Units]" caption="Sum of Leaderpanel Internet Sales Sales Units" measure="1" displayFolder="" measureGroup="Hitlist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MediaMarkt Internet Sales Sales Units Ret]" caption="Sum of MediaMarkt Internet Sales Sales Units Ret" measure="1" displayFolder="" measureGroup="Hitlist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Internet Sales Sales Value TRY 2]" caption="Sum of Internet Sales Sales Value TRY 2" measure="1" displayFolder="" measureGroup="Brand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MediaMarkt Internet Sales Sales Value TRY 2]" caption="Sum of MediaMarkt Internet Sales Sales Value TRY 2" measure="1" displayFolder="" measureGroup="Brand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MediaMarkt Traditional Sales Sales Value TRY]" caption="Sum of MediaMarkt Traditional Sales Sales Value TRY" measure="1" displayFolder="" measureGroup="Brand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raditional Sales Sales Value TRY]" caption="Sum of Traditional Sales Sales Value TRY" measure="1" displayFolder="" measureGroup="Brand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Leaderpanel Traditional Sales Sales Units]" caption="Sum of Leaderpanel Traditional Sales Sales Units" measure="1" displayFolder="" measureGroup="Hitlist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Leaderpanel Traditional Sales Sales Value TRY]" caption="Sum of Leaderpanel Traditional Sales Sales Value TRY" measure="1" displayFolder="" measureGroup="Hitlist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MediaMarkt Traditional Sales Sales Units Ret]" caption="Sum of MediaMarkt Traditional Sales Sales Units Ret" measure="1" displayFolder="" measureGroup="Hitlist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MediaMarkt Traditional Sales Sales Value Ret TRY]" caption="Sum of MediaMarkt Traditional Sales Sales Value Ret TRY" measure="1" displayFolder="" measureGroup="Hitlist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MediaMarkt Traditional Sales Sales Value TRY 2]" caption="Sum of MediaMarkt Traditional Sales Sales Value TRY 2" measure="1" displayFolder="" measureGroup="Summary" count="0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Traditional Sales Sales Value TRY 2]" caption="Sum of Traditional Sales Sales Value TRY 2" measure="1" displayFolder="" measureGroup="Summary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Traditional Sales Sales Units]" caption="Sum of Traditional Sales Sales Units" measure="1" displayFolder="" measureGroup="Summary" count="0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Internet Sales Sales Units 2]" caption="Sum of Internet Sales Sales Units 2" measure="1" displayFolder="" measureGroup="Brand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ediaMarkt Internet Sales Sales Units 2]" caption="Sum of MediaMarkt Internet Sales Sales Units 2" measure="1" displayFolder="" measureGroup="Brand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MediaMarkt MP Sales Value TRY]" caption="Sum of MediaMarkt MP Sales Value TRY" measure="1" displayFolder="" measureGroup="Brand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MediaMarkt Traditional Sales Sales Units]" caption="Sum of MediaMarkt Traditional Sales Sales Units" measure="1" displayFolder="" measureGroup="Brand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raditional Sales Sales Units 2]" caption="Sum of Traditional Sales Sales Units 2" measure="1" displayFolder="" measureGroup="Brand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MediaMarkt MP Sales Value TRY 2]" caption="Sum of MediaMarkt MP Sales Value TRY 2" measure="1" displayFolder="" measureGroup="Summary" count="0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MediaMarkt Internet Sales Sales Value TRY (% of Internet Sales Sales Value TRY) (Brand)]" caption="MediaMarkt Internet Sales Sales Value TRY (% of Internet Sales Sales Value TRY) (Brand)" measure="1" displayFolder="" measureGroup="Brand" count="0"/>
    <cacheHierarchy uniqueName="[Measures].[MediaMarkt Internet Sales Sales Value TRY (% of Internet Sales Sales Value TRY)]" caption="MediaMarkt Internet Sales Sales Value TRY (% of Internet Sales Sales Value TRY)" measure="1" displayFolder="" measureGroup="Summary" count="0"/>
    <cacheHierarchy uniqueName="[Measures].[MediaMarkt Internet Sales w/o MP Sales Value TRY (% of Internet Sales Sales Value TRY)]" caption="MediaMarkt Internet Sales w/o MP Sales Value TRY (% of Internet Sales Sales Value TRY)" measure="1" displayFolder="" measureGroup="Summary" count="0"/>
    <cacheHierarchy uniqueName="[Measures].[MediaMarkt MP Sales Value TRY (% of MediaMarkt Internet Sales Sales Value TRY)]" caption="MediaMarkt MP Sales Value TRY (% of MediaMarkt Internet Sales Sales Value TRY)" measure="1" displayFolder="" measureGroup="Summary" count="0"/>
    <cacheHierarchy uniqueName="[Measures].[Internet Sales Sales Value TRY (% of Leaderpanel Sales Value TRY)]" caption="Internet Sales Sales Value TRY (% of Leaderpanel Sales Value TRY)" measure="1" displayFolder="" measureGroup="Summary" count="0"/>
    <cacheHierarchy uniqueName="[Measures].[MediaMarkt Internet Sales Sales Value TRY (% of MediaMarkt &lt;Grand Total&gt; Sales Value TRY)]" caption="MediaMarkt Internet Sales Sales Value TRY (% of MediaMarkt &lt;Grand Total&gt; Sales Value TRY)" measure="1" displayFolder="" measureGroup="Summary" count="0"/>
    <cacheHierarchy uniqueName="[Measures].[MediaMarkt Internet Sales Sales Units (% of Internet Sales Sales Units)]" caption="MediaMarkt Internet Sales Sales Units (% of Internet Sales Sales Units)" measure="1" displayFolder="" measureGroup="Summary" count="0"/>
    <cacheHierarchy uniqueName="[Measures].[MediaMarkt Internet Sales w/o MP Sales Units (% of Internet Sales Sales Units)]" caption="MediaMarkt Internet Sales w/o MP Sales Units (% of Internet Sales Sales Units)" measure="1" displayFolder="" measureGroup="Summary" count="0"/>
    <cacheHierarchy uniqueName="[Measures].[MediaMarkt MP Sales Units (% of MediaMarkt Internet Sales Sales Units)]" caption="MediaMarkt MP Sales Units (% of MediaMarkt Internet Sales Sales Units)" measure="1" displayFolder="" measureGroup="Summary" count="0"/>
    <cacheHierarchy uniqueName="[Measures].[Internet Sales Sales Units (% of Leaderpanel Sales Units)]" caption="Internet Sales Sales Units (% of Leaderpanel Sales Units)" measure="1" displayFolder="" measureGroup="Summary" count="0"/>
    <cacheHierarchy uniqueName="[Measures].[MediaMarkt Internet Sales Sales Units (% of MediaMarkt &lt;Grand Total&gt; Sales Units)]" caption="MediaMarkt Internet Sales Sales Units (% of MediaMarkt &lt;Grand Total&gt; Sales Units)" measure="1" displayFolder="" measureGroup="Summary" count="0"/>
    <cacheHierarchy uniqueName="[Measures].[Leaderpanel Internet Sales Sales Value TRY (% of Leaderpanel &lt;Grand Total&gt; Sales Value TRY) (Hitlist)]" caption="Leaderpanel Internet Sales Sales Value TRY (% of Leaderpanel &lt;Grand Total&gt; Sales Value TRY) (Hitlist)" measure="1" displayFolder="" measureGroup="Hitlist" count="0"/>
    <cacheHierarchy uniqueName="[Measures].[MediaMarkt Internet Sales Sales Value Ret TRY (% of MediaMarkt &lt;Grand Total&gt; Sales Sales Value Ret TRY) (Hitlist)]" caption="MediaMarkt Internet Sales Sales Value Ret TRY (% of MediaMarkt &lt;Grand Total&gt; Sales Sales Value Ret TRY) (Hitlist)" measure="1" displayFolder="" measureGroup="Hitlist" count="0"/>
    <cacheHierarchy uniqueName="[Measures].[Leaderpanel Internet Sales Average sales price]" caption="Leaderpanel Internet Sales Average sales price" measure="1" displayFolder="" measureGroup="Hitlist" count="0"/>
    <cacheHierarchy uniqueName="[Measures].[MediaMarkt Internet Sales Average sales price]" caption="MediaMarkt Internet Sales Average sales price" measure="1" displayFolder="" measureGroup="Hitlist" count="0"/>
    <cacheHierarchy uniqueName="[Measures].[MediaMarkt Internet Sales Sales Value Ret TRY (% of Leaderpanel Internet Sales Sales Value TRY) (Hitlist)]" caption="MediaMarkt Internet Sales Sales Value Ret TRY (% of Leaderpanel Internet Sales Sales Value TRY) (Hitlist)" measure="1" displayFolder="" measureGroup="Hitlist" count="0"/>
    <cacheHierarchy uniqueName="[Measures].[__XL_Count Brand]" caption="__XL_Count Brand" measure="1" displayFolder="" measureGroup="Brand" count="0" hidden="1"/>
    <cacheHierarchy uniqueName="[Measures].[__XL_Count Summary]" caption="__XL_Count Summary" measure="1" displayFolder="" measureGroup="Summary" count="0" hidden="1"/>
    <cacheHierarchy uniqueName="[Measures].[__XL_Count Hitlist]" caption="__XL_Count Hitlist" measure="1" displayFolder="" measureGroup="Hitlist" count="0" hidden="1"/>
    <cacheHierarchy uniqueName="[Measures].[__XL_Count dReportingProductgroup_1]" caption="__XL_Count dReportingProductgroup_1" measure="1" displayFolder="" measureGroup="dReportingProductgroup_1" count="0" hidden="1"/>
    <cacheHierarchy uniqueName="[Measures].[__XL_Count dReportingProductgroup_2]" caption="__XL_Count dReportingProductgroup_2" measure="1" displayFolder="" measureGroup="dReportingProductgroup_2" count="0" hidden="1"/>
    <cacheHierarchy uniqueName="[Measures].[__XL_Count dReportingProductgroup_1_2]" caption="__XL_Count dReportingProductgroup_1_2" measure="1" displayFolder="" measureGroup="dReportingProductgroup_1_2" count="0" hidden="1"/>
    <cacheHierarchy uniqueName="[Measures].[__No measures defined]" caption="__No measures defined" measure="1" displayFolder="" count="0" hidden="1"/>
  </cacheHierarchies>
  <kpis count="0"/>
  <dimensions count="7">
    <dimension name="Brand" uniqueName="[Brand]" caption="Brand"/>
    <dimension name="dReportingProductgroup_1" uniqueName="[dReportingProductgroup_1]" caption="dReportingProductgroup_1"/>
    <dimension name="dReportingProductgroup_1_2" uniqueName="[dReportingProductgroup_1_2]" caption="dReportingProductgroup_1_2"/>
    <dimension name="dReportingProductgroup_2" uniqueName="[dReportingProductgroup_2]" caption="dReportingProductgroup_2"/>
    <dimension name="Hitlist" uniqueName="[Hitlist]" caption="Hitlist"/>
    <dimension measure="1" name="Measures" uniqueName="[Measures]" caption="Measures"/>
    <dimension name="Summary" uniqueName="[Summary]" caption="Summary"/>
  </dimensions>
  <measureGroups count="6">
    <measureGroup name="Brand" caption="Brand"/>
    <measureGroup name="dReportingProductgroup_1" caption="dReportingProductgroup_1"/>
    <measureGroup name="dReportingProductgroup_1_2" caption="dReportingProductgroup_1_2"/>
    <measureGroup name="dReportingProductgroup_2" caption="dReportingProductgroup_2"/>
    <measureGroup name="Hitlist" caption="Hitlist"/>
    <measureGroup name="Summary" caption="Summary"/>
  </measureGroups>
  <maps count="10">
    <map measureGroup="0" dimension="0"/>
    <map measureGroup="0" dimension="2"/>
    <map measureGroup="0" dimension="3"/>
    <map measureGroup="1" dimension="1"/>
    <map measureGroup="2" dimension="2"/>
    <map measureGroup="3" dimension="3"/>
    <map measureGroup="4" dimension="4"/>
    <map measureGroup="5" dimension="1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zucu, Mehmet Mert" refreshedDate="46195.343199768518" backgroundQuery="1" createdVersion="8" refreshedVersion="8" minRefreshableVersion="3" recordCount="0" supportSubquery="1" supportAdvancedDrill="1" xr:uid="{02FD43BB-8608-4D9C-802D-E4CD9E49B713}">
  <cacheSource type="external" connectionId="20"/>
  <cacheFields count="10">
    <cacheField name="[Summary].[Custom].[Custom]" caption="Custom" numFmtId="0" hierarchy="57" level="1">
      <sharedItems count="89">
        <s v="30.09-06.10"/>
        <s v="07.10-13.10"/>
        <s v="14.10-20.10"/>
        <s v="21.10-27.10"/>
        <s v="28.10-03.11"/>
        <s v="04.11-10.11"/>
        <s v="11.11-17.11"/>
        <s v="18.11-24.11"/>
        <s v="25.11-01.12"/>
        <s v="02.12-08.12"/>
        <s v="09.12-15.12"/>
        <s v="16.12-22.12"/>
        <s v="23.12-29.12"/>
        <s v="30.12-05.01"/>
        <s v="06.01-12.01"/>
        <s v="13.01-19.01"/>
        <s v="20.01-26.01"/>
        <s v="27.01-02.02"/>
        <s v="03.02-09.02"/>
        <s v="10.02-16.02"/>
        <s v="17.02-23.02"/>
        <s v="24.02-02.03"/>
        <s v="03.03-09.03"/>
        <s v="10.03-16.03"/>
        <s v="17.03-23.03"/>
        <s v="24.03-30.03"/>
        <s v="31.03-06.04"/>
        <s v="07.04-13.04"/>
        <s v="14.04-20.04"/>
        <s v="21.04-27.04"/>
        <s v="28.04-04.05"/>
        <s v="05.05-11.05"/>
        <s v="12.05-18.05"/>
        <s v="19.05-25.05"/>
        <s v="26.05-01.06"/>
        <s v="02.06-08.06"/>
        <s v="09.06-15.06"/>
        <s v="16.06-22.06"/>
        <s v="23.06-29.06"/>
        <s v="30.06-06.07"/>
        <s v="07.07-13.07"/>
        <s v="14.07-20.07"/>
        <s v="21.07-27.07"/>
        <s v="28.07-03.08"/>
        <s v="04.08-10.08"/>
        <s v="11.08-17.08"/>
        <s v="18.08-24.08"/>
        <s v="25.08-31.08"/>
        <s v="01.09-07.09"/>
        <s v="08.09-14.09"/>
        <s v="15.09-21.09"/>
        <s v="22.09-28.09"/>
        <s v="29.09-05.10"/>
        <s v="06.10-12.10"/>
        <s v="13.10-19.10"/>
        <s v="20.10-26.10"/>
        <s v="27.10-02.11"/>
        <s v="03.11-09.11"/>
        <s v="10.11-16.11"/>
        <s v="17.11-23.11"/>
        <s v="24.11-30.11"/>
        <s v="01.12-07.12"/>
        <s v="08.12-14.12"/>
        <s v="15.12-21.12"/>
        <s v="22.12-28.12"/>
        <s v="29.12-04.01"/>
        <s v="05.01-11.01"/>
        <s v="12.01-18.01"/>
        <s v="19.01-25.01"/>
        <s v="26.01-01.02"/>
        <s v="02.02-08.02"/>
        <s v="09.02-15.02"/>
        <s v="16.02-22.02"/>
        <s v="23.02-01.03"/>
        <s v="02.03-08.03"/>
        <s v="09.03-15.03"/>
        <s v="16.03-22.03"/>
        <s v="23.03-29.03"/>
        <s v="30.03-05.04"/>
        <s v="06.04-12.04"/>
        <s v="13.04-19.04"/>
        <s v="20.04-26.04"/>
        <s v="27.04-03.05"/>
        <s v="04.05-10.05"/>
        <s v="11.05-17.05"/>
        <s v="18.05-24.05"/>
        <s v="25.05-31.05"/>
        <s v="01.06-07.06"/>
        <s v="08.06-14.06"/>
      </sharedItems>
    </cacheField>
    <cacheField name="[Summary].[Week].[Week]" caption="Week" numFmtId="0" hierarchy="54" level="1">
      <sharedItems containsSemiMixedTypes="0" containsString="0" containsNumber="1" containsInteger="1" minValue="1" maxValue="52" count="52">
        <n v="40"/>
        <n v="41"/>
        <n v="42"/>
        <n v="43"/>
        <n v="44"/>
        <n v="45"/>
        <n v="46"/>
        <n v="47"/>
        <n v="48"/>
        <n v="49"/>
        <n v="50"/>
        <n v="51"/>
        <n v="52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</sharedItems>
      <extLst>
        <ext xmlns:x15="http://schemas.microsoft.com/office/spreadsheetml/2010/11/main" uri="{4F2E5C28-24EA-4eb8-9CBF-B6C8F9C3D259}">
          <x15:cachedUniqueNames>
            <x15:cachedUniqueName index="0" name="[Summary].[Week].&amp;[40]"/>
            <x15:cachedUniqueName index="1" name="[Summary].[Week].&amp;[41]"/>
            <x15:cachedUniqueName index="2" name="[Summary].[Week].&amp;[42]"/>
            <x15:cachedUniqueName index="3" name="[Summary].[Week].&amp;[43]"/>
            <x15:cachedUniqueName index="4" name="[Summary].[Week].&amp;[44]"/>
            <x15:cachedUniqueName index="5" name="[Summary].[Week].&amp;[45]"/>
            <x15:cachedUniqueName index="6" name="[Summary].[Week].&amp;[46]"/>
            <x15:cachedUniqueName index="7" name="[Summary].[Week].&amp;[47]"/>
            <x15:cachedUniqueName index="8" name="[Summary].[Week].&amp;[48]"/>
            <x15:cachedUniqueName index="9" name="[Summary].[Week].&amp;[49]"/>
            <x15:cachedUniqueName index="10" name="[Summary].[Week].&amp;[50]"/>
            <x15:cachedUniqueName index="11" name="[Summary].[Week].&amp;[51]"/>
            <x15:cachedUniqueName index="12" name="[Summary].[Week].&amp;[52]"/>
            <x15:cachedUniqueName index="13" name="[Summary].[Week].&amp;[1]"/>
            <x15:cachedUniqueName index="14" name="[Summary].[Week].&amp;[2]"/>
            <x15:cachedUniqueName index="15" name="[Summary].[Week].&amp;[3]"/>
            <x15:cachedUniqueName index="16" name="[Summary].[Week].&amp;[4]"/>
            <x15:cachedUniqueName index="17" name="[Summary].[Week].&amp;[5]"/>
            <x15:cachedUniqueName index="18" name="[Summary].[Week].&amp;[6]"/>
            <x15:cachedUniqueName index="19" name="[Summary].[Week].&amp;[7]"/>
            <x15:cachedUniqueName index="20" name="[Summary].[Week].&amp;[8]"/>
            <x15:cachedUniqueName index="21" name="[Summary].[Week].&amp;[9]"/>
            <x15:cachedUniqueName index="22" name="[Summary].[Week].&amp;[10]"/>
            <x15:cachedUniqueName index="23" name="[Summary].[Week].&amp;[11]"/>
            <x15:cachedUniqueName index="24" name="[Summary].[Week].&amp;[12]"/>
            <x15:cachedUniqueName index="25" name="[Summary].[Week].&amp;[13]"/>
            <x15:cachedUniqueName index="26" name="[Summary].[Week].&amp;[14]"/>
            <x15:cachedUniqueName index="27" name="[Summary].[Week].&amp;[15]"/>
            <x15:cachedUniqueName index="28" name="[Summary].[Week].&amp;[16]"/>
            <x15:cachedUniqueName index="29" name="[Summary].[Week].&amp;[17]"/>
            <x15:cachedUniqueName index="30" name="[Summary].[Week].&amp;[18]"/>
            <x15:cachedUniqueName index="31" name="[Summary].[Week].&amp;[19]"/>
            <x15:cachedUniqueName index="32" name="[Summary].[Week].&amp;[20]"/>
            <x15:cachedUniqueName index="33" name="[Summary].[Week].&amp;[21]"/>
            <x15:cachedUniqueName index="34" name="[Summary].[Week].&amp;[22]"/>
            <x15:cachedUniqueName index="35" name="[Summary].[Week].&amp;[23]"/>
            <x15:cachedUniqueName index="36" name="[Summary].[Week].&amp;[24]"/>
            <x15:cachedUniqueName index="37" name="[Summary].[Week].&amp;[25]"/>
            <x15:cachedUniqueName index="38" name="[Summary].[Week].&amp;[26]"/>
            <x15:cachedUniqueName index="39" name="[Summary].[Week].&amp;[27]"/>
            <x15:cachedUniqueName index="40" name="[Summary].[Week].&amp;[28]"/>
            <x15:cachedUniqueName index="41" name="[Summary].[Week].&amp;[29]"/>
            <x15:cachedUniqueName index="42" name="[Summary].[Week].&amp;[30]"/>
            <x15:cachedUniqueName index="43" name="[Summary].[Week].&amp;[31]"/>
            <x15:cachedUniqueName index="44" name="[Summary].[Week].&amp;[32]"/>
            <x15:cachedUniqueName index="45" name="[Summary].[Week].&amp;[33]"/>
            <x15:cachedUniqueName index="46" name="[Summary].[Week].&amp;[34]"/>
            <x15:cachedUniqueName index="47" name="[Summary].[Week].&amp;[35]"/>
            <x15:cachedUniqueName index="48" name="[Summary].[Week].&amp;[36]"/>
            <x15:cachedUniqueName index="49" name="[Summary].[Week].&amp;[37]"/>
            <x15:cachedUniqueName index="50" name="[Summary].[Week].&amp;[38]"/>
            <x15:cachedUniqueName index="51" name="[Summary].[Week].&amp;[39]"/>
          </x15:cachedUniqueNames>
        </ext>
      </extLst>
    </cacheField>
    <cacheField name="[Summary].[Month].[Month]" caption="Month" numFmtId="0" hierarchy="58" level="1">
      <sharedItems containsSemiMixedTypes="0" containsString="0" containsNumber="1" containsInteger="1" minValue="1" maxValue="12" count="12">
        <n v="10"/>
        <n v="11"/>
        <n v="12"/>
        <n v="1"/>
        <n v="2"/>
        <n v="3"/>
        <n v="4"/>
        <n v="5"/>
        <n v="6"/>
        <n v="7"/>
        <n v="8"/>
        <n v="9"/>
      </sharedItems>
      <extLst>
        <ext xmlns:x15="http://schemas.microsoft.com/office/spreadsheetml/2010/11/main" uri="{4F2E5C28-24EA-4eb8-9CBF-B6C8F9C3D259}">
          <x15:cachedUniqueNames>
            <x15:cachedUniqueName index="0" name="[Summary].[Month].&amp;[10]"/>
            <x15:cachedUniqueName index="1" name="[Summary].[Month].&amp;[11]"/>
            <x15:cachedUniqueName index="2" name="[Summary].[Month].&amp;[12]"/>
            <x15:cachedUniqueName index="3" name="[Summary].[Month].&amp;[1]"/>
            <x15:cachedUniqueName index="4" name="[Summary].[Month].&amp;[2]"/>
            <x15:cachedUniqueName index="5" name="[Summary].[Month].&amp;[3]"/>
            <x15:cachedUniqueName index="6" name="[Summary].[Month].&amp;[4]"/>
            <x15:cachedUniqueName index="7" name="[Summary].[Month].&amp;[5]"/>
            <x15:cachedUniqueName index="8" name="[Summary].[Month].&amp;[6]"/>
            <x15:cachedUniqueName index="9" name="[Summary].[Month].&amp;[7]"/>
            <x15:cachedUniqueName index="10" name="[Summary].[Month].&amp;[8]"/>
            <x15:cachedUniqueName index="11" name="[Summary].[Month].&amp;[9]"/>
          </x15:cachedUniqueNames>
        </ext>
      </extLst>
    </cacheField>
    <cacheField name="[Measures].[Sum of Internet Sales Sales Units]" caption="Sum of Internet Sales Sales Units" numFmtId="0" hierarchy="71" level="32767"/>
    <cacheField name="[Measures].[Sum of MediaMarkt Internet Sales Sales Units]" caption="Sum of MediaMarkt Internet Sales Sales Units" numFmtId="0" hierarchy="72" level="32767"/>
    <cacheField name="[Measures].[MediaMarkt Internet Sales Sales Units (% of Internet Sales Sales Units)]" caption="MediaMarkt Internet Sales Sales Units (% of Internet Sales Sales Units)" numFmtId="0" hierarchy="100" level="32767"/>
    <cacheField name="[Measures].[MediaMarkt Internet Sales w/o MP Sales Value TRY (% of Internet Sales Sales Value TRY)]" caption="MediaMarkt Internet Sales w/o MP Sales Value TRY (% of Internet Sales Sales Value TRY)" numFmtId="0" hierarchy="96" level="32767"/>
    <cacheField name="[Measures].[MediaMarkt MP Sales Value TRY (% of MediaMarkt Internet Sales Sales Value TRY)]" caption="MediaMarkt MP Sales Value TRY (% of MediaMarkt Internet Sales Sales Value TRY)" numFmtId="0" hierarchy="97" level="32767"/>
    <cacheField name="[Summary].[Quarter].[Quarter]" caption="Quarter" numFmtId="0" hierarchy="59" level="1">
      <sharedItems containsSemiMixedTypes="0" containsString="0" containsNumber="1" containsInteger="1" minValue="1" maxValue="4" count="4">
        <n v="1"/>
        <n v="2"/>
        <n v="3"/>
        <n v="4"/>
      </sharedItems>
      <extLst>
        <ext xmlns:x15="http://schemas.microsoft.com/office/spreadsheetml/2010/11/main" uri="{4F2E5C28-24EA-4eb8-9CBF-B6C8F9C3D259}">
          <x15:cachedUniqueNames>
            <x15:cachedUniqueName index="0" name="[Summary].[Quarter].&amp;[1]"/>
            <x15:cachedUniqueName index="1" name="[Summary].[Quarter].&amp;[2]"/>
            <x15:cachedUniqueName index="2" name="[Summary].[Quarter].&amp;[3]"/>
            <x15:cachedUniqueName index="3" name="[Summary].[Quarter].&amp;[4]"/>
          </x15:cachedUniqueNames>
        </ext>
      </extLst>
    </cacheField>
    <cacheField name="[Summary].[FY].[FY]" caption="FY" numFmtId="0" hierarchy="60" level="1">
      <sharedItems containsSemiMixedTypes="0" containsString="0" containsNumber="1" containsInteger="1" minValue="2025" maxValue="2026" count="2">
        <n v="2025"/>
        <n v="2026"/>
      </sharedItems>
      <extLst>
        <ext xmlns:x15="http://schemas.microsoft.com/office/spreadsheetml/2010/11/main" uri="{4F2E5C28-24EA-4eb8-9CBF-B6C8F9C3D259}">
          <x15:cachedUniqueNames>
            <x15:cachedUniqueName index="0" name="[Summary].[FY].&amp;[2025]"/>
            <x15:cachedUniqueName index="1" name="[Summary].[FY].&amp;[2026]"/>
          </x15:cachedUniqueNames>
        </ext>
      </extLst>
    </cacheField>
  </cacheFields>
  <cacheHierarchies count="117">
    <cacheHierarchy uniqueName="[Brand].[Period]" caption="Period" attribute="1" defaultMemberUniqueName="[Brand].[Period].[All]" allUniqueName="[Brand].[Period].[All]" dimensionUniqueName="[Brand]" displayFolder="" count="0" memberValueDatatype="130" unbalanced="0"/>
    <cacheHierarchy uniqueName="[Brand].[ReportingProductgroup]" caption="ReportingProductgroup" attribute="1" defaultMemberUniqueName="[Brand].[ReportingProductgroup].[All]" allUniqueName="[Brand].[ReportingProductgroup].[All]" dimensionUniqueName="[Brand]" displayFolder="" count="0" memberValueDatatype="130" unbalanced="0"/>
    <cacheHierarchy uniqueName="[Brand].[Brand]" caption="Brand" attribute="1" defaultMemberUniqueName="[Brand].[Brand].[All]" allUniqueName="[Brand].[Brand].[All]" dimensionUniqueName="[Brand]" displayFolder="" count="0" memberValueDatatype="130" unbalanced="0"/>
    <cacheHierarchy uniqueName="[Brand].[Internet Sales Sales Units]" caption="Internet Sales Sales Units" attribute="1" defaultMemberUniqueName="[Brand].[Internet Sales Sales Units].[All]" allUniqueName="[Brand].[Internet Sales Sales Units].[All]" dimensionUniqueName="[Brand]" displayFolder="" count="0" memberValueDatatype="20" unbalanced="0"/>
    <cacheHierarchy uniqueName="[Brand].[Internet Sales Sales Value TRY]" caption="Internet Sales Sales Value TRY" attribute="1" defaultMemberUniqueName="[Brand].[Internet Sales Sales Value TRY].[All]" allUniqueName="[Brand].[Internet Sales Sales Value TRY].[All]" dimensionUniqueName="[Brand]" displayFolder="" count="0" memberValueDatatype="5" unbalanced="0"/>
    <cacheHierarchy uniqueName="[Brand].[MediaMarkt Internet Sales Sales Units]" caption="MediaMarkt Internet Sales Sales Units" attribute="1" defaultMemberUniqueName="[Brand].[MediaMarkt Internet Sales Sales Units].[All]" allUniqueName="[Brand].[MediaMarkt Internet Sales Sales Units].[All]" dimensionUniqueName="[Brand]" displayFolder="" count="0" memberValueDatatype="20" unbalanced="0"/>
    <cacheHierarchy uniqueName="[Brand].[MediaMarkt Internet Sales Sales Value TRY]" caption="MediaMarkt Internet Sales Sales Value TRY" attribute="1" defaultMemberUniqueName="[Brand].[MediaMarkt Internet Sales Sales Value TRY].[All]" allUniqueName="[Brand].[MediaMarkt Internet Sales Sales Value TRY].[All]" dimensionUniqueName="[Brand]" displayFolder="" count="0" memberValueDatatype="5" unbalanced="0"/>
    <cacheHierarchy uniqueName="[Brand].[MediaMarkt MP Sales Units]" caption="MediaMarkt MP Sales Units" attribute="1" defaultMemberUniqueName="[Brand].[MediaMarkt MP Sales Units].[All]" allUniqueName="[Brand].[MediaMarkt MP Sales Units].[All]" dimensionUniqueName="[Brand]" displayFolder="" count="0" memberValueDatatype="20" unbalanced="0"/>
    <cacheHierarchy uniqueName="[Brand].[MediaMarkt MP Sales Value TRY]" caption="MediaMarkt MP Sales Value TRY" attribute="1" defaultMemberUniqueName="[Brand].[MediaMarkt MP Sales Value TRY].[All]" allUniqueName="[Brand].[MediaMarkt MP Sales Value TRY].[All]" dimensionUniqueName="[Brand]" displayFolder="" count="0" memberValueDatatype="5" unbalanced="0"/>
    <cacheHierarchy uniqueName="[Brand].[MediaMarkt Traditional Sales Sales Units]" caption="MediaMarkt Traditional Sales Sales Units" attribute="1" defaultMemberUniqueName="[Brand].[MediaMarkt Traditional Sales Sales Units].[All]" allUniqueName="[Brand].[MediaMarkt Traditional Sales Sales Units].[All]" dimensionUniqueName="[Brand]" displayFolder="" count="0" memberValueDatatype="20" unbalanced="0"/>
    <cacheHierarchy uniqueName="[Brand].[MediaMarkt Traditional Sales Sales Value TRY]" caption="MediaMarkt Traditional Sales Sales Value TRY" attribute="1" defaultMemberUniqueName="[Brand].[MediaMarkt Traditional Sales Sales Value TRY].[All]" allUniqueName="[Brand].[MediaMarkt Traditional Sales Sales Value TRY].[All]" dimensionUniqueName="[Brand]" displayFolder="" count="0" memberValueDatatype="5" unbalanced="0"/>
    <cacheHierarchy uniqueName="[Brand].[Traditional Sales Sales Units]" caption="Traditional Sales Sales Units" attribute="1" defaultMemberUniqueName="[Brand].[Traditional Sales Sales Units].[All]" allUniqueName="[Brand].[Traditional Sales Sales Units].[All]" dimensionUniqueName="[Brand]" displayFolder="" count="0" memberValueDatatype="20" unbalanced="0"/>
    <cacheHierarchy uniqueName="[Brand].[Traditional Sales Sales Value TRY]" caption="Traditional Sales Sales Value TRY" attribute="1" defaultMemberUniqueName="[Brand].[Traditional Sales Sales Value TRY].[All]" allUniqueName="[Brand].[Traditional Sales Sales Value TRY].[All]" dimensionUniqueName="[Brand]" displayFolder="" count="0" memberValueDatatype="5" unbalanced="0"/>
    <cacheHierarchy uniqueName="[Brand].[Week]" caption="Week" attribute="1" defaultMemberUniqueName="[Brand].[Week].[All]" allUniqueName="[Brand].[Week].[All]" dimensionUniqueName="[Brand]" displayFolder="" count="0" memberValueDatatype="20" unbalanced="0"/>
    <cacheHierarchy uniqueName="[Brand].[Year]" caption="Year" attribute="1" defaultMemberUniqueName="[Brand].[Year].[All]" allUniqueName="[Brand].[Year].[All]" dimensionUniqueName="[Brand]" displayFolder="" count="0" memberValueDatatype="20" unbalanced="0"/>
    <cacheHierarchy uniqueName="[Brand].[ReportingProductgroup.1]" caption="ReportingProductgroup.1" attribute="1" defaultMemberUniqueName="[Brand].[ReportingProductgroup.1].[All]" allUniqueName="[Brand].[ReportingProductgroup.1].[All]" dimensionUniqueName="[Brand]" displayFolder="" count="0" memberValueDatatype="130" unbalanced="0"/>
    <cacheHierarchy uniqueName="[Brand].[Month]" caption="Month" attribute="1" defaultMemberUniqueName="[Brand].[Month].[All]" allUniqueName="[Brand].[Month].[All]" dimensionUniqueName="[Brand]" displayFolder="" count="0" memberValueDatatype="20" unbalanced="0"/>
    <cacheHierarchy uniqueName="[Brand].[Quarter]" caption="Quarter" attribute="1" defaultMemberUniqueName="[Brand].[Quarter].[All]" allUniqueName="[Brand].[Quarter].[All]" dimensionUniqueName="[Brand]" displayFolder="" count="0" memberValueDatatype="20" unbalanced="0"/>
    <cacheHierarchy uniqueName="[Brand].[FY]" caption="FY" attribute="1" defaultMemberUniqueName="[Brand].[FY].[All]" allUniqueName="[Brand].[FY].[All]" dimensionUniqueName="[Brand]" displayFolder="" count="0" memberValueDatatype="20" unbalanced="0"/>
    <cacheHierarchy uniqueName="[dReportingProductgroup_1].[ReportingProductgroup.1]" caption="ReportingProductgroup.1" attribute="1" defaultMemberUniqueName="[dReportingProductgroup_1].[ReportingProductgroup.1].[All]" allUniqueName="[dReportingProductgroup_1].[ReportingProductgroup.1].[All]" dimensionUniqueName="[dReportingProductgroup_1]" displayFolder="" count="0" memberValueDatatype="130" unbalanced="0"/>
    <cacheHierarchy uniqueName="[dReportingProductgroup_1_2].[ReportingProductgroup.1]" caption="ReportingProductgroup.1" attribute="1" defaultMemberUniqueName="[dReportingProductgroup_1_2].[ReportingProductgroup.1].[All]" allUniqueName="[dReportingProductgroup_1_2].[ReportingProductgroup.1].[All]" dimensionUniqueName="[dReportingProductgroup_1_2]" displayFolder="" count="0" memberValueDatatype="130" unbalanced="0"/>
    <cacheHierarchy uniqueName="[dReportingProductgroup_2].[ReportingProductgroup.2]" caption="ReportingProductgroup.2" attribute="1" defaultMemberUniqueName="[dReportingProductgroup_2].[ReportingProductgroup.2].[All]" allUniqueName="[dReportingProductgroup_2].[ReportingProductgroup.2].[All]" dimensionUniqueName="[dReportingProductgroup_2]" displayFolder="" count="0" memberValueDatatype="130" unbalanced="0"/>
    <cacheHierarchy uniqueName="[Hitlist].[Period]" caption="Period" attribute="1" defaultMemberUniqueName="[Hitlist].[Period].[All]" allUniqueName="[Hitlist].[Period].[All]" dimensionUniqueName="[Hitlist]" displayFolder="" count="0" memberValueDatatype="130" unbalanced="0"/>
    <cacheHierarchy uniqueName="[Hitlist].[ReportingProductgroup]" caption="ReportingProductgroup" attribute="1" defaultMemberUniqueName="[Hitlist].[ReportingProductgroup].[All]" allUniqueName="[Hitlist].[ReportingProductgroup].[All]" dimensionUniqueName="[Hitlist]" displayFolder="" count="0" memberValueDatatype="130" unbalanced="0"/>
    <cacheHierarchy uniqueName="[Hitlist].[Rank]" caption="Rank" attribute="1" defaultMemberUniqueName="[Hitlist].[Rank].[All]" allUniqueName="[Hitlist].[Rank].[All]" dimensionUniqueName="[Hitlist]" displayFolder="" count="0" memberValueDatatype="20" unbalanced="0"/>
    <cacheHierarchy uniqueName="[Hitlist].[Brand]" caption="Brand" attribute="1" defaultMemberUniqueName="[Hitlist].[Brand].[All]" allUniqueName="[Hitlist].[Brand].[All]" dimensionUniqueName="[Hitlist]" displayFolder="" count="0" memberValueDatatype="130" unbalanced="0"/>
    <cacheHierarchy uniqueName="[Hitlist].[Item]" caption="Item" attribute="1" defaultMemberUniqueName="[Hitlist].[Item].[All]" allUniqueName="[Hitlist].[Item].[All]" dimensionUniqueName="[Hitlist]" displayFolder="" count="0" memberValueDatatype="130" unbalanced="0"/>
    <cacheHierarchy uniqueName="[Hitlist].[Instore code]" caption="Instore code" attribute="1" defaultMemberUniqueName="[Hitlist].[Instore code].[All]" allUniqueName="[Hitlist].[Instore code].[All]" dimensionUniqueName="[Hitlist]" displayFolder="" count="0" memberValueDatatype="130" unbalanced="0"/>
    <cacheHierarchy uniqueName="[Hitlist].[Leaderpanel Internet Sales Sales Units]" caption="Leaderpanel Internet Sales Sales Units" attribute="1" defaultMemberUniqueName="[Hitlist].[Leaderpanel Internet Sales Sales Units].[All]" allUniqueName="[Hitlist].[Leaderpanel Internet Sales Sales Units].[All]" dimensionUniqueName="[Hitlist]" displayFolder="" count="0" memberValueDatatype="20" unbalanced="0"/>
    <cacheHierarchy uniqueName="[Hitlist].[Leaderpanel Internet Sales Sales Value TRY]" caption="Leaderpanel Internet Sales Sales Value TRY" attribute="1" defaultMemberUniqueName="[Hitlist].[Leaderpanel Internet Sales Sales Value TRY].[All]" allUniqueName="[Hitlist].[Leaderpanel Internet Sales Sales Value TRY].[All]" dimensionUniqueName="[Hitlist]" displayFolder="" count="0" memberValueDatatype="5" unbalanced="0"/>
    <cacheHierarchy uniqueName="[Hitlist].[Leaderpanel Traditional Sales Sales Units]" caption="Leaderpanel Traditional Sales Sales Units" attribute="1" defaultMemberUniqueName="[Hitlist].[Leaderpanel Traditional Sales Sales Units].[All]" allUniqueName="[Hitlist].[Leaderpanel Traditional Sales Sales Units].[All]" dimensionUniqueName="[Hitlist]" displayFolder="" count="0" memberValueDatatype="20" unbalanced="0"/>
    <cacheHierarchy uniqueName="[Hitlist].[Leaderpanel Traditional Sales Sales Value TRY]" caption="Leaderpanel Traditional Sales Sales Value TRY" attribute="1" defaultMemberUniqueName="[Hitlist].[Leaderpanel Traditional Sales Sales Value TRY].[All]" allUniqueName="[Hitlist].[Leaderpanel Traditional Sales Sales Value TRY].[All]" dimensionUniqueName="[Hitlist]" displayFolder="" count="0" memberValueDatatype="5" unbalanced="0"/>
    <cacheHierarchy uniqueName="[Hitlist].[MediaMarkt Internet Sales Sales Units Ret]" caption="MediaMarkt Internet Sales Sales Units Ret" attribute="1" defaultMemberUniqueName="[Hitlist].[MediaMarkt Internet Sales Sales Units Ret].[All]" allUniqueName="[Hitlist].[MediaMarkt Internet Sales Sales Units Ret].[All]" dimensionUniqueName="[Hitlist]" displayFolder="" count="0" memberValueDatatype="20" unbalanced="0"/>
    <cacheHierarchy uniqueName="[Hitlist].[MediaMarkt Internet Sales Sales Value Ret TRY]" caption="MediaMarkt Internet Sales Sales Value Ret TRY" attribute="1" defaultMemberUniqueName="[Hitlist].[MediaMarkt Internet Sales Sales Value Ret TRY].[All]" allUniqueName="[Hitlist].[MediaMarkt Internet Sales Sales Value Ret TRY].[All]" dimensionUniqueName="[Hitlist]" displayFolder="" count="0" memberValueDatatype="5" unbalanced="0"/>
    <cacheHierarchy uniqueName="[Hitlist].[MediaMarkt Traditional Sales Sales Units Ret]" caption="MediaMarkt Traditional Sales Sales Units Ret" attribute="1" defaultMemberUniqueName="[Hitlist].[MediaMarkt Traditional Sales Sales Units Ret].[All]" allUniqueName="[Hitlist].[MediaMarkt Traditional Sales Sales Units Ret].[All]" dimensionUniqueName="[Hitlist]" displayFolder="" count="0" memberValueDatatype="20" unbalanced="0"/>
    <cacheHierarchy uniqueName="[Hitlist].[MediaMarkt Traditional Sales Sales Value Ret TRY]" caption="MediaMarkt Traditional Sales Sales Value Ret TRY" attribute="1" defaultMemberUniqueName="[Hitlist].[MediaMarkt Traditional Sales Sales Value Ret TRY].[All]" allUniqueName="[Hitlist].[MediaMarkt Traditional Sales Sales Value Ret TRY].[All]" dimensionUniqueName="[Hitlist]" displayFolder="" count="0" memberValueDatatype="5" unbalanced="0"/>
    <cacheHierarchy uniqueName="[Hitlist].[Week]" caption="Week" attribute="1" defaultMemberUniqueName="[Hitlist].[Week].[All]" allUniqueName="[Hitlist].[Week].[All]" dimensionUniqueName="[Hitlist]" displayFolder="" count="0" memberValueDatatype="20" unbalanced="0"/>
    <cacheHierarchy uniqueName="[Hitlist].[Year]" caption="Year" attribute="1" defaultMemberUniqueName="[Hitlist].[Year].[All]" allUniqueName="[Hitlist].[Year].[All]" dimensionUniqueName="[Hitlist]" displayFolder="" count="0" memberValueDatatype="20" unbalanced="0"/>
    <cacheHierarchy uniqueName="[Hitlist].[ReportingProductgroup.1]" caption="ReportingProductgroup.1" attribute="1" defaultMemberUniqueName="[Hitlist].[ReportingProductgroup.1].[All]" allUniqueName="[Hitlist].[ReportingProductgroup.1].[All]" dimensionUniqueName="[Hitlist]" displayFolder="" count="0" memberValueDatatype="130" unbalanced="0"/>
    <cacheHierarchy uniqueName="[Hitlist].[Month]" caption="Month" attribute="1" defaultMemberUniqueName="[Hitlist].[Month].[All]" allUniqueName="[Hitlist].[Month].[All]" dimensionUniqueName="[Hitlist]" displayFolder="" count="0" memberValueDatatype="20" unbalanced="0"/>
    <cacheHierarchy uniqueName="[Hitlist].[Quarter]" caption="Quarter" attribute="1" defaultMemberUniqueName="[Hitlist].[Quarter].[All]" allUniqueName="[Hitlist].[Quarter].[All]" dimensionUniqueName="[Hitlist]" displayFolder="" count="0" memberValueDatatype="20" unbalanced="0"/>
    <cacheHierarchy uniqueName="[Hitlist].[FY]" caption="FY" attribute="1" defaultMemberUniqueName="[Hitlist].[FY].[All]" allUniqueName="[Hitlist].[FY].[All]" dimensionUniqueName="[Hitlist]" displayFolder="" count="0" memberValueDatatype="20" unbalanced="0"/>
    <cacheHierarchy uniqueName="[Summary].[Period]" caption="Period" attribute="1" defaultMemberUniqueName="[Summary].[Period].[All]" allUniqueName="[Summary].[Period].[All]" dimensionUniqueName="[Summary]" displayFolder="" count="0" memberValueDatatype="130" unbalanced="0"/>
    <cacheHierarchy uniqueName="[Summary].[ReportingProductgroup]" caption="ReportingProductgroup" attribute="1" defaultMemberUniqueName="[Summary].[ReportingProductgroup].[All]" allUniqueName="[Summary].[ReportingProductgroup].[All]" dimensionUniqueName="[Summary]" displayFolder="" count="0" memberValueDatatype="130" unbalanced="0"/>
    <cacheHierarchy uniqueName="[Summary].[Internet Sales Sales Units]" caption="Internet Sales Sales Units" attribute="1" defaultMemberUniqueName="[Summary].[Internet Sales Sales Units].[All]" allUniqueName="[Summary].[Internet Sales Sales Units].[All]" dimensionUniqueName="[Summary]" displayFolder="" count="0" memberValueDatatype="20" unbalanced="0"/>
    <cacheHierarchy uniqueName="[Summary].[Internet Sales Sales Value TRY]" caption="Internet Sales Sales Value TRY" attribute="1" defaultMemberUniqueName="[Summary].[Internet Sales Sales Value TRY].[All]" allUniqueName="[Summary].[Internet Sales Sales Value TRY].[All]" dimensionUniqueName="[Summary]" displayFolder="" count="0" memberValueDatatype="5" unbalanced="0"/>
    <cacheHierarchy uniqueName="[Summary].[MediaMarkt Internet Sales Sales Units]" caption="MediaMarkt Internet Sales Sales Units" attribute="1" defaultMemberUniqueName="[Summary].[MediaMarkt Internet Sales Sales Units].[All]" allUniqueName="[Summary].[MediaMarkt Internet Sales Sales Units].[All]" dimensionUniqueName="[Summary]" displayFolder="" count="0" memberValueDatatype="20" unbalanced="0"/>
    <cacheHierarchy uniqueName="[Summary].[MediaMarkt Internet Sales Sales Value TRY]" caption="MediaMarkt Internet Sales Sales Value TRY" attribute="1" defaultMemberUniqueName="[Summary].[MediaMarkt Internet Sales Sales Value TRY].[All]" allUniqueName="[Summary].[MediaMarkt Internet Sales Sales Value TRY].[All]" dimensionUniqueName="[Summary]" displayFolder="" count="0" memberValueDatatype="5" unbalanced="0"/>
    <cacheHierarchy uniqueName="[Summary].[MediaMarkt MP Sales Units]" caption="MediaMarkt MP Sales Units" attribute="1" defaultMemberUniqueName="[Summary].[MediaMarkt MP Sales Units].[All]" allUniqueName="[Summary].[MediaMarkt MP Sales Units].[All]" dimensionUniqueName="[Summary]" displayFolder="" count="0" memberValueDatatype="20" unbalanced="0"/>
    <cacheHierarchy uniqueName="[Summary].[MediaMarkt MP Sales Value TRY]" caption="MediaMarkt MP Sales Value TRY" attribute="1" defaultMemberUniqueName="[Summary].[MediaMarkt MP Sales Value TRY].[All]" allUniqueName="[Summary].[MediaMarkt MP Sales Value TRY].[All]" dimensionUniqueName="[Summary]" displayFolder="" count="0" memberValueDatatype="5" unbalanced="0"/>
    <cacheHierarchy uniqueName="[Summary].[MediaMarkt Traditional Sales Sales Units]" caption="MediaMarkt Traditional Sales Sales Units" attribute="1" defaultMemberUniqueName="[Summary].[MediaMarkt Traditional Sales Sales Units].[All]" allUniqueName="[Summary].[MediaMarkt Traditional Sales Sales Units].[All]" dimensionUniqueName="[Summary]" displayFolder="" count="0" memberValueDatatype="20" unbalanced="0"/>
    <cacheHierarchy uniqueName="[Summary].[MediaMarkt Traditional Sales Sales Value TRY]" caption="MediaMarkt Traditional Sales Sales Value TRY" attribute="1" defaultMemberUniqueName="[Summary].[MediaMarkt Traditional Sales Sales Value TRY].[All]" allUniqueName="[Summary].[MediaMarkt Traditional Sales Sales Value TRY].[All]" dimensionUniqueName="[Summary]" displayFolder="" count="0" memberValueDatatype="5" unbalanced="0"/>
    <cacheHierarchy uniqueName="[Summary].[Traditional Sales Sales Units]" caption="Traditional Sales Sales Units" attribute="1" defaultMemberUniqueName="[Summary].[Traditional Sales Sales Units].[All]" allUniqueName="[Summary].[Traditional Sales Sales Units].[All]" dimensionUniqueName="[Summary]" displayFolder="" count="0" memberValueDatatype="20" unbalanced="0"/>
    <cacheHierarchy uniqueName="[Summary].[Traditional Sales Sales Value TRY]" caption="Traditional Sales Sales Value TRY" attribute="1" defaultMemberUniqueName="[Summary].[Traditional Sales Sales Value TRY].[All]" allUniqueName="[Summary].[Traditional Sales Sales Value TRY].[All]" dimensionUniqueName="[Summary]" displayFolder="" count="0" memberValueDatatype="5" unbalanced="0"/>
    <cacheHierarchy uniqueName="[Summary].[Week]" caption="Week" attribute="1" defaultMemberUniqueName="[Summary].[Week].[All]" allUniqueName="[Summary].[Week].[All]" dimensionUniqueName="[Summary]" displayFolder="" count="2" memberValueDatatype="20" unbalanced="0">
      <fieldsUsage count="2">
        <fieldUsage x="-1"/>
        <fieldUsage x="1"/>
      </fieldsUsage>
    </cacheHierarchy>
    <cacheHierarchy uniqueName="[Summary].[Year]" caption="Year" attribute="1" defaultMemberUniqueName="[Summary].[Year].[All]" allUniqueName="[Summary].[Year].[All]" dimensionUniqueName="[Summary]" displayFolder="" count="0" memberValueDatatype="20" unbalanced="0"/>
    <cacheHierarchy uniqueName="[Summary].[ReportingProductgroup.1]" caption="ReportingProductgroup.1" attribute="1" defaultMemberUniqueName="[Summary].[ReportingProductgroup.1].[All]" allUniqueName="[Summary].[ReportingProductgroup.1].[All]" dimensionUniqueName="[Summary]" displayFolder="" count="0" memberValueDatatype="130" unbalanced="0"/>
    <cacheHierarchy uniqueName="[Summary].[Custom]" caption="Custom" attribute="1" defaultMemberUniqueName="[Summary].[Custom].[All]" allUniqueName="[Summary].[Custom].[All]" dimensionUniqueName="[Summary]" displayFolder="" count="2" memberValueDatatype="130" unbalanced="0">
      <fieldsUsage count="2">
        <fieldUsage x="-1"/>
        <fieldUsage x="0"/>
      </fieldsUsage>
    </cacheHierarchy>
    <cacheHierarchy uniqueName="[Summary].[Month]" caption="Month" attribute="1" defaultMemberUniqueName="[Summary].[Month].[All]" allUniqueName="[Summary].[Month].[All]" dimensionUniqueName="[Summary]" displayFolder="" count="2" memberValueDatatype="20" unbalanced="0">
      <fieldsUsage count="2">
        <fieldUsage x="-1"/>
        <fieldUsage x="2"/>
      </fieldsUsage>
    </cacheHierarchy>
    <cacheHierarchy uniqueName="[Summary].[Quarter]" caption="Quarter" attribute="1" defaultMemberUniqueName="[Summary].[Quarter].[All]" allUniqueName="[Summary].[Quarter].[All]" dimensionUniqueName="[Summary]" displayFolder="" count="2" memberValueDatatype="20" unbalanced="0">
      <fieldsUsage count="2">
        <fieldUsage x="-1"/>
        <fieldUsage x="8"/>
      </fieldsUsage>
    </cacheHierarchy>
    <cacheHierarchy uniqueName="[Summary].[FY]" caption="FY" attribute="1" defaultMemberUniqueName="[Summary].[FY].[All]" allUniqueName="[Summary].[FY].[All]" dimensionUniqueName="[Summary]" displayFolder="" count="2" memberValueDatatype="20" unbalanced="0">
      <fieldsUsage count="2">
        <fieldUsage x="-1"/>
        <fieldUsage x="9"/>
      </fieldsUsage>
    </cacheHierarchy>
    <cacheHierarchy uniqueName="[Brand].[ReportingProductgroup.2_1]" caption="ReportingProductgroup.2_1" attribute="1" defaultMemberUniqueName="[Brand].[ReportingProductgroup.2_1].[All]" allUniqueName="[Brand].[ReportingProductgroup.2_1].[All]" dimensionUniqueName="[Brand]" displayFolder="" count="0" memberValueDatatype="130" unbalanced="0" hidden="1"/>
    <cacheHierarchy uniqueName="[dReportingProductgroup_1].[Index]" caption="Index" attribute="1" defaultMemberUniqueName="[dReportingProductgroup_1].[Index].[All]" allUniqueName="[dReportingProductgroup_1].[Index].[All]" dimensionUniqueName="[dReportingProductgroup_1]" displayFolder="" count="0" memberValueDatatype="20" unbalanced="0" hidden="1"/>
    <cacheHierarchy uniqueName="[dReportingProductgroup_1].[Internet Sales Sales Value TRY]" caption="Internet Sales Sales Value TRY" attribute="1" defaultMemberUniqueName="[dReportingProductgroup_1].[Internet Sales Sales Value TRY].[All]" allUniqueName="[dReportingProductgroup_1].[Internet Sales Sales Value TRY].[All]" dimensionUniqueName="[dReportingProductgroup_1]" displayFolder="" count="0" memberValueDatatype="5" unbalanced="0" hidden="1"/>
    <cacheHierarchy uniqueName="[dReportingProductgroup_1_2].[Index]" caption="Index" attribute="1" defaultMemberUniqueName="[dReportingProductgroup_1_2].[Index].[All]" allUniqueName="[dReportingProductgroup_1_2].[Index].[All]" dimensionUniqueName="[dReportingProductgroup_1_2]" displayFolder="" count="0" memberValueDatatype="20" unbalanced="0" hidden="1"/>
    <cacheHierarchy uniqueName="[dReportingProductgroup_1_2].[Internet Sales Sales Value TRY]" caption="Internet Sales Sales Value TRY" attribute="1" defaultMemberUniqueName="[dReportingProductgroup_1_2].[Internet Sales Sales Value TRY].[All]" allUniqueName="[dReportingProductgroup_1_2].[Internet Sales Sales Value TRY].[All]" dimensionUniqueName="[dReportingProductgroup_1_2]" displayFolder="" count="0" memberValueDatatype="5" unbalanced="0" hidden="1"/>
    <cacheHierarchy uniqueName="[dReportingProductgroup_2].[Index]" caption="Index" attribute="1" defaultMemberUniqueName="[dReportingProductgroup_2].[Index].[All]" allUniqueName="[dReportingProductgroup_2].[Index].[All]" dimensionUniqueName="[dReportingProductgroup_2]" displayFolder="" count="0" memberValueDatatype="20" unbalanced="0" hidden="1"/>
    <cacheHierarchy uniqueName="[dReportingProductgroup_2].[Internet Sales Sales Value TRY]" caption="Internet Sales Sales Value TRY" attribute="1" defaultMemberUniqueName="[dReportingProductgroup_2].[Internet Sales Sales Value TRY].[All]" allUniqueName="[dReportingProductgroup_2].[Internet Sales Sales Value TRY].[All]" dimensionUniqueName="[dReportingProductgroup_2]" displayFolder="" count="0" memberValueDatatype="5" unbalanced="0" hidden="1"/>
    <cacheHierarchy uniqueName="[Summary].[ReportingProductgroup.2]" caption="ReportingProductgroup.2" attribute="1" defaultMemberUniqueName="[Summary].[ReportingProductgroup.2].[All]" allUniqueName="[Summary].[ReportingProductgroup.2].[All]" dimensionUniqueName="[Summary]" displayFolder="" count="0" memberValueDatatype="130" unbalanced="0" hidden="1"/>
    <cacheHierarchy uniqueName="[Measures].[Sum of MediaMarkt Internet Sales Sales Value TRY]" caption="Sum of MediaMarkt Internet Sales Sales Value TRY" measure="1" displayFolder="" measureGroup="Summary" count="0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Internet Sales Sales Value TRY]" caption="Sum of Internet Sales Sales Value TRY" measure="1" displayFolder="" measureGroup="Summary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Internet Sales Sales Units]" caption="Sum of Internet Sales Sales Units" measure="1" displayFolder="" measureGroup="Summary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MediaMarkt Internet Sales Sales Units]" caption="Sum of MediaMarkt Internet Sales Sales Units" measure="1" displayFolder="" measureGroup="Summary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Leaderpanel Internet Sales Sales Value TRY]" caption="Sum of Leaderpanel Internet Sales Sales Value TRY" measure="1" displayFolder="" measureGroup="Hitlist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MediaMarkt Internet Sales Sales Value Ret TRY]" caption="Sum of MediaMarkt Internet Sales Sales Value Ret TRY" measure="1" displayFolder="" measureGroup="Hitlist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Leaderpanel Internet Sales Sales Units]" caption="Sum of Leaderpanel Internet Sales Sales Units" measure="1" displayFolder="" measureGroup="Hitlist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MediaMarkt Internet Sales Sales Units Ret]" caption="Sum of MediaMarkt Internet Sales Sales Units Ret" measure="1" displayFolder="" measureGroup="Hitlist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Internet Sales Sales Value TRY 2]" caption="Sum of Internet Sales Sales Value TRY 2" measure="1" displayFolder="" measureGroup="Brand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MediaMarkt Internet Sales Sales Value TRY 2]" caption="Sum of MediaMarkt Internet Sales Sales Value TRY 2" measure="1" displayFolder="" measureGroup="Brand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MediaMarkt Traditional Sales Sales Value TRY]" caption="Sum of MediaMarkt Traditional Sales Sales Value TRY" measure="1" displayFolder="" measureGroup="Brand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raditional Sales Sales Value TRY]" caption="Sum of Traditional Sales Sales Value TRY" measure="1" displayFolder="" measureGroup="Brand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Leaderpanel Traditional Sales Sales Units]" caption="Sum of Leaderpanel Traditional Sales Sales Units" measure="1" displayFolder="" measureGroup="Hitlist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Leaderpanel Traditional Sales Sales Value TRY]" caption="Sum of Leaderpanel Traditional Sales Sales Value TRY" measure="1" displayFolder="" measureGroup="Hitlist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MediaMarkt Traditional Sales Sales Units Ret]" caption="Sum of MediaMarkt Traditional Sales Sales Units Ret" measure="1" displayFolder="" measureGroup="Hitlist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MediaMarkt Traditional Sales Sales Value Ret TRY]" caption="Sum of MediaMarkt Traditional Sales Sales Value Ret TRY" measure="1" displayFolder="" measureGroup="Hitlist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MediaMarkt Traditional Sales Sales Value TRY 2]" caption="Sum of MediaMarkt Traditional Sales Sales Value TRY 2" measure="1" displayFolder="" measureGroup="Summary" count="0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Traditional Sales Sales Value TRY 2]" caption="Sum of Traditional Sales Sales Value TRY 2" measure="1" displayFolder="" measureGroup="Summary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Traditional Sales Sales Units]" caption="Sum of Traditional Sales Sales Units" measure="1" displayFolder="" measureGroup="Summary" count="0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Internet Sales Sales Units 2]" caption="Sum of Internet Sales Sales Units 2" measure="1" displayFolder="" measureGroup="Brand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ediaMarkt Internet Sales Sales Units 2]" caption="Sum of MediaMarkt Internet Sales Sales Units 2" measure="1" displayFolder="" measureGroup="Brand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MediaMarkt MP Sales Value TRY]" caption="Sum of MediaMarkt MP Sales Value TRY" measure="1" displayFolder="" measureGroup="Brand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MediaMarkt Traditional Sales Sales Units]" caption="Sum of MediaMarkt Traditional Sales Sales Units" measure="1" displayFolder="" measureGroup="Brand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raditional Sales Sales Units 2]" caption="Sum of Traditional Sales Sales Units 2" measure="1" displayFolder="" measureGroup="Brand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MediaMarkt MP Sales Value TRY 2]" caption="Sum of MediaMarkt MP Sales Value TRY 2" measure="1" displayFolder="" measureGroup="Summary" count="0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MediaMarkt Internet Sales Sales Value TRY (% of Internet Sales Sales Value TRY) (Brand)]" caption="MediaMarkt Internet Sales Sales Value TRY (% of Internet Sales Sales Value TRY) (Brand)" measure="1" displayFolder="" measureGroup="Brand" count="0"/>
    <cacheHierarchy uniqueName="[Measures].[MediaMarkt Internet Sales Sales Value TRY (% of Internet Sales Sales Value TRY)]" caption="MediaMarkt Internet Sales Sales Value TRY (% of Internet Sales Sales Value TRY)" measure="1" displayFolder="" measureGroup="Summary" count="0"/>
    <cacheHierarchy uniqueName="[Measures].[MediaMarkt Internet Sales w/o MP Sales Value TRY (% of Internet Sales Sales Value TRY)]" caption="MediaMarkt Internet Sales w/o MP Sales Value TRY (% of Internet Sales Sales Value TRY)" measure="1" displayFolder="" measureGroup="Summary" count="0" oneField="1">
      <fieldsUsage count="1">
        <fieldUsage x="6"/>
      </fieldsUsage>
    </cacheHierarchy>
    <cacheHierarchy uniqueName="[Measures].[MediaMarkt MP Sales Value TRY (% of MediaMarkt Internet Sales Sales Value TRY)]" caption="MediaMarkt MP Sales Value TRY (% of MediaMarkt Internet Sales Sales Value TRY)" measure="1" displayFolder="" measureGroup="Summary" count="0" oneField="1">
      <fieldsUsage count="1">
        <fieldUsage x="7"/>
      </fieldsUsage>
    </cacheHierarchy>
    <cacheHierarchy uniqueName="[Measures].[Internet Sales Sales Value TRY (% of Leaderpanel Sales Value TRY)]" caption="Internet Sales Sales Value TRY (% of Leaderpanel Sales Value TRY)" measure="1" displayFolder="" measureGroup="Summary" count="0"/>
    <cacheHierarchy uniqueName="[Measures].[MediaMarkt Internet Sales Sales Value TRY (% of MediaMarkt &lt;Grand Total&gt; Sales Value TRY)]" caption="MediaMarkt Internet Sales Sales Value TRY (% of MediaMarkt &lt;Grand Total&gt; Sales Value TRY)" measure="1" displayFolder="" measureGroup="Summary" count="0"/>
    <cacheHierarchy uniqueName="[Measures].[MediaMarkt Internet Sales Sales Units (% of Internet Sales Sales Units)]" caption="MediaMarkt Internet Sales Sales Units (% of Internet Sales Sales Units)" measure="1" displayFolder="" measureGroup="Summary" count="0" oneField="1">
      <fieldsUsage count="1">
        <fieldUsage x="5"/>
      </fieldsUsage>
    </cacheHierarchy>
    <cacheHierarchy uniqueName="[Measures].[MediaMarkt Internet Sales w/o MP Sales Units (% of Internet Sales Sales Units)]" caption="MediaMarkt Internet Sales w/o MP Sales Units (% of Internet Sales Sales Units)" measure="1" displayFolder="" measureGroup="Summary" count="0"/>
    <cacheHierarchy uniqueName="[Measures].[MediaMarkt MP Sales Units (% of MediaMarkt Internet Sales Sales Units)]" caption="MediaMarkt MP Sales Units (% of MediaMarkt Internet Sales Sales Units)" measure="1" displayFolder="" measureGroup="Summary" count="0"/>
    <cacheHierarchy uniqueName="[Measures].[Internet Sales Sales Units (% of Leaderpanel Sales Units)]" caption="Internet Sales Sales Units (% of Leaderpanel Sales Units)" measure="1" displayFolder="" measureGroup="Summary" count="0"/>
    <cacheHierarchy uniqueName="[Measures].[MediaMarkt Internet Sales Sales Units (% of MediaMarkt &lt;Grand Total&gt; Sales Units)]" caption="MediaMarkt Internet Sales Sales Units (% of MediaMarkt &lt;Grand Total&gt; Sales Units)" measure="1" displayFolder="" measureGroup="Summary" count="0"/>
    <cacheHierarchy uniqueName="[Measures].[Leaderpanel Internet Sales Sales Value TRY (% of Leaderpanel &lt;Grand Total&gt; Sales Value TRY) (Hitlist)]" caption="Leaderpanel Internet Sales Sales Value TRY (% of Leaderpanel &lt;Grand Total&gt; Sales Value TRY) (Hitlist)" measure="1" displayFolder="" measureGroup="Hitlist" count="0"/>
    <cacheHierarchy uniqueName="[Measures].[MediaMarkt Internet Sales Sales Value Ret TRY (% of MediaMarkt &lt;Grand Total&gt; Sales Sales Value Ret TRY) (Hitlist)]" caption="MediaMarkt Internet Sales Sales Value Ret TRY (% of MediaMarkt &lt;Grand Total&gt; Sales Sales Value Ret TRY) (Hitlist)" measure="1" displayFolder="" measureGroup="Hitlist" count="0"/>
    <cacheHierarchy uniqueName="[Measures].[Leaderpanel Internet Sales Average sales price]" caption="Leaderpanel Internet Sales Average sales price" measure="1" displayFolder="" measureGroup="Hitlist" count="0"/>
    <cacheHierarchy uniqueName="[Measures].[MediaMarkt Internet Sales Average sales price]" caption="MediaMarkt Internet Sales Average sales price" measure="1" displayFolder="" measureGroup="Hitlist" count="0"/>
    <cacheHierarchy uniqueName="[Measures].[MediaMarkt Internet Sales Sales Value Ret TRY (% of Leaderpanel Internet Sales Sales Value TRY) (Hitlist)]" caption="MediaMarkt Internet Sales Sales Value Ret TRY (% of Leaderpanel Internet Sales Sales Value TRY) (Hitlist)" measure="1" displayFolder="" measureGroup="Hitlist" count="0"/>
    <cacheHierarchy uniqueName="[Measures].[__XL_Count Brand]" caption="__XL_Count Brand" measure="1" displayFolder="" measureGroup="Brand" count="0" hidden="1"/>
    <cacheHierarchy uniqueName="[Measures].[__XL_Count Summary]" caption="__XL_Count Summary" measure="1" displayFolder="" measureGroup="Summary" count="0" hidden="1"/>
    <cacheHierarchy uniqueName="[Measures].[__XL_Count Hitlist]" caption="__XL_Count Hitlist" measure="1" displayFolder="" measureGroup="Hitlist" count="0" hidden="1"/>
    <cacheHierarchy uniqueName="[Measures].[__XL_Count dReportingProductgroup_1]" caption="__XL_Count dReportingProductgroup_1" measure="1" displayFolder="" measureGroup="dReportingProductgroup_1" count="0" hidden="1"/>
    <cacheHierarchy uniqueName="[Measures].[__XL_Count dReportingProductgroup_2]" caption="__XL_Count dReportingProductgroup_2" measure="1" displayFolder="" measureGroup="dReportingProductgroup_2" count="0" hidden="1"/>
    <cacheHierarchy uniqueName="[Measures].[__XL_Count dReportingProductgroup_1_2]" caption="__XL_Count dReportingProductgroup_1_2" measure="1" displayFolder="" measureGroup="dReportingProductgroup_1_2" count="0" hidden="1"/>
    <cacheHierarchy uniqueName="[Measures].[__No measures defined]" caption="__No measures defined" measure="1" displayFolder="" count="0" hidden="1"/>
  </cacheHierarchies>
  <kpis count="0"/>
  <dimensions count="7">
    <dimension name="Brand" uniqueName="[Brand]" caption="Brand"/>
    <dimension name="dReportingProductgroup_1" uniqueName="[dReportingProductgroup_1]" caption="dReportingProductgroup_1"/>
    <dimension name="dReportingProductgroup_1_2" uniqueName="[dReportingProductgroup_1_2]" caption="dReportingProductgroup_1_2"/>
    <dimension name="dReportingProductgroup_2" uniqueName="[dReportingProductgroup_2]" caption="dReportingProductgroup_2"/>
    <dimension name="Hitlist" uniqueName="[Hitlist]" caption="Hitlist"/>
    <dimension measure="1" name="Measures" uniqueName="[Measures]" caption="Measures"/>
    <dimension name="Summary" uniqueName="[Summary]" caption="Summary"/>
  </dimensions>
  <measureGroups count="6">
    <measureGroup name="Brand" caption="Brand"/>
    <measureGroup name="dReportingProductgroup_1" caption="dReportingProductgroup_1"/>
    <measureGroup name="dReportingProductgroup_1_2" caption="dReportingProductgroup_1_2"/>
    <measureGroup name="dReportingProductgroup_2" caption="dReportingProductgroup_2"/>
    <measureGroup name="Hitlist" caption="Hitlist"/>
    <measureGroup name="Summary" caption="Summary"/>
  </measureGroups>
  <maps count="10">
    <map measureGroup="0" dimension="0"/>
    <map measureGroup="0" dimension="2"/>
    <map measureGroup="0" dimension="3"/>
    <map measureGroup="1" dimension="1"/>
    <map measureGroup="2" dimension="2"/>
    <map measureGroup="3" dimension="3"/>
    <map measureGroup="4" dimension="4"/>
    <map measureGroup="5" dimension="1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zucu, Mehmet Mert" refreshedDate="46195.343201504627" backgroundQuery="1" createdVersion="8" refreshedVersion="8" minRefreshableVersion="3" recordCount="0" supportSubquery="1" supportAdvancedDrill="1" xr:uid="{7DB352E9-36D4-41D3-9FD4-C954238BF5E4}">
  <cacheSource type="external" connectionId="20"/>
  <cacheFields count="7">
    <cacheField name="[dReportingProductgroup_1].[ReportingProductgroup.1].[ReportingProductgroup.1]" caption="ReportingProductgroup.1" numFmtId="0" hierarchy="19" level="1">
      <sharedItems count="17">
        <s v="Smartphones"/>
        <s v="COMPUTER HW"/>
        <s v="SDA"/>
        <s v="VACUUM CLEANERS"/>
        <s v="MDA"/>
        <s v="CLIMATE SDA"/>
        <s v="PTV/FLAT"/>
        <s v="Headphones &amp; Headsets"/>
        <s v="COMPUTER ACCESSORIES"/>
        <s v="CORE WEARABLES"/>
        <s v="VIDEO GAME CONSOLES"/>
        <s v="OTHER WHITE G."/>
        <s v="PHOTO"/>
        <s v="MINI/BLUET SPEAKERS"/>
        <s v="LOUDSPEAKERS"/>
        <s v="VISUAL CAMS/DASHCAMS"/>
        <s v="AUDIO HOME SYSTEMS"/>
      </sharedItems>
    </cacheField>
    <cacheField name="[dReportingProductgroup_2].[ReportingProductgroup.2].[ReportingProductgroup.2]" caption="ReportingProductgroup.2" numFmtId="0" hierarchy="21" level="1">
      <sharedItems containsNonDate="0" containsString="0" containsBlank="1" count="1">
        <m/>
      </sharedItems>
    </cacheField>
    <cacheField name="[Summary].[Week].[Week]" caption="Week" numFmtId="0" hierarchy="54" level="1">
      <sharedItems containsSemiMixedTypes="0" containsString="0" containsNumber="1" containsInteger="1" minValue="1" maxValue="52" count="52">
        <n v="40"/>
        <n v="41"/>
        <n v="42"/>
        <n v="43"/>
        <n v="44"/>
        <n v="45"/>
        <n v="46"/>
        <n v="47"/>
        <n v="48"/>
        <n v="49"/>
        <n v="50"/>
        <n v="51"/>
        <n v="52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</sharedItems>
      <extLst>
        <ext xmlns:x15="http://schemas.microsoft.com/office/spreadsheetml/2010/11/main" uri="{4F2E5C28-24EA-4eb8-9CBF-B6C8F9C3D259}">
          <x15:cachedUniqueNames>
            <x15:cachedUniqueName index="0" name="[Summary].[Week].&amp;[40]"/>
            <x15:cachedUniqueName index="1" name="[Summary].[Week].&amp;[41]"/>
            <x15:cachedUniqueName index="2" name="[Summary].[Week].&amp;[42]"/>
            <x15:cachedUniqueName index="3" name="[Summary].[Week].&amp;[43]"/>
            <x15:cachedUniqueName index="4" name="[Summary].[Week].&amp;[44]"/>
            <x15:cachedUniqueName index="5" name="[Summary].[Week].&amp;[45]"/>
            <x15:cachedUniqueName index="6" name="[Summary].[Week].&amp;[46]"/>
            <x15:cachedUniqueName index="7" name="[Summary].[Week].&amp;[47]"/>
            <x15:cachedUniqueName index="8" name="[Summary].[Week].&amp;[48]"/>
            <x15:cachedUniqueName index="9" name="[Summary].[Week].&amp;[49]"/>
            <x15:cachedUniqueName index="10" name="[Summary].[Week].&amp;[50]"/>
            <x15:cachedUniqueName index="11" name="[Summary].[Week].&amp;[51]"/>
            <x15:cachedUniqueName index="12" name="[Summary].[Week].&amp;[52]"/>
            <x15:cachedUniqueName index="13" name="[Summary].[Week].&amp;[1]"/>
            <x15:cachedUniqueName index="14" name="[Summary].[Week].&amp;[2]"/>
            <x15:cachedUniqueName index="15" name="[Summary].[Week].&amp;[3]"/>
            <x15:cachedUniqueName index="16" name="[Summary].[Week].&amp;[4]"/>
            <x15:cachedUniqueName index="17" name="[Summary].[Week].&amp;[5]"/>
            <x15:cachedUniqueName index="18" name="[Summary].[Week].&amp;[6]"/>
            <x15:cachedUniqueName index="19" name="[Summary].[Week].&amp;[7]"/>
            <x15:cachedUniqueName index="20" name="[Summary].[Week].&amp;[8]"/>
            <x15:cachedUniqueName index="21" name="[Summary].[Week].&amp;[9]"/>
            <x15:cachedUniqueName index="22" name="[Summary].[Week].&amp;[10]"/>
            <x15:cachedUniqueName index="23" name="[Summary].[Week].&amp;[11]"/>
            <x15:cachedUniqueName index="24" name="[Summary].[Week].&amp;[12]"/>
            <x15:cachedUniqueName index="25" name="[Summary].[Week].&amp;[13]"/>
            <x15:cachedUniqueName index="26" name="[Summary].[Week].&amp;[14]"/>
            <x15:cachedUniqueName index="27" name="[Summary].[Week].&amp;[15]"/>
            <x15:cachedUniqueName index="28" name="[Summary].[Week].&amp;[16]"/>
            <x15:cachedUniqueName index="29" name="[Summary].[Week].&amp;[17]"/>
            <x15:cachedUniqueName index="30" name="[Summary].[Week].&amp;[18]"/>
            <x15:cachedUniqueName index="31" name="[Summary].[Week].&amp;[19]"/>
            <x15:cachedUniqueName index="32" name="[Summary].[Week].&amp;[20]"/>
            <x15:cachedUniqueName index="33" name="[Summary].[Week].&amp;[21]"/>
            <x15:cachedUniqueName index="34" name="[Summary].[Week].&amp;[22]"/>
            <x15:cachedUniqueName index="35" name="[Summary].[Week].&amp;[23]"/>
            <x15:cachedUniqueName index="36" name="[Summary].[Week].&amp;[24]"/>
            <x15:cachedUniqueName index="37" name="[Summary].[Week].&amp;[25]"/>
            <x15:cachedUniqueName index="38" name="[Summary].[Week].&amp;[26]"/>
            <x15:cachedUniqueName index="39" name="[Summary].[Week].&amp;[27]"/>
            <x15:cachedUniqueName index="40" name="[Summary].[Week].&amp;[28]"/>
            <x15:cachedUniqueName index="41" name="[Summary].[Week].&amp;[29]"/>
            <x15:cachedUniqueName index="42" name="[Summary].[Week].&amp;[30]"/>
            <x15:cachedUniqueName index="43" name="[Summary].[Week].&amp;[31]"/>
            <x15:cachedUniqueName index="44" name="[Summary].[Week].&amp;[32]"/>
            <x15:cachedUniqueName index="45" name="[Summary].[Week].&amp;[33]"/>
            <x15:cachedUniqueName index="46" name="[Summary].[Week].&amp;[34]"/>
            <x15:cachedUniqueName index="47" name="[Summary].[Week].&amp;[35]"/>
            <x15:cachedUniqueName index="48" name="[Summary].[Week].&amp;[36]"/>
            <x15:cachedUniqueName index="49" name="[Summary].[Week].&amp;[37]"/>
            <x15:cachedUniqueName index="50" name="[Summary].[Week].&amp;[38]"/>
            <x15:cachedUniqueName index="51" name="[Summary].[Week].&amp;[39]"/>
          </x15:cachedUniqueNames>
        </ext>
      </extLst>
    </cacheField>
    <cacheField name="[Summary].[Month].[Month]" caption="Month" numFmtId="0" hierarchy="58" level="1">
      <sharedItems containsSemiMixedTypes="0" containsString="0" containsNumber="1" containsInteger="1" minValue="1" maxValue="12" count="12">
        <n v="10"/>
        <n v="11"/>
        <n v="12"/>
        <n v="1"/>
        <n v="2"/>
        <n v="3"/>
        <n v="4"/>
        <n v="5"/>
        <n v="6"/>
        <n v="7"/>
        <n v="8"/>
        <n v="9"/>
      </sharedItems>
      <extLst>
        <ext xmlns:x15="http://schemas.microsoft.com/office/spreadsheetml/2010/11/main" uri="{4F2E5C28-24EA-4eb8-9CBF-B6C8F9C3D259}">
          <x15:cachedUniqueNames>
            <x15:cachedUniqueName index="0" name="[Summary].[Month].&amp;[10]"/>
            <x15:cachedUniqueName index="1" name="[Summary].[Month].&amp;[11]"/>
            <x15:cachedUniqueName index="2" name="[Summary].[Month].&amp;[12]"/>
            <x15:cachedUniqueName index="3" name="[Summary].[Month].&amp;[1]"/>
            <x15:cachedUniqueName index="4" name="[Summary].[Month].&amp;[2]"/>
            <x15:cachedUniqueName index="5" name="[Summary].[Month].&amp;[3]"/>
            <x15:cachedUniqueName index="6" name="[Summary].[Month].&amp;[4]"/>
            <x15:cachedUniqueName index="7" name="[Summary].[Month].&amp;[5]"/>
            <x15:cachedUniqueName index="8" name="[Summary].[Month].&amp;[6]"/>
            <x15:cachedUniqueName index="9" name="[Summary].[Month].&amp;[7]"/>
            <x15:cachedUniqueName index="10" name="[Summary].[Month].&amp;[8]"/>
            <x15:cachedUniqueName index="11" name="[Summary].[Month].&amp;[9]"/>
          </x15:cachedUniqueNames>
        </ext>
      </extLst>
    </cacheField>
    <cacheField name="[Measures].[MediaMarkt Internet Sales Sales Units (% of Internet Sales Sales Units)]" caption="MediaMarkt Internet Sales Sales Units (% of Internet Sales Sales Units)" numFmtId="0" hierarchy="100" level="32767"/>
    <cacheField name="[Summary].[Quarter].[Quarter]" caption="Quarter" numFmtId="0" hierarchy="59" level="1">
      <sharedItems containsSemiMixedTypes="0" containsString="0" containsNumber="1" containsInteger="1" minValue="1" maxValue="4" count="4">
        <n v="1"/>
        <n v="2"/>
        <n v="3"/>
        <n v="4"/>
      </sharedItems>
      <extLst>
        <ext xmlns:x15="http://schemas.microsoft.com/office/spreadsheetml/2010/11/main" uri="{4F2E5C28-24EA-4eb8-9CBF-B6C8F9C3D259}">
          <x15:cachedUniqueNames>
            <x15:cachedUniqueName index="0" name="[Summary].[Quarter].&amp;[1]"/>
            <x15:cachedUniqueName index="1" name="[Summary].[Quarter].&amp;[2]"/>
            <x15:cachedUniqueName index="2" name="[Summary].[Quarter].&amp;[3]"/>
            <x15:cachedUniqueName index="3" name="[Summary].[Quarter].&amp;[4]"/>
          </x15:cachedUniqueNames>
        </ext>
      </extLst>
    </cacheField>
    <cacheField name="[Summary].[FY].[FY]" caption="FY" numFmtId="0" hierarchy="60" level="1">
      <sharedItems containsSemiMixedTypes="0" containsString="0" containsNumber="1" containsInteger="1" minValue="2025" maxValue="2026" count="2">
        <n v="2025"/>
        <n v="2026"/>
      </sharedItems>
      <extLst>
        <ext xmlns:x15="http://schemas.microsoft.com/office/spreadsheetml/2010/11/main" uri="{4F2E5C28-24EA-4eb8-9CBF-B6C8F9C3D259}">
          <x15:cachedUniqueNames>
            <x15:cachedUniqueName index="0" name="[Summary].[FY].&amp;[2025]"/>
            <x15:cachedUniqueName index="1" name="[Summary].[FY].&amp;[2026]"/>
          </x15:cachedUniqueNames>
        </ext>
      </extLst>
    </cacheField>
  </cacheFields>
  <cacheHierarchies count="117">
    <cacheHierarchy uniqueName="[Brand].[Period]" caption="Period" attribute="1" defaultMemberUniqueName="[Brand].[Period].[All]" allUniqueName="[Brand].[Period].[All]" dimensionUniqueName="[Brand]" displayFolder="" count="0" memberValueDatatype="130" unbalanced="0"/>
    <cacheHierarchy uniqueName="[Brand].[ReportingProductgroup]" caption="ReportingProductgroup" attribute="1" defaultMemberUniqueName="[Brand].[ReportingProductgroup].[All]" allUniqueName="[Brand].[ReportingProductgroup].[All]" dimensionUniqueName="[Brand]" displayFolder="" count="0" memberValueDatatype="130" unbalanced="0"/>
    <cacheHierarchy uniqueName="[Brand].[Brand]" caption="Brand" attribute="1" defaultMemberUniqueName="[Brand].[Brand].[All]" allUniqueName="[Brand].[Brand].[All]" dimensionUniqueName="[Brand]" displayFolder="" count="0" memberValueDatatype="130" unbalanced="0"/>
    <cacheHierarchy uniqueName="[Brand].[Internet Sales Sales Units]" caption="Internet Sales Sales Units" attribute="1" defaultMemberUniqueName="[Brand].[Internet Sales Sales Units].[All]" allUniqueName="[Brand].[Internet Sales Sales Units].[All]" dimensionUniqueName="[Brand]" displayFolder="" count="0" memberValueDatatype="20" unbalanced="0"/>
    <cacheHierarchy uniqueName="[Brand].[Internet Sales Sales Value TRY]" caption="Internet Sales Sales Value TRY" attribute="1" defaultMemberUniqueName="[Brand].[Internet Sales Sales Value TRY].[All]" allUniqueName="[Brand].[Internet Sales Sales Value TRY].[All]" dimensionUniqueName="[Brand]" displayFolder="" count="0" memberValueDatatype="5" unbalanced="0"/>
    <cacheHierarchy uniqueName="[Brand].[MediaMarkt Internet Sales Sales Units]" caption="MediaMarkt Internet Sales Sales Units" attribute="1" defaultMemberUniqueName="[Brand].[MediaMarkt Internet Sales Sales Units].[All]" allUniqueName="[Brand].[MediaMarkt Internet Sales Sales Units].[All]" dimensionUniqueName="[Brand]" displayFolder="" count="0" memberValueDatatype="20" unbalanced="0"/>
    <cacheHierarchy uniqueName="[Brand].[MediaMarkt Internet Sales Sales Value TRY]" caption="MediaMarkt Internet Sales Sales Value TRY" attribute="1" defaultMemberUniqueName="[Brand].[MediaMarkt Internet Sales Sales Value TRY].[All]" allUniqueName="[Brand].[MediaMarkt Internet Sales Sales Value TRY].[All]" dimensionUniqueName="[Brand]" displayFolder="" count="0" memberValueDatatype="5" unbalanced="0"/>
    <cacheHierarchy uniqueName="[Brand].[MediaMarkt MP Sales Units]" caption="MediaMarkt MP Sales Units" attribute="1" defaultMemberUniqueName="[Brand].[MediaMarkt MP Sales Units].[All]" allUniqueName="[Brand].[MediaMarkt MP Sales Units].[All]" dimensionUniqueName="[Brand]" displayFolder="" count="0" memberValueDatatype="20" unbalanced="0"/>
    <cacheHierarchy uniqueName="[Brand].[MediaMarkt MP Sales Value TRY]" caption="MediaMarkt MP Sales Value TRY" attribute="1" defaultMemberUniqueName="[Brand].[MediaMarkt MP Sales Value TRY].[All]" allUniqueName="[Brand].[MediaMarkt MP Sales Value TRY].[All]" dimensionUniqueName="[Brand]" displayFolder="" count="0" memberValueDatatype="5" unbalanced="0"/>
    <cacheHierarchy uniqueName="[Brand].[MediaMarkt Traditional Sales Sales Units]" caption="MediaMarkt Traditional Sales Sales Units" attribute="1" defaultMemberUniqueName="[Brand].[MediaMarkt Traditional Sales Sales Units].[All]" allUniqueName="[Brand].[MediaMarkt Traditional Sales Sales Units].[All]" dimensionUniqueName="[Brand]" displayFolder="" count="0" memberValueDatatype="20" unbalanced="0"/>
    <cacheHierarchy uniqueName="[Brand].[MediaMarkt Traditional Sales Sales Value TRY]" caption="MediaMarkt Traditional Sales Sales Value TRY" attribute="1" defaultMemberUniqueName="[Brand].[MediaMarkt Traditional Sales Sales Value TRY].[All]" allUniqueName="[Brand].[MediaMarkt Traditional Sales Sales Value TRY].[All]" dimensionUniqueName="[Brand]" displayFolder="" count="0" memberValueDatatype="5" unbalanced="0"/>
    <cacheHierarchy uniqueName="[Brand].[Traditional Sales Sales Units]" caption="Traditional Sales Sales Units" attribute="1" defaultMemberUniqueName="[Brand].[Traditional Sales Sales Units].[All]" allUniqueName="[Brand].[Traditional Sales Sales Units].[All]" dimensionUniqueName="[Brand]" displayFolder="" count="0" memberValueDatatype="20" unbalanced="0"/>
    <cacheHierarchy uniqueName="[Brand].[Traditional Sales Sales Value TRY]" caption="Traditional Sales Sales Value TRY" attribute="1" defaultMemberUniqueName="[Brand].[Traditional Sales Sales Value TRY].[All]" allUniqueName="[Brand].[Traditional Sales Sales Value TRY].[All]" dimensionUniqueName="[Brand]" displayFolder="" count="0" memberValueDatatype="5" unbalanced="0"/>
    <cacheHierarchy uniqueName="[Brand].[Week]" caption="Week" attribute="1" defaultMemberUniqueName="[Brand].[Week].[All]" allUniqueName="[Brand].[Week].[All]" dimensionUniqueName="[Brand]" displayFolder="" count="0" memberValueDatatype="20" unbalanced="0"/>
    <cacheHierarchy uniqueName="[Brand].[Year]" caption="Year" attribute="1" defaultMemberUniqueName="[Brand].[Year].[All]" allUniqueName="[Brand].[Year].[All]" dimensionUniqueName="[Brand]" displayFolder="" count="0" memberValueDatatype="20" unbalanced="0"/>
    <cacheHierarchy uniqueName="[Brand].[ReportingProductgroup.1]" caption="ReportingProductgroup.1" attribute="1" defaultMemberUniqueName="[Brand].[ReportingProductgroup.1].[All]" allUniqueName="[Brand].[ReportingProductgroup.1].[All]" dimensionUniqueName="[Brand]" displayFolder="" count="0" memberValueDatatype="130" unbalanced="0"/>
    <cacheHierarchy uniqueName="[Brand].[Month]" caption="Month" attribute="1" defaultMemberUniqueName="[Brand].[Month].[All]" allUniqueName="[Brand].[Month].[All]" dimensionUniqueName="[Brand]" displayFolder="" count="0" memberValueDatatype="20" unbalanced="0"/>
    <cacheHierarchy uniqueName="[Brand].[Quarter]" caption="Quarter" attribute="1" defaultMemberUniqueName="[Brand].[Quarter].[All]" allUniqueName="[Brand].[Quarter].[All]" dimensionUniqueName="[Brand]" displayFolder="" count="0" memberValueDatatype="20" unbalanced="0"/>
    <cacheHierarchy uniqueName="[Brand].[FY]" caption="FY" attribute="1" defaultMemberUniqueName="[Brand].[FY].[All]" allUniqueName="[Brand].[FY].[All]" dimensionUniqueName="[Brand]" displayFolder="" count="0" memberValueDatatype="20" unbalanced="0"/>
    <cacheHierarchy uniqueName="[dReportingProductgroup_1].[ReportingProductgroup.1]" caption="ReportingProductgroup.1" attribute="1" defaultMemberUniqueName="[dReportingProductgroup_1].[ReportingProductgroup.1].[All]" allUniqueName="[dReportingProductgroup_1].[ReportingProductgroup.1].[All]" dimensionUniqueName="[dReportingProductgroup_1]" displayFolder="" count="2" memberValueDatatype="130" unbalanced="0">
      <fieldsUsage count="2">
        <fieldUsage x="-1"/>
        <fieldUsage x="0"/>
      </fieldsUsage>
    </cacheHierarchy>
    <cacheHierarchy uniqueName="[dReportingProductgroup_1_2].[ReportingProductgroup.1]" caption="ReportingProductgroup.1" attribute="1" defaultMemberUniqueName="[dReportingProductgroup_1_2].[ReportingProductgroup.1].[All]" allUniqueName="[dReportingProductgroup_1_2].[ReportingProductgroup.1].[All]" dimensionUniqueName="[dReportingProductgroup_1_2]" displayFolder="" count="0" memberValueDatatype="130" unbalanced="0"/>
    <cacheHierarchy uniqueName="[dReportingProductgroup_2].[ReportingProductgroup.2]" caption="ReportingProductgroup.2" attribute="1" defaultMemberUniqueName="[dReportingProductgroup_2].[ReportingProductgroup.2].[All]" allUniqueName="[dReportingProductgroup_2].[ReportingProductgroup.2].[All]" dimensionUniqueName="[dReportingProductgroup_2]" displayFolder="" count="2" memberValueDatatype="130" unbalanced="0">
      <fieldsUsage count="2">
        <fieldUsage x="-1"/>
        <fieldUsage x="1"/>
      </fieldsUsage>
    </cacheHierarchy>
    <cacheHierarchy uniqueName="[Hitlist].[Period]" caption="Period" attribute="1" defaultMemberUniqueName="[Hitlist].[Period].[All]" allUniqueName="[Hitlist].[Period].[All]" dimensionUniqueName="[Hitlist]" displayFolder="" count="0" memberValueDatatype="130" unbalanced="0"/>
    <cacheHierarchy uniqueName="[Hitlist].[ReportingProductgroup]" caption="ReportingProductgroup" attribute="1" defaultMemberUniqueName="[Hitlist].[ReportingProductgroup].[All]" allUniqueName="[Hitlist].[ReportingProductgroup].[All]" dimensionUniqueName="[Hitlist]" displayFolder="" count="0" memberValueDatatype="130" unbalanced="0"/>
    <cacheHierarchy uniqueName="[Hitlist].[Rank]" caption="Rank" attribute="1" defaultMemberUniqueName="[Hitlist].[Rank].[All]" allUniqueName="[Hitlist].[Rank].[All]" dimensionUniqueName="[Hitlist]" displayFolder="" count="0" memberValueDatatype="20" unbalanced="0"/>
    <cacheHierarchy uniqueName="[Hitlist].[Brand]" caption="Brand" attribute="1" defaultMemberUniqueName="[Hitlist].[Brand].[All]" allUniqueName="[Hitlist].[Brand].[All]" dimensionUniqueName="[Hitlist]" displayFolder="" count="0" memberValueDatatype="130" unbalanced="0"/>
    <cacheHierarchy uniqueName="[Hitlist].[Item]" caption="Item" attribute="1" defaultMemberUniqueName="[Hitlist].[Item].[All]" allUniqueName="[Hitlist].[Item].[All]" dimensionUniqueName="[Hitlist]" displayFolder="" count="0" memberValueDatatype="130" unbalanced="0"/>
    <cacheHierarchy uniqueName="[Hitlist].[Instore code]" caption="Instore code" attribute="1" defaultMemberUniqueName="[Hitlist].[Instore code].[All]" allUniqueName="[Hitlist].[Instore code].[All]" dimensionUniqueName="[Hitlist]" displayFolder="" count="0" memberValueDatatype="130" unbalanced="0"/>
    <cacheHierarchy uniqueName="[Hitlist].[Leaderpanel Internet Sales Sales Units]" caption="Leaderpanel Internet Sales Sales Units" attribute="1" defaultMemberUniqueName="[Hitlist].[Leaderpanel Internet Sales Sales Units].[All]" allUniqueName="[Hitlist].[Leaderpanel Internet Sales Sales Units].[All]" dimensionUniqueName="[Hitlist]" displayFolder="" count="0" memberValueDatatype="20" unbalanced="0"/>
    <cacheHierarchy uniqueName="[Hitlist].[Leaderpanel Internet Sales Sales Value TRY]" caption="Leaderpanel Internet Sales Sales Value TRY" attribute="1" defaultMemberUniqueName="[Hitlist].[Leaderpanel Internet Sales Sales Value TRY].[All]" allUniqueName="[Hitlist].[Leaderpanel Internet Sales Sales Value TRY].[All]" dimensionUniqueName="[Hitlist]" displayFolder="" count="0" memberValueDatatype="5" unbalanced="0"/>
    <cacheHierarchy uniqueName="[Hitlist].[Leaderpanel Traditional Sales Sales Units]" caption="Leaderpanel Traditional Sales Sales Units" attribute="1" defaultMemberUniqueName="[Hitlist].[Leaderpanel Traditional Sales Sales Units].[All]" allUniqueName="[Hitlist].[Leaderpanel Traditional Sales Sales Units].[All]" dimensionUniqueName="[Hitlist]" displayFolder="" count="0" memberValueDatatype="20" unbalanced="0"/>
    <cacheHierarchy uniqueName="[Hitlist].[Leaderpanel Traditional Sales Sales Value TRY]" caption="Leaderpanel Traditional Sales Sales Value TRY" attribute="1" defaultMemberUniqueName="[Hitlist].[Leaderpanel Traditional Sales Sales Value TRY].[All]" allUniqueName="[Hitlist].[Leaderpanel Traditional Sales Sales Value TRY].[All]" dimensionUniqueName="[Hitlist]" displayFolder="" count="0" memberValueDatatype="5" unbalanced="0"/>
    <cacheHierarchy uniqueName="[Hitlist].[MediaMarkt Internet Sales Sales Units Ret]" caption="MediaMarkt Internet Sales Sales Units Ret" attribute="1" defaultMemberUniqueName="[Hitlist].[MediaMarkt Internet Sales Sales Units Ret].[All]" allUniqueName="[Hitlist].[MediaMarkt Internet Sales Sales Units Ret].[All]" dimensionUniqueName="[Hitlist]" displayFolder="" count="0" memberValueDatatype="20" unbalanced="0"/>
    <cacheHierarchy uniqueName="[Hitlist].[MediaMarkt Internet Sales Sales Value Ret TRY]" caption="MediaMarkt Internet Sales Sales Value Ret TRY" attribute="1" defaultMemberUniqueName="[Hitlist].[MediaMarkt Internet Sales Sales Value Ret TRY].[All]" allUniqueName="[Hitlist].[MediaMarkt Internet Sales Sales Value Ret TRY].[All]" dimensionUniqueName="[Hitlist]" displayFolder="" count="0" memberValueDatatype="5" unbalanced="0"/>
    <cacheHierarchy uniqueName="[Hitlist].[MediaMarkt Traditional Sales Sales Units Ret]" caption="MediaMarkt Traditional Sales Sales Units Ret" attribute="1" defaultMemberUniqueName="[Hitlist].[MediaMarkt Traditional Sales Sales Units Ret].[All]" allUniqueName="[Hitlist].[MediaMarkt Traditional Sales Sales Units Ret].[All]" dimensionUniqueName="[Hitlist]" displayFolder="" count="0" memberValueDatatype="20" unbalanced="0"/>
    <cacheHierarchy uniqueName="[Hitlist].[MediaMarkt Traditional Sales Sales Value Ret TRY]" caption="MediaMarkt Traditional Sales Sales Value Ret TRY" attribute="1" defaultMemberUniqueName="[Hitlist].[MediaMarkt Traditional Sales Sales Value Ret TRY].[All]" allUniqueName="[Hitlist].[MediaMarkt Traditional Sales Sales Value Ret TRY].[All]" dimensionUniqueName="[Hitlist]" displayFolder="" count="0" memberValueDatatype="5" unbalanced="0"/>
    <cacheHierarchy uniqueName="[Hitlist].[Week]" caption="Week" attribute="1" defaultMemberUniqueName="[Hitlist].[Week].[All]" allUniqueName="[Hitlist].[Week].[All]" dimensionUniqueName="[Hitlist]" displayFolder="" count="0" memberValueDatatype="20" unbalanced="0"/>
    <cacheHierarchy uniqueName="[Hitlist].[Year]" caption="Year" attribute="1" defaultMemberUniqueName="[Hitlist].[Year].[All]" allUniqueName="[Hitlist].[Year].[All]" dimensionUniqueName="[Hitlist]" displayFolder="" count="0" memberValueDatatype="20" unbalanced="0"/>
    <cacheHierarchy uniqueName="[Hitlist].[ReportingProductgroup.1]" caption="ReportingProductgroup.1" attribute="1" defaultMemberUniqueName="[Hitlist].[ReportingProductgroup.1].[All]" allUniqueName="[Hitlist].[ReportingProductgroup.1].[All]" dimensionUniqueName="[Hitlist]" displayFolder="" count="0" memberValueDatatype="130" unbalanced="0"/>
    <cacheHierarchy uniqueName="[Hitlist].[Month]" caption="Month" attribute="1" defaultMemberUniqueName="[Hitlist].[Month].[All]" allUniqueName="[Hitlist].[Month].[All]" dimensionUniqueName="[Hitlist]" displayFolder="" count="0" memberValueDatatype="20" unbalanced="0"/>
    <cacheHierarchy uniqueName="[Hitlist].[Quarter]" caption="Quarter" attribute="1" defaultMemberUniqueName="[Hitlist].[Quarter].[All]" allUniqueName="[Hitlist].[Quarter].[All]" dimensionUniqueName="[Hitlist]" displayFolder="" count="0" memberValueDatatype="20" unbalanced="0"/>
    <cacheHierarchy uniqueName="[Hitlist].[FY]" caption="FY" attribute="1" defaultMemberUniqueName="[Hitlist].[FY].[All]" allUniqueName="[Hitlist].[FY].[All]" dimensionUniqueName="[Hitlist]" displayFolder="" count="0" memberValueDatatype="20" unbalanced="0"/>
    <cacheHierarchy uniqueName="[Summary].[Period]" caption="Period" attribute="1" defaultMemberUniqueName="[Summary].[Period].[All]" allUniqueName="[Summary].[Period].[All]" dimensionUniqueName="[Summary]" displayFolder="" count="0" memberValueDatatype="130" unbalanced="0"/>
    <cacheHierarchy uniqueName="[Summary].[ReportingProductgroup]" caption="ReportingProductgroup" attribute="1" defaultMemberUniqueName="[Summary].[ReportingProductgroup].[All]" allUniqueName="[Summary].[ReportingProductgroup].[All]" dimensionUniqueName="[Summary]" displayFolder="" count="0" memberValueDatatype="130" unbalanced="0"/>
    <cacheHierarchy uniqueName="[Summary].[Internet Sales Sales Units]" caption="Internet Sales Sales Units" attribute="1" defaultMemberUniqueName="[Summary].[Internet Sales Sales Units].[All]" allUniqueName="[Summary].[Internet Sales Sales Units].[All]" dimensionUniqueName="[Summary]" displayFolder="" count="0" memberValueDatatype="20" unbalanced="0"/>
    <cacheHierarchy uniqueName="[Summary].[Internet Sales Sales Value TRY]" caption="Internet Sales Sales Value TRY" attribute="1" defaultMemberUniqueName="[Summary].[Internet Sales Sales Value TRY].[All]" allUniqueName="[Summary].[Internet Sales Sales Value TRY].[All]" dimensionUniqueName="[Summary]" displayFolder="" count="0" memberValueDatatype="5" unbalanced="0"/>
    <cacheHierarchy uniqueName="[Summary].[MediaMarkt Internet Sales Sales Units]" caption="MediaMarkt Internet Sales Sales Units" attribute="1" defaultMemberUniqueName="[Summary].[MediaMarkt Internet Sales Sales Units].[All]" allUniqueName="[Summary].[MediaMarkt Internet Sales Sales Units].[All]" dimensionUniqueName="[Summary]" displayFolder="" count="0" memberValueDatatype="20" unbalanced="0"/>
    <cacheHierarchy uniqueName="[Summary].[MediaMarkt Internet Sales Sales Value TRY]" caption="MediaMarkt Internet Sales Sales Value TRY" attribute="1" defaultMemberUniqueName="[Summary].[MediaMarkt Internet Sales Sales Value TRY].[All]" allUniqueName="[Summary].[MediaMarkt Internet Sales Sales Value TRY].[All]" dimensionUniqueName="[Summary]" displayFolder="" count="0" memberValueDatatype="5" unbalanced="0"/>
    <cacheHierarchy uniqueName="[Summary].[MediaMarkt MP Sales Units]" caption="MediaMarkt MP Sales Units" attribute="1" defaultMemberUniqueName="[Summary].[MediaMarkt MP Sales Units].[All]" allUniqueName="[Summary].[MediaMarkt MP Sales Units].[All]" dimensionUniqueName="[Summary]" displayFolder="" count="0" memberValueDatatype="20" unbalanced="0"/>
    <cacheHierarchy uniqueName="[Summary].[MediaMarkt MP Sales Value TRY]" caption="MediaMarkt MP Sales Value TRY" attribute="1" defaultMemberUniqueName="[Summary].[MediaMarkt MP Sales Value TRY].[All]" allUniqueName="[Summary].[MediaMarkt MP Sales Value TRY].[All]" dimensionUniqueName="[Summary]" displayFolder="" count="0" memberValueDatatype="5" unbalanced="0"/>
    <cacheHierarchy uniqueName="[Summary].[MediaMarkt Traditional Sales Sales Units]" caption="MediaMarkt Traditional Sales Sales Units" attribute="1" defaultMemberUniqueName="[Summary].[MediaMarkt Traditional Sales Sales Units].[All]" allUniqueName="[Summary].[MediaMarkt Traditional Sales Sales Units].[All]" dimensionUniqueName="[Summary]" displayFolder="" count="0" memberValueDatatype="20" unbalanced="0"/>
    <cacheHierarchy uniqueName="[Summary].[MediaMarkt Traditional Sales Sales Value TRY]" caption="MediaMarkt Traditional Sales Sales Value TRY" attribute="1" defaultMemberUniqueName="[Summary].[MediaMarkt Traditional Sales Sales Value TRY].[All]" allUniqueName="[Summary].[MediaMarkt Traditional Sales Sales Value TRY].[All]" dimensionUniqueName="[Summary]" displayFolder="" count="0" memberValueDatatype="5" unbalanced="0"/>
    <cacheHierarchy uniqueName="[Summary].[Traditional Sales Sales Units]" caption="Traditional Sales Sales Units" attribute="1" defaultMemberUniqueName="[Summary].[Traditional Sales Sales Units].[All]" allUniqueName="[Summary].[Traditional Sales Sales Units].[All]" dimensionUniqueName="[Summary]" displayFolder="" count="0" memberValueDatatype="20" unbalanced="0"/>
    <cacheHierarchy uniqueName="[Summary].[Traditional Sales Sales Value TRY]" caption="Traditional Sales Sales Value TRY" attribute="1" defaultMemberUniqueName="[Summary].[Traditional Sales Sales Value TRY].[All]" allUniqueName="[Summary].[Traditional Sales Sales Value TRY].[All]" dimensionUniqueName="[Summary]" displayFolder="" count="0" memberValueDatatype="5" unbalanced="0"/>
    <cacheHierarchy uniqueName="[Summary].[Week]" caption="Week" attribute="1" defaultMemberUniqueName="[Summary].[Week].[All]" allUniqueName="[Summary].[Week].[All]" dimensionUniqueName="[Summary]" displayFolder="" count="2" memberValueDatatype="20" unbalanced="0">
      <fieldsUsage count="2">
        <fieldUsage x="-1"/>
        <fieldUsage x="2"/>
      </fieldsUsage>
    </cacheHierarchy>
    <cacheHierarchy uniqueName="[Summary].[Year]" caption="Year" attribute="1" defaultMemberUniqueName="[Summary].[Year].[All]" allUniqueName="[Summary].[Year].[All]" dimensionUniqueName="[Summary]" displayFolder="" count="0" memberValueDatatype="20" unbalanced="0"/>
    <cacheHierarchy uniqueName="[Summary].[ReportingProductgroup.1]" caption="ReportingProductgroup.1" attribute="1" defaultMemberUniqueName="[Summary].[ReportingProductgroup.1].[All]" allUniqueName="[Summary].[ReportingProductgroup.1].[All]" dimensionUniqueName="[Summary]" displayFolder="" count="0" memberValueDatatype="130" unbalanced="0"/>
    <cacheHierarchy uniqueName="[Summary].[Custom]" caption="Custom" attribute="1" defaultMemberUniqueName="[Summary].[Custom].[All]" allUniqueName="[Summary].[Custom].[All]" dimensionUniqueName="[Summary]" displayFolder="" count="0" memberValueDatatype="130" unbalanced="0"/>
    <cacheHierarchy uniqueName="[Summary].[Month]" caption="Month" attribute="1" defaultMemberUniqueName="[Summary].[Month].[All]" allUniqueName="[Summary].[Month].[All]" dimensionUniqueName="[Summary]" displayFolder="" count="2" memberValueDatatype="20" unbalanced="0">
      <fieldsUsage count="2">
        <fieldUsage x="-1"/>
        <fieldUsage x="3"/>
      </fieldsUsage>
    </cacheHierarchy>
    <cacheHierarchy uniqueName="[Summary].[Quarter]" caption="Quarter" attribute="1" defaultMemberUniqueName="[Summary].[Quarter].[All]" allUniqueName="[Summary].[Quarter].[All]" dimensionUniqueName="[Summary]" displayFolder="" count="2" memberValueDatatype="20" unbalanced="0">
      <fieldsUsage count="2">
        <fieldUsage x="-1"/>
        <fieldUsage x="5"/>
      </fieldsUsage>
    </cacheHierarchy>
    <cacheHierarchy uniqueName="[Summary].[FY]" caption="FY" attribute="1" defaultMemberUniqueName="[Summary].[FY].[All]" allUniqueName="[Summary].[FY].[All]" dimensionUniqueName="[Summary]" displayFolder="" count="2" memberValueDatatype="20" unbalanced="0">
      <fieldsUsage count="2">
        <fieldUsage x="-1"/>
        <fieldUsage x="6"/>
      </fieldsUsage>
    </cacheHierarchy>
    <cacheHierarchy uniqueName="[Brand].[ReportingProductgroup.2_1]" caption="ReportingProductgroup.2_1" attribute="1" defaultMemberUniqueName="[Brand].[ReportingProductgroup.2_1].[All]" allUniqueName="[Brand].[ReportingProductgroup.2_1].[All]" dimensionUniqueName="[Brand]" displayFolder="" count="0" memberValueDatatype="130" unbalanced="0" hidden="1"/>
    <cacheHierarchy uniqueName="[dReportingProductgroup_1].[Index]" caption="Index" attribute="1" defaultMemberUniqueName="[dReportingProductgroup_1].[Index].[All]" allUniqueName="[dReportingProductgroup_1].[Index].[All]" dimensionUniqueName="[dReportingProductgroup_1]" displayFolder="" count="0" memberValueDatatype="20" unbalanced="0" hidden="1"/>
    <cacheHierarchy uniqueName="[dReportingProductgroup_1].[Internet Sales Sales Value TRY]" caption="Internet Sales Sales Value TRY" attribute="1" defaultMemberUniqueName="[dReportingProductgroup_1].[Internet Sales Sales Value TRY].[All]" allUniqueName="[dReportingProductgroup_1].[Internet Sales Sales Value TRY].[All]" dimensionUniqueName="[dReportingProductgroup_1]" displayFolder="" count="0" memberValueDatatype="5" unbalanced="0" hidden="1"/>
    <cacheHierarchy uniqueName="[dReportingProductgroup_1_2].[Index]" caption="Index" attribute="1" defaultMemberUniqueName="[dReportingProductgroup_1_2].[Index].[All]" allUniqueName="[dReportingProductgroup_1_2].[Index].[All]" dimensionUniqueName="[dReportingProductgroup_1_2]" displayFolder="" count="0" memberValueDatatype="20" unbalanced="0" hidden="1"/>
    <cacheHierarchy uniqueName="[dReportingProductgroup_1_2].[Internet Sales Sales Value TRY]" caption="Internet Sales Sales Value TRY" attribute="1" defaultMemberUniqueName="[dReportingProductgroup_1_2].[Internet Sales Sales Value TRY].[All]" allUniqueName="[dReportingProductgroup_1_2].[Internet Sales Sales Value TRY].[All]" dimensionUniqueName="[dReportingProductgroup_1_2]" displayFolder="" count="0" memberValueDatatype="5" unbalanced="0" hidden="1"/>
    <cacheHierarchy uniqueName="[dReportingProductgroup_2].[Index]" caption="Index" attribute="1" defaultMemberUniqueName="[dReportingProductgroup_2].[Index].[All]" allUniqueName="[dReportingProductgroup_2].[Index].[All]" dimensionUniqueName="[dReportingProductgroup_2]" displayFolder="" count="0" memberValueDatatype="20" unbalanced="0" hidden="1"/>
    <cacheHierarchy uniqueName="[dReportingProductgroup_2].[Internet Sales Sales Value TRY]" caption="Internet Sales Sales Value TRY" attribute="1" defaultMemberUniqueName="[dReportingProductgroup_2].[Internet Sales Sales Value TRY].[All]" allUniqueName="[dReportingProductgroup_2].[Internet Sales Sales Value TRY].[All]" dimensionUniqueName="[dReportingProductgroup_2]" displayFolder="" count="0" memberValueDatatype="5" unbalanced="0" hidden="1"/>
    <cacheHierarchy uniqueName="[Summary].[ReportingProductgroup.2]" caption="ReportingProductgroup.2" attribute="1" defaultMemberUniqueName="[Summary].[ReportingProductgroup.2].[All]" allUniqueName="[Summary].[ReportingProductgroup.2].[All]" dimensionUniqueName="[Summary]" displayFolder="" count="0" memberValueDatatype="130" unbalanced="0" hidden="1"/>
    <cacheHierarchy uniqueName="[Measures].[Sum of MediaMarkt Internet Sales Sales Value TRY]" caption="Sum of MediaMarkt Internet Sales Sales Value TRY" measure="1" displayFolder="" measureGroup="Summary" count="0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Internet Sales Sales Value TRY]" caption="Sum of Internet Sales Sales Value TRY" measure="1" displayFolder="" measureGroup="Summary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Internet Sales Sales Units]" caption="Sum of Internet Sales Sales Units" measure="1" displayFolder="" measureGroup="Summary" count="0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MediaMarkt Internet Sales Sales Units]" caption="Sum of MediaMarkt Internet Sales Sales Units" measure="1" displayFolder="" measureGroup="Summary" count="0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Leaderpanel Internet Sales Sales Value TRY]" caption="Sum of Leaderpanel Internet Sales Sales Value TRY" measure="1" displayFolder="" measureGroup="Hitlist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MediaMarkt Internet Sales Sales Value Ret TRY]" caption="Sum of MediaMarkt Internet Sales Sales Value Ret TRY" measure="1" displayFolder="" measureGroup="Hitlist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Leaderpanel Internet Sales Sales Units]" caption="Sum of Leaderpanel Internet Sales Sales Units" measure="1" displayFolder="" measureGroup="Hitlist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MediaMarkt Internet Sales Sales Units Ret]" caption="Sum of MediaMarkt Internet Sales Sales Units Ret" measure="1" displayFolder="" measureGroup="Hitlist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Internet Sales Sales Value TRY 2]" caption="Sum of Internet Sales Sales Value TRY 2" measure="1" displayFolder="" measureGroup="Brand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MediaMarkt Internet Sales Sales Value TRY 2]" caption="Sum of MediaMarkt Internet Sales Sales Value TRY 2" measure="1" displayFolder="" measureGroup="Brand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MediaMarkt Traditional Sales Sales Value TRY]" caption="Sum of MediaMarkt Traditional Sales Sales Value TRY" measure="1" displayFolder="" measureGroup="Brand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raditional Sales Sales Value TRY]" caption="Sum of Traditional Sales Sales Value TRY" measure="1" displayFolder="" measureGroup="Brand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Leaderpanel Traditional Sales Sales Units]" caption="Sum of Leaderpanel Traditional Sales Sales Units" measure="1" displayFolder="" measureGroup="Hitlist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Leaderpanel Traditional Sales Sales Value TRY]" caption="Sum of Leaderpanel Traditional Sales Sales Value TRY" measure="1" displayFolder="" measureGroup="Hitlist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MediaMarkt Traditional Sales Sales Units Ret]" caption="Sum of MediaMarkt Traditional Sales Sales Units Ret" measure="1" displayFolder="" measureGroup="Hitlist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MediaMarkt Traditional Sales Sales Value Ret TRY]" caption="Sum of MediaMarkt Traditional Sales Sales Value Ret TRY" measure="1" displayFolder="" measureGroup="Hitlist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MediaMarkt Traditional Sales Sales Value TRY 2]" caption="Sum of MediaMarkt Traditional Sales Sales Value TRY 2" measure="1" displayFolder="" measureGroup="Summary" count="0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Traditional Sales Sales Value TRY 2]" caption="Sum of Traditional Sales Sales Value TRY 2" measure="1" displayFolder="" measureGroup="Summary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Traditional Sales Sales Units]" caption="Sum of Traditional Sales Sales Units" measure="1" displayFolder="" measureGroup="Summary" count="0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Internet Sales Sales Units 2]" caption="Sum of Internet Sales Sales Units 2" measure="1" displayFolder="" measureGroup="Brand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ediaMarkt Internet Sales Sales Units 2]" caption="Sum of MediaMarkt Internet Sales Sales Units 2" measure="1" displayFolder="" measureGroup="Brand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MediaMarkt MP Sales Value TRY]" caption="Sum of MediaMarkt MP Sales Value TRY" measure="1" displayFolder="" measureGroup="Brand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MediaMarkt Traditional Sales Sales Units]" caption="Sum of MediaMarkt Traditional Sales Sales Units" measure="1" displayFolder="" measureGroup="Brand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raditional Sales Sales Units 2]" caption="Sum of Traditional Sales Sales Units 2" measure="1" displayFolder="" measureGroup="Brand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MediaMarkt MP Sales Value TRY 2]" caption="Sum of MediaMarkt MP Sales Value TRY 2" measure="1" displayFolder="" measureGroup="Summary" count="0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MediaMarkt Internet Sales Sales Value TRY (% of Internet Sales Sales Value TRY) (Brand)]" caption="MediaMarkt Internet Sales Sales Value TRY (% of Internet Sales Sales Value TRY) (Brand)" measure="1" displayFolder="" measureGroup="Brand" count="0"/>
    <cacheHierarchy uniqueName="[Measures].[MediaMarkt Internet Sales Sales Value TRY (% of Internet Sales Sales Value TRY)]" caption="MediaMarkt Internet Sales Sales Value TRY (% of Internet Sales Sales Value TRY)" measure="1" displayFolder="" measureGroup="Summary" count="0"/>
    <cacheHierarchy uniqueName="[Measures].[MediaMarkt Internet Sales w/o MP Sales Value TRY (% of Internet Sales Sales Value TRY)]" caption="MediaMarkt Internet Sales w/o MP Sales Value TRY (% of Internet Sales Sales Value TRY)" measure="1" displayFolder="" measureGroup="Summary" count="0"/>
    <cacheHierarchy uniqueName="[Measures].[MediaMarkt MP Sales Value TRY (% of MediaMarkt Internet Sales Sales Value TRY)]" caption="MediaMarkt MP Sales Value TRY (% of MediaMarkt Internet Sales Sales Value TRY)" measure="1" displayFolder="" measureGroup="Summary" count="0"/>
    <cacheHierarchy uniqueName="[Measures].[Internet Sales Sales Value TRY (% of Leaderpanel Sales Value TRY)]" caption="Internet Sales Sales Value TRY (% of Leaderpanel Sales Value TRY)" measure="1" displayFolder="" measureGroup="Summary" count="0"/>
    <cacheHierarchy uniqueName="[Measures].[MediaMarkt Internet Sales Sales Value TRY (% of MediaMarkt &lt;Grand Total&gt; Sales Value TRY)]" caption="MediaMarkt Internet Sales Sales Value TRY (% of MediaMarkt &lt;Grand Total&gt; Sales Value TRY)" measure="1" displayFolder="" measureGroup="Summary" count="0"/>
    <cacheHierarchy uniqueName="[Measures].[MediaMarkt Internet Sales Sales Units (% of Internet Sales Sales Units)]" caption="MediaMarkt Internet Sales Sales Units (% of Internet Sales Sales Units)" measure="1" displayFolder="" measureGroup="Summary" count="0" oneField="1">
      <fieldsUsage count="1">
        <fieldUsage x="4"/>
      </fieldsUsage>
    </cacheHierarchy>
    <cacheHierarchy uniqueName="[Measures].[MediaMarkt Internet Sales w/o MP Sales Units (% of Internet Sales Sales Units)]" caption="MediaMarkt Internet Sales w/o MP Sales Units (% of Internet Sales Sales Units)" measure="1" displayFolder="" measureGroup="Summary" count="0"/>
    <cacheHierarchy uniqueName="[Measures].[MediaMarkt MP Sales Units (% of MediaMarkt Internet Sales Sales Units)]" caption="MediaMarkt MP Sales Units (% of MediaMarkt Internet Sales Sales Units)" measure="1" displayFolder="" measureGroup="Summary" count="0"/>
    <cacheHierarchy uniqueName="[Measures].[Internet Sales Sales Units (% of Leaderpanel Sales Units)]" caption="Internet Sales Sales Units (% of Leaderpanel Sales Units)" measure="1" displayFolder="" measureGroup="Summary" count="0"/>
    <cacheHierarchy uniqueName="[Measures].[MediaMarkt Internet Sales Sales Units (% of MediaMarkt &lt;Grand Total&gt; Sales Units)]" caption="MediaMarkt Internet Sales Sales Units (% of MediaMarkt &lt;Grand Total&gt; Sales Units)" measure="1" displayFolder="" measureGroup="Summary" count="0"/>
    <cacheHierarchy uniqueName="[Measures].[Leaderpanel Internet Sales Sales Value TRY (% of Leaderpanel &lt;Grand Total&gt; Sales Value TRY) (Hitlist)]" caption="Leaderpanel Internet Sales Sales Value TRY (% of Leaderpanel &lt;Grand Total&gt; Sales Value TRY) (Hitlist)" measure="1" displayFolder="" measureGroup="Hitlist" count="0"/>
    <cacheHierarchy uniqueName="[Measures].[MediaMarkt Internet Sales Sales Value Ret TRY (% of MediaMarkt &lt;Grand Total&gt; Sales Sales Value Ret TRY) (Hitlist)]" caption="MediaMarkt Internet Sales Sales Value Ret TRY (% of MediaMarkt &lt;Grand Total&gt; Sales Sales Value Ret TRY) (Hitlist)" measure="1" displayFolder="" measureGroup="Hitlist" count="0"/>
    <cacheHierarchy uniqueName="[Measures].[Leaderpanel Internet Sales Average sales price]" caption="Leaderpanel Internet Sales Average sales price" measure="1" displayFolder="" measureGroup="Hitlist" count="0"/>
    <cacheHierarchy uniqueName="[Measures].[MediaMarkt Internet Sales Average sales price]" caption="MediaMarkt Internet Sales Average sales price" measure="1" displayFolder="" measureGroup="Hitlist" count="0"/>
    <cacheHierarchy uniqueName="[Measures].[MediaMarkt Internet Sales Sales Value Ret TRY (% of Leaderpanel Internet Sales Sales Value TRY) (Hitlist)]" caption="MediaMarkt Internet Sales Sales Value Ret TRY (% of Leaderpanel Internet Sales Sales Value TRY) (Hitlist)" measure="1" displayFolder="" measureGroup="Hitlist" count="0"/>
    <cacheHierarchy uniqueName="[Measures].[__XL_Count Brand]" caption="__XL_Count Brand" measure="1" displayFolder="" measureGroup="Brand" count="0" hidden="1"/>
    <cacheHierarchy uniqueName="[Measures].[__XL_Count Summary]" caption="__XL_Count Summary" measure="1" displayFolder="" measureGroup="Summary" count="0" hidden="1"/>
    <cacheHierarchy uniqueName="[Measures].[__XL_Count Hitlist]" caption="__XL_Count Hitlist" measure="1" displayFolder="" measureGroup="Hitlist" count="0" hidden="1"/>
    <cacheHierarchy uniqueName="[Measures].[__XL_Count dReportingProductgroup_1]" caption="__XL_Count dReportingProductgroup_1" measure="1" displayFolder="" measureGroup="dReportingProductgroup_1" count="0" hidden="1"/>
    <cacheHierarchy uniqueName="[Measures].[__XL_Count dReportingProductgroup_2]" caption="__XL_Count dReportingProductgroup_2" measure="1" displayFolder="" measureGroup="dReportingProductgroup_2" count="0" hidden="1"/>
    <cacheHierarchy uniqueName="[Measures].[__XL_Count dReportingProductgroup_1_2]" caption="__XL_Count dReportingProductgroup_1_2" measure="1" displayFolder="" measureGroup="dReportingProductgroup_1_2" count="0" hidden="1"/>
    <cacheHierarchy uniqueName="[Measures].[__No measures defined]" caption="__No measures defined" measure="1" displayFolder="" count="0" hidden="1"/>
  </cacheHierarchies>
  <kpis count="0"/>
  <dimensions count="7">
    <dimension name="Brand" uniqueName="[Brand]" caption="Brand"/>
    <dimension name="dReportingProductgroup_1" uniqueName="[dReportingProductgroup_1]" caption="dReportingProductgroup_1"/>
    <dimension name="dReportingProductgroup_1_2" uniqueName="[dReportingProductgroup_1_2]" caption="dReportingProductgroup_1_2"/>
    <dimension name="dReportingProductgroup_2" uniqueName="[dReportingProductgroup_2]" caption="dReportingProductgroup_2"/>
    <dimension name="Hitlist" uniqueName="[Hitlist]" caption="Hitlist"/>
    <dimension measure="1" name="Measures" uniqueName="[Measures]" caption="Measures"/>
    <dimension name="Summary" uniqueName="[Summary]" caption="Summary"/>
  </dimensions>
  <measureGroups count="6">
    <measureGroup name="Brand" caption="Brand"/>
    <measureGroup name="dReportingProductgroup_1" caption="dReportingProductgroup_1"/>
    <measureGroup name="dReportingProductgroup_1_2" caption="dReportingProductgroup_1_2"/>
    <measureGroup name="dReportingProductgroup_2" caption="dReportingProductgroup_2"/>
    <measureGroup name="Hitlist" caption="Hitlist"/>
    <measureGroup name="Summary" caption="Summary"/>
  </measureGroups>
  <maps count="10">
    <map measureGroup="0" dimension="0"/>
    <map measureGroup="0" dimension="2"/>
    <map measureGroup="0" dimension="3"/>
    <map measureGroup="1" dimension="1"/>
    <map measureGroup="2" dimension="2"/>
    <map measureGroup="3" dimension="3"/>
    <map measureGroup="4" dimension="4"/>
    <map measureGroup="5" dimension="1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zucu, Mehmet Mert" refreshedDate="46195.343203009259" backgroundQuery="1" createdVersion="8" refreshedVersion="8" minRefreshableVersion="3" recordCount="0" supportSubquery="1" supportAdvancedDrill="1" xr:uid="{4CB15026-F00E-4FCD-9402-AC91ADEE890B}">
  <cacheSource type="external" connectionId="20"/>
  <cacheFields count="8">
    <cacheField name="[dReportingProductgroup_1].[ReportingProductgroup.1].[ReportingProductgroup.1]" caption="ReportingProductgroup.1" numFmtId="0" hierarchy="19" level="1">
      <sharedItems count="17">
        <s v="Smartphones"/>
        <s v="COMPUTER HW"/>
        <s v="SDA"/>
        <s v="VACUUM CLEANERS"/>
        <s v="MDA"/>
        <s v="CLIMATE SDA"/>
        <s v="PTV/FLAT"/>
        <s v="Headphones &amp; Headsets"/>
        <s v="COMPUTER ACCESSORIES"/>
        <s v="CORE WEARABLES"/>
        <s v="VIDEO GAME CONSOLES"/>
        <s v="OTHER WHITE G."/>
        <s v="PHOTO"/>
        <s v="MINI/BLUET SPEAKERS"/>
        <s v="LOUDSPEAKERS"/>
        <s v="VISUAL CAMS/DASHCAMS"/>
        <s v="AUDIO HOME SYSTEMS"/>
      </sharedItems>
    </cacheField>
    <cacheField name="[dReportingProductgroup_2].[ReportingProductgroup.2].[ReportingProductgroup.2]" caption="ReportingProductgroup.2" numFmtId="0" hierarchy="21" level="1">
      <sharedItems count="12">
        <s v="HOT BEVER.MAKERS"/>
        <s v="AIR CONDITIONERS"/>
        <s v="SHAVERS"/>
        <s v="FOODPREPARATION"/>
        <s v="HAIR STYLERS"/>
        <s v="ELECTRIC FRYERS"/>
        <s v="IRONS"/>
        <s v="AIR TREATMENT"/>
        <s v="SANDW/WAFFLE/GRILLS"/>
        <s v="DENTAL CARE"/>
        <s v="HAIR DRYERS"/>
        <s v="EL.KETTLES/HEATERS"/>
      </sharedItems>
    </cacheField>
    <cacheField name="[Summary].[Week].[Week]" caption="Week" numFmtId="0" hierarchy="54" level="1">
      <sharedItems containsSemiMixedTypes="0" containsString="0" containsNumber="1" containsInteger="1" minValue="1" maxValue="52" count="52">
        <n v="40"/>
        <n v="41"/>
        <n v="42"/>
        <n v="43"/>
        <n v="44"/>
        <n v="45"/>
        <n v="46"/>
        <n v="47"/>
        <n v="48"/>
        <n v="49"/>
        <n v="50"/>
        <n v="51"/>
        <n v="52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</sharedItems>
      <extLst>
        <ext xmlns:x15="http://schemas.microsoft.com/office/spreadsheetml/2010/11/main" uri="{4F2E5C28-24EA-4eb8-9CBF-B6C8F9C3D259}">
          <x15:cachedUniqueNames>
            <x15:cachedUniqueName index="0" name="[Summary].[Week].&amp;[40]"/>
            <x15:cachedUniqueName index="1" name="[Summary].[Week].&amp;[41]"/>
            <x15:cachedUniqueName index="2" name="[Summary].[Week].&amp;[42]"/>
            <x15:cachedUniqueName index="3" name="[Summary].[Week].&amp;[43]"/>
            <x15:cachedUniqueName index="4" name="[Summary].[Week].&amp;[44]"/>
            <x15:cachedUniqueName index="5" name="[Summary].[Week].&amp;[45]"/>
            <x15:cachedUniqueName index="6" name="[Summary].[Week].&amp;[46]"/>
            <x15:cachedUniqueName index="7" name="[Summary].[Week].&amp;[47]"/>
            <x15:cachedUniqueName index="8" name="[Summary].[Week].&amp;[48]"/>
            <x15:cachedUniqueName index="9" name="[Summary].[Week].&amp;[49]"/>
            <x15:cachedUniqueName index="10" name="[Summary].[Week].&amp;[50]"/>
            <x15:cachedUniqueName index="11" name="[Summary].[Week].&amp;[51]"/>
            <x15:cachedUniqueName index="12" name="[Summary].[Week].&amp;[52]"/>
            <x15:cachedUniqueName index="13" name="[Summary].[Week].&amp;[1]"/>
            <x15:cachedUniqueName index="14" name="[Summary].[Week].&amp;[2]"/>
            <x15:cachedUniqueName index="15" name="[Summary].[Week].&amp;[3]"/>
            <x15:cachedUniqueName index="16" name="[Summary].[Week].&amp;[4]"/>
            <x15:cachedUniqueName index="17" name="[Summary].[Week].&amp;[5]"/>
            <x15:cachedUniqueName index="18" name="[Summary].[Week].&amp;[6]"/>
            <x15:cachedUniqueName index="19" name="[Summary].[Week].&amp;[7]"/>
            <x15:cachedUniqueName index="20" name="[Summary].[Week].&amp;[8]"/>
            <x15:cachedUniqueName index="21" name="[Summary].[Week].&amp;[9]"/>
            <x15:cachedUniqueName index="22" name="[Summary].[Week].&amp;[10]"/>
            <x15:cachedUniqueName index="23" name="[Summary].[Week].&amp;[11]"/>
            <x15:cachedUniqueName index="24" name="[Summary].[Week].&amp;[12]"/>
            <x15:cachedUniqueName index="25" name="[Summary].[Week].&amp;[13]"/>
            <x15:cachedUniqueName index="26" name="[Summary].[Week].&amp;[14]"/>
            <x15:cachedUniqueName index="27" name="[Summary].[Week].&amp;[15]"/>
            <x15:cachedUniqueName index="28" name="[Summary].[Week].&amp;[16]"/>
            <x15:cachedUniqueName index="29" name="[Summary].[Week].&amp;[17]"/>
            <x15:cachedUniqueName index="30" name="[Summary].[Week].&amp;[18]"/>
            <x15:cachedUniqueName index="31" name="[Summary].[Week].&amp;[19]"/>
            <x15:cachedUniqueName index="32" name="[Summary].[Week].&amp;[20]"/>
            <x15:cachedUniqueName index="33" name="[Summary].[Week].&amp;[21]"/>
            <x15:cachedUniqueName index="34" name="[Summary].[Week].&amp;[22]"/>
            <x15:cachedUniqueName index="35" name="[Summary].[Week].&amp;[23]"/>
            <x15:cachedUniqueName index="36" name="[Summary].[Week].&amp;[24]"/>
            <x15:cachedUniqueName index="37" name="[Summary].[Week].&amp;[25]"/>
            <x15:cachedUniqueName index="38" name="[Summary].[Week].&amp;[26]"/>
            <x15:cachedUniqueName index="39" name="[Summary].[Week].&amp;[27]"/>
            <x15:cachedUniqueName index="40" name="[Summary].[Week].&amp;[28]"/>
            <x15:cachedUniqueName index="41" name="[Summary].[Week].&amp;[29]"/>
            <x15:cachedUniqueName index="42" name="[Summary].[Week].&amp;[30]"/>
            <x15:cachedUniqueName index="43" name="[Summary].[Week].&amp;[31]"/>
            <x15:cachedUniqueName index="44" name="[Summary].[Week].&amp;[32]"/>
            <x15:cachedUniqueName index="45" name="[Summary].[Week].&amp;[33]"/>
            <x15:cachedUniqueName index="46" name="[Summary].[Week].&amp;[34]"/>
            <x15:cachedUniqueName index="47" name="[Summary].[Week].&amp;[35]"/>
            <x15:cachedUniqueName index="48" name="[Summary].[Week].&amp;[36]"/>
            <x15:cachedUniqueName index="49" name="[Summary].[Week].&amp;[37]"/>
            <x15:cachedUniqueName index="50" name="[Summary].[Week].&amp;[38]"/>
            <x15:cachedUniqueName index="51" name="[Summary].[Week].&amp;[39]"/>
          </x15:cachedUniqueNames>
        </ext>
      </extLst>
    </cacheField>
    <cacheField name="[Summary].[Month].[Month]" caption="Month" numFmtId="0" hierarchy="58" level="1">
      <sharedItems containsSemiMixedTypes="0" containsString="0" containsNumber="1" containsInteger="1" minValue="1" maxValue="12" count="12">
        <n v="10"/>
        <n v="11"/>
        <n v="12"/>
        <n v="1"/>
        <n v="2"/>
        <n v="3"/>
        <n v="4"/>
        <n v="5"/>
        <n v="6"/>
        <n v="7"/>
        <n v="8"/>
        <n v="9"/>
      </sharedItems>
      <extLst>
        <ext xmlns:x15="http://schemas.microsoft.com/office/spreadsheetml/2010/11/main" uri="{4F2E5C28-24EA-4eb8-9CBF-B6C8F9C3D259}">
          <x15:cachedUniqueNames>
            <x15:cachedUniqueName index="0" name="[Summary].[Month].&amp;[10]"/>
            <x15:cachedUniqueName index="1" name="[Summary].[Month].&amp;[11]"/>
            <x15:cachedUniqueName index="2" name="[Summary].[Month].&amp;[12]"/>
            <x15:cachedUniqueName index="3" name="[Summary].[Month].&amp;[1]"/>
            <x15:cachedUniqueName index="4" name="[Summary].[Month].&amp;[2]"/>
            <x15:cachedUniqueName index="5" name="[Summary].[Month].&amp;[3]"/>
            <x15:cachedUniqueName index="6" name="[Summary].[Month].&amp;[4]"/>
            <x15:cachedUniqueName index="7" name="[Summary].[Month].&amp;[5]"/>
            <x15:cachedUniqueName index="8" name="[Summary].[Month].&amp;[6]"/>
            <x15:cachedUniqueName index="9" name="[Summary].[Month].&amp;[7]"/>
            <x15:cachedUniqueName index="10" name="[Summary].[Month].&amp;[8]"/>
            <x15:cachedUniqueName index="11" name="[Summary].[Month].&amp;[9]"/>
          </x15:cachedUniqueNames>
        </ext>
      </extLst>
    </cacheField>
    <cacheField name="[Measures].[Internet Sales Sales Value TRY (% of Leaderpanel Sales Value TRY)]" caption="Internet Sales Sales Value TRY (% of Leaderpanel Sales Value TRY)" numFmtId="0" hierarchy="98" level="32767"/>
    <cacheField name="[Measures].[MediaMarkt Internet Sales Sales Value TRY (% of MediaMarkt &lt;Grand Total&gt; Sales Value TRY)]" caption="MediaMarkt Internet Sales Sales Value TRY (% of MediaMarkt &lt;Grand Total&gt; Sales Value TRY)" numFmtId="0" hierarchy="99" level="32767"/>
    <cacheField name="[Summary].[Quarter].[Quarter]" caption="Quarter" numFmtId="0" hierarchy="59" level="1">
      <sharedItems containsSemiMixedTypes="0" containsString="0" containsNumber="1" containsInteger="1" minValue="1" maxValue="4" count="4">
        <n v="1"/>
        <n v="2"/>
        <n v="3"/>
        <n v="4"/>
      </sharedItems>
      <extLst>
        <ext xmlns:x15="http://schemas.microsoft.com/office/spreadsheetml/2010/11/main" uri="{4F2E5C28-24EA-4eb8-9CBF-B6C8F9C3D259}">
          <x15:cachedUniqueNames>
            <x15:cachedUniqueName index="0" name="[Summary].[Quarter].&amp;[1]"/>
            <x15:cachedUniqueName index="1" name="[Summary].[Quarter].&amp;[2]"/>
            <x15:cachedUniqueName index="2" name="[Summary].[Quarter].&amp;[3]"/>
            <x15:cachedUniqueName index="3" name="[Summary].[Quarter].&amp;[4]"/>
          </x15:cachedUniqueNames>
        </ext>
      </extLst>
    </cacheField>
    <cacheField name="[Summary].[FY].[FY]" caption="FY" numFmtId="0" hierarchy="60" level="1">
      <sharedItems containsSemiMixedTypes="0" containsString="0" containsNumber="1" containsInteger="1" minValue="2025" maxValue="2026" count="2">
        <n v="2025"/>
        <n v="2026"/>
      </sharedItems>
      <extLst>
        <ext xmlns:x15="http://schemas.microsoft.com/office/spreadsheetml/2010/11/main" uri="{4F2E5C28-24EA-4eb8-9CBF-B6C8F9C3D259}">
          <x15:cachedUniqueNames>
            <x15:cachedUniqueName index="0" name="[Summary].[FY].&amp;[2025]"/>
            <x15:cachedUniqueName index="1" name="[Summary].[FY].&amp;[2026]"/>
          </x15:cachedUniqueNames>
        </ext>
      </extLst>
    </cacheField>
  </cacheFields>
  <cacheHierarchies count="117">
    <cacheHierarchy uniqueName="[Brand].[Period]" caption="Period" attribute="1" defaultMemberUniqueName="[Brand].[Period].[All]" allUniqueName="[Brand].[Period].[All]" dimensionUniqueName="[Brand]" displayFolder="" count="0" memberValueDatatype="130" unbalanced="0"/>
    <cacheHierarchy uniqueName="[Brand].[ReportingProductgroup]" caption="ReportingProductgroup" attribute="1" defaultMemberUniqueName="[Brand].[ReportingProductgroup].[All]" allUniqueName="[Brand].[ReportingProductgroup].[All]" dimensionUniqueName="[Brand]" displayFolder="" count="0" memberValueDatatype="130" unbalanced="0"/>
    <cacheHierarchy uniqueName="[Brand].[Brand]" caption="Brand" attribute="1" defaultMemberUniqueName="[Brand].[Brand].[All]" allUniqueName="[Brand].[Brand].[All]" dimensionUniqueName="[Brand]" displayFolder="" count="0" memberValueDatatype="130" unbalanced="0"/>
    <cacheHierarchy uniqueName="[Brand].[Internet Sales Sales Units]" caption="Internet Sales Sales Units" attribute="1" defaultMemberUniqueName="[Brand].[Internet Sales Sales Units].[All]" allUniqueName="[Brand].[Internet Sales Sales Units].[All]" dimensionUniqueName="[Brand]" displayFolder="" count="0" memberValueDatatype="20" unbalanced="0"/>
    <cacheHierarchy uniqueName="[Brand].[Internet Sales Sales Value TRY]" caption="Internet Sales Sales Value TRY" attribute="1" defaultMemberUniqueName="[Brand].[Internet Sales Sales Value TRY].[All]" allUniqueName="[Brand].[Internet Sales Sales Value TRY].[All]" dimensionUniqueName="[Brand]" displayFolder="" count="0" memberValueDatatype="5" unbalanced="0"/>
    <cacheHierarchy uniqueName="[Brand].[MediaMarkt Internet Sales Sales Units]" caption="MediaMarkt Internet Sales Sales Units" attribute="1" defaultMemberUniqueName="[Brand].[MediaMarkt Internet Sales Sales Units].[All]" allUniqueName="[Brand].[MediaMarkt Internet Sales Sales Units].[All]" dimensionUniqueName="[Brand]" displayFolder="" count="0" memberValueDatatype="20" unbalanced="0"/>
    <cacheHierarchy uniqueName="[Brand].[MediaMarkt Internet Sales Sales Value TRY]" caption="MediaMarkt Internet Sales Sales Value TRY" attribute="1" defaultMemberUniqueName="[Brand].[MediaMarkt Internet Sales Sales Value TRY].[All]" allUniqueName="[Brand].[MediaMarkt Internet Sales Sales Value TRY].[All]" dimensionUniqueName="[Brand]" displayFolder="" count="0" memberValueDatatype="5" unbalanced="0"/>
    <cacheHierarchy uniqueName="[Brand].[MediaMarkt MP Sales Units]" caption="MediaMarkt MP Sales Units" attribute="1" defaultMemberUniqueName="[Brand].[MediaMarkt MP Sales Units].[All]" allUniqueName="[Brand].[MediaMarkt MP Sales Units].[All]" dimensionUniqueName="[Brand]" displayFolder="" count="0" memberValueDatatype="20" unbalanced="0"/>
    <cacheHierarchy uniqueName="[Brand].[MediaMarkt MP Sales Value TRY]" caption="MediaMarkt MP Sales Value TRY" attribute="1" defaultMemberUniqueName="[Brand].[MediaMarkt MP Sales Value TRY].[All]" allUniqueName="[Brand].[MediaMarkt MP Sales Value TRY].[All]" dimensionUniqueName="[Brand]" displayFolder="" count="0" memberValueDatatype="5" unbalanced="0"/>
    <cacheHierarchy uniqueName="[Brand].[MediaMarkt Traditional Sales Sales Units]" caption="MediaMarkt Traditional Sales Sales Units" attribute="1" defaultMemberUniqueName="[Brand].[MediaMarkt Traditional Sales Sales Units].[All]" allUniqueName="[Brand].[MediaMarkt Traditional Sales Sales Units].[All]" dimensionUniqueName="[Brand]" displayFolder="" count="0" memberValueDatatype="20" unbalanced="0"/>
    <cacheHierarchy uniqueName="[Brand].[MediaMarkt Traditional Sales Sales Value TRY]" caption="MediaMarkt Traditional Sales Sales Value TRY" attribute="1" defaultMemberUniqueName="[Brand].[MediaMarkt Traditional Sales Sales Value TRY].[All]" allUniqueName="[Brand].[MediaMarkt Traditional Sales Sales Value TRY].[All]" dimensionUniqueName="[Brand]" displayFolder="" count="0" memberValueDatatype="5" unbalanced="0"/>
    <cacheHierarchy uniqueName="[Brand].[Traditional Sales Sales Units]" caption="Traditional Sales Sales Units" attribute="1" defaultMemberUniqueName="[Brand].[Traditional Sales Sales Units].[All]" allUniqueName="[Brand].[Traditional Sales Sales Units].[All]" dimensionUniqueName="[Brand]" displayFolder="" count="0" memberValueDatatype="20" unbalanced="0"/>
    <cacheHierarchy uniqueName="[Brand].[Traditional Sales Sales Value TRY]" caption="Traditional Sales Sales Value TRY" attribute="1" defaultMemberUniqueName="[Brand].[Traditional Sales Sales Value TRY].[All]" allUniqueName="[Brand].[Traditional Sales Sales Value TRY].[All]" dimensionUniqueName="[Brand]" displayFolder="" count="0" memberValueDatatype="5" unbalanced="0"/>
    <cacheHierarchy uniqueName="[Brand].[Week]" caption="Week" attribute="1" defaultMemberUniqueName="[Brand].[Week].[All]" allUniqueName="[Brand].[Week].[All]" dimensionUniqueName="[Brand]" displayFolder="" count="0" memberValueDatatype="20" unbalanced="0"/>
    <cacheHierarchy uniqueName="[Brand].[Year]" caption="Year" attribute="1" defaultMemberUniqueName="[Brand].[Year].[All]" allUniqueName="[Brand].[Year].[All]" dimensionUniqueName="[Brand]" displayFolder="" count="0" memberValueDatatype="20" unbalanced="0"/>
    <cacheHierarchy uniqueName="[Brand].[ReportingProductgroup.1]" caption="ReportingProductgroup.1" attribute="1" defaultMemberUniqueName="[Brand].[ReportingProductgroup.1].[All]" allUniqueName="[Brand].[ReportingProductgroup.1].[All]" dimensionUniqueName="[Brand]" displayFolder="" count="0" memberValueDatatype="130" unbalanced="0"/>
    <cacheHierarchy uniqueName="[Brand].[Month]" caption="Month" attribute="1" defaultMemberUniqueName="[Brand].[Month].[All]" allUniqueName="[Brand].[Month].[All]" dimensionUniqueName="[Brand]" displayFolder="" count="0" memberValueDatatype="20" unbalanced="0"/>
    <cacheHierarchy uniqueName="[Brand].[Quarter]" caption="Quarter" attribute="1" defaultMemberUniqueName="[Brand].[Quarter].[All]" allUniqueName="[Brand].[Quarter].[All]" dimensionUniqueName="[Brand]" displayFolder="" count="0" memberValueDatatype="20" unbalanced="0"/>
    <cacheHierarchy uniqueName="[Brand].[FY]" caption="FY" attribute="1" defaultMemberUniqueName="[Brand].[FY].[All]" allUniqueName="[Brand].[FY].[All]" dimensionUniqueName="[Brand]" displayFolder="" count="0" memberValueDatatype="20" unbalanced="0"/>
    <cacheHierarchy uniqueName="[dReportingProductgroup_1].[ReportingProductgroup.1]" caption="ReportingProductgroup.1" attribute="1" defaultMemberUniqueName="[dReportingProductgroup_1].[ReportingProductgroup.1].[All]" allUniqueName="[dReportingProductgroup_1].[ReportingProductgroup.1].[All]" dimensionUniqueName="[dReportingProductgroup_1]" displayFolder="" count="2" memberValueDatatype="130" unbalanced="0">
      <fieldsUsage count="2">
        <fieldUsage x="-1"/>
        <fieldUsage x="0"/>
      </fieldsUsage>
    </cacheHierarchy>
    <cacheHierarchy uniqueName="[dReportingProductgroup_1_2].[ReportingProductgroup.1]" caption="ReportingProductgroup.1" attribute="1" defaultMemberUniqueName="[dReportingProductgroup_1_2].[ReportingProductgroup.1].[All]" allUniqueName="[dReportingProductgroup_1_2].[ReportingProductgroup.1].[All]" dimensionUniqueName="[dReportingProductgroup_1_2]" displayFolder="" count="0" memberValueDatatype="130" unbalanced="0"/>
    <cacheHierarchy uniqueName="[dReportingProductgroup_2].[ReportingProductgroup.2]" caption="ReportingProductgroup.2" attribute="1" defaultMemberUniqueName="[dReportingProductgroup_2].[ReportingProductgroup.2].[All]" allUniqueName="[dReportingProductgroup_2].[ReportingProductgroup.2].[All]" dimensionUniqueName="[dReportingProductgroup_2]" displayFolder="" count="2" memberValueDatatype="130" unbalanced="0">
      <fieldsUsage count="2">
        <fieldUsage x="-1"/>
        <fieldUsage x="1"/>
      </fieldsUsage>
    </cacheHierarchy>
    <cacheHierarchy uniqueName="[Hitlist].[Period]" caption="Period" attribute="1" defaultMemberUniqueName="[Hitlist].[Period].[All]" allUniqueName="[Hitlist].[Period].[All]" dimensionUniqueName="[Hitlist]" displayFolder="" count="0" memberValueDatatype="130" unbalanced="0"/>
    <cacheHierarchy uniqueName="[Hitlist].[ReportingProductgroup]" caption="ReportingProductgroup" attribute="1" defaultMemberUniqueName="[Hitlist].[ReportingProductgroup].[All]" allUniqueName="[Hitlist].[ReportingProductgroup].[All]" dimensionUniqueName="[Hitlist]" displayFolder="" count="0" memberValueDatatype="130" unbalanced="0"/>
    <cacheHierarchy uniqueName="[Hitlist].[Rank]" caption="Rank" attribute="1" defaultMemberUniqueName="[Hitlist].[Rank].[All]" allUniqueName="[Hitlist].[Rank].[All]" dimensionUniqueName="[Hitlist]" displayFolder="" count="0" memberValueDatatype="20" unbalanced="0"/>
    <cacheHierarchy uniqueName="[Hitlist].[Brand]" caption="Brand" attribute="1" defaultMemberUniqueName="[Hitlist].[Brand].[All]" allUniqueName="[Hitlist].[Brand].[All]" dimensionUniqueName="[Hitlist]" displayFolder="" count="0" memberValueDatatype="130" unbalanced="0"/>
    <cacheHierarchy uniqueName="[Hitlist].[Item]" caption="Item" attribute="1" defaultMemberUniqueName="[Hitlist].[Item].[All]" allUniqueName="[Hitlist].[Item].[All]" dimensionUniqueName="[Hitlist]" displayFolder="" count="0" memberValueDatatype="130" unbalanced="0"/>
    <cacheHierarchy uniqueName="[Hitlist].[Instore code]" caption="Instore code" attribute="1" defaultMemberUniqueName="[Hitlist].[Instore code].[All]" allUniqueName="[Hitlist].[Instore code].[All]" dimensionUniqueName="[Hitlist]" displayFolder="" count="0" memberValueDatatype="130" unbalanced="0"/>
    <cacheHierarchy uniqueName="[Hitlist].[Leaderpanel Internet Sales Sales Units]" caption="Leaderpanel Internet Sales Sales Units" attribute="1" defaultMemberUniqueName="[Hitlist].[Leaderpanel Internet Sales Sales Units].[All]" allUniqueName="[Hitlist].[Leaderpanel Internet Sales Sales Units].[All]" dimensionUniqueName="[Hitlist]" displayFolder="" count="0" memberValueDatatype="20" unbalanced="0"/>
    <cacheHierarchy uniqueName="[Hitlist].[Leaderpanel Internet Sales Sales Value TRY]" caption="Leaderpanel Internet Sales Sales Value TRY" attribute="1" defaultMemberUniqueName="[Hitlist].[Leaderpanel Internet Sales Sales Value TRY].[All]" allUniqueName="[Hitlist].[Leaderpanel Internet Sales Sales Value TRY].[All]" dimensionUniqueName="[Hitlist]" displayFolder="" count="0" memberValueDatatype="5" unbalanced="0"/>
    <cacheHierarchy uniqueName="[Hitlist].[Leaderpanel Traditional Sales Sales Units]" caption="Leaderpanel Traditional Sales Sales Units" attribute="1" defaultMemberUniqueName="[Hitlist].[Leaderpanel Traditional Sales Sales Units].[All]" allUniqueName="[Hitlist].[Leaderpanel Traditional Sales Sales Units].[All]" dimensionUniqueName="[Hitlist]" displayFolder="" count="0" memberValueDatatype="20" unbalanced="0"/>
    <cacheHierarchy uniqueName="[Hitlist].[Leaderpanel Traditional Sales Sales Value TRY]" caption="Leaderpanel Traditional Sales Sales Value TRY" attribute="1" defaultMemberUniqueName="[Hitlist].[Leaderpanel Traditional Sales Sales Value TRY].[All]" allUniqueName="[Hitlist].[Leaderpanel Traditional Sales Sales Value TRY].[All]" dimensionUniqueName="[Hitlist]" displayFolder="" count="0" memberValueDatatype="5" unbalanced="0"/>
    <cacheHierarchy uniqueName="[Hitlist].[MediaMarkt Internet Sales Sales Units Ret]" caption="MediaMarkt Internet Sales Sales Units Ret" attribute="1" defaultMemberUniqueName="[Hitlist].[MediaMarkt Internet Sales Sales Units Ret].[All]" allUniqueName="[Hitlist].[MediaMarkt Internet Sales Sales Units Ret].[All]" dimensionUniqueName="[Hitlist]" displayFolder="" count="0" memberValueDatatype="20" unbalanced="0"/>
    <cacheHierarchy uniqueName="[Hitlist].[MediaMarkt Internet Sales Sales Value Ret TRY]" caption="MediaMarkt Internet Sales Sales Value Ret TRY" attribute="1" defaultMemberUniqueName="[Hitlist].[MediaMarkt Internet Sales Sales Value Ret TRY].[All]" allUniqueName="[Hitlist].[MediaMarkt Internet Sales Sales Value Ret TRY].[All]" dimensionUniqueName="[Hitlist]" displayFolder="" count="0" memberValueDatatype="5" unbalanced="0"/>
    <cacheHierarchy uniqueName="[Hitlist].[MediaMarkt Traditional Sales Sales Units Ret]" caption="MediaMarkt Traditional Sales Sales Units Ret" attribute="1" defaultMemberUniqueName="[Hitlist].[MediaMarkt Traditional Sales Sales Units Ret].[All]" allUniqueName="[Hitlist].[MediaMarkt Traditional Sales Sales Units Ret].[All]" dimensionUniqueName="[Hitlist]" displayFolder="" count="0" memberValueDatatype="20" unbalanced="0"/>
    <cacheHierarchy uniqueName="[Hitlist].[MediaMarkt Traditional Sales Sales Value Ret TRY]" caption="MediaMarkt Traditional Sales Sales Value Ret TRY" attribute="1" defaultMemberUniqueName="[Hitlist].[MediaMarkt Traditional Sales Sales Value Ret TRY].[All]" allUniqueName="[Hitlist].[MediaMarkt Traditional Sales Sales Value Ret TRY].[All]" dimensionUniqueName="[Hitlist]" displayFolder="" count="0" memberValueDatatype="5" unbalanced="0"/>
    <cacheHierarchy uniqueName="[Hitlist].[Week]" caption="Week" attribute="1" defaultMemberUniqueName="[Hitlist].[Week].[All]" allUniqueName="[Hitlist].[Week].[All]" dimensionUniqueName="[Hitlist]" displayFolder="" count="0" memberValueDatatype="20" unbalanced="0"/>
    <cacheHierarchy uniqueName="[Hitlist].[Year]" caption="Year" attribute="1" defaultMemberUniqueName="[Hitlist].[Year].[All]" allUniqueName="[Hitlist].[Year].[All]" dimensionUniqueName="[Hitlist]" displayFolder="" count="0" memberValueDatatype="20" unbalanced="0"/>
    <cacheHierarchy uniqueName="[Hitlist].[ReportingProductgroup.1]" caption="ReportingProductgroup.1" attribute="1" defaultMemberUniqueName="[Hitlist].[ReportingProductgroup.1].[All]" allUniqueName="[Hitlist].[ReportingProductgroup.1].[All]" dimensionUniqueName="[Hitlist]" displayFolder="" count="0" memberValueDatatype="130" unbalanced="0"/>
    <cacheHierarchy uniqueName="[Hitlist].[Month]" caption="Month" attribute="1" defaultMemberUniqueName="[Hitlist].[Month].[All]" allUniqueName="[Hitlist].[Month].[All]" dimensionUniqueName="[Hitlist]" displayFolder="" count="0" memberValueDatatype="20" unbalanced="0"/>
    <cacheHierarchy uniqueName="[Hitlist].[Quarter]" caption="Quarter" attribute="1" defaultMemberUniqueName="[Hitlist].[Quarter].[All]" allUniqueName="[Hitlist].[Quarter].[All]" dimensionUniqueName="[Hitlist]" displayFolder="" count="0" memberValueDatatype="20" unbalanced="0"/>
    <cacheHierarchy uniqueName="[Hitlist].[FY]" caption="FY" attribute="1" defaultMemberUniqueName="[Hitlist].[FY].[All]" allUniqueName="[Hitlist].[FY].[All]" dimensionUniqueName="[Hitlist]" displayFolder="" count="0" memberValueDatatype="20" unbalanced="0"/>
    <cacheHierarchy uniqueName="[Summary].[Period]" caption="Period" attribute="1" defaultMemberUniqueName="[Summary].[Period].[All]" allUniqueName="[Summary].[Period].[All]" dimensionUniqueName="[Summary]" displayFolder="" count="0" memberValueDatatype="130" unbalanced="0"/>
    <cacheHierarchy uniqueName="[Summary].[ReportingProductgroup]" caption="ReportingProductgroup" attribute="1" defaultMemberUniqueName="[Summary].[ReportingProductgroup].[All]" allUniqueName="[Summary].[ReportingProductgroup].[All]" dimensionUniqueName="[Summary]" displayFolder="" count="0" memberValueDatatype="130" unbalanced="0"/>
    <cacheHierarchy uniqueName="[Summary].[Internet Sales Sales Units]" caption="Internet Sales Sales Units" attribute="1" defaultMemberUniqueName="[Summary].[Internet Sales Sales Units].[All]" allUniqueName="[Summary].[Internet Sales Sales Units].[All]" dimensionUniqueName="[Summary]" displayFolder="" count="0" memberValueDatatype="20" unbalanced="0"/>
    <cacheHierarchy uniqueName="[Summary].[Internet Sales Sales Value TRY]" caption="Internet Sales Sales Value TRY" attribute="1" defaultMemberUniqueName="[Summary].[Internet Sales Sales Value TRY].[All]" allUniqueName="[Summary].[Internet Sales Sales Value TRY].[All]" dimensionUniqueName="[Summary]" displayFolder="" count="0" memberValueDatatype="5" unbalanced="0"/>
    <cacheHierarchy uniqueName="[Summary].[MediaMarkt Internet Sales Sales Units]" caption="MediaMarkt Internet Sales Sales Units" attribute="1" defaultMemberUniqueName="[Summary].[MediaMarkt Internet Sales Sales Units].[All]" allUniqueName="[Summary].[MediaMarkt Internet Sales Sales Units].[All]" dimensionUniqueName="[Summary]" displayFolder="" count="0" memberValueDatatype="20" unbalanced="0"/>
    <cacheHierarchy uniqueName="[Summary].[MediaMarkt Internet Sales Sales Value TRY]" caption="MediaMarkt Internet Sales Sales Value TRY" attribute="1" defaultMemberUniqueName="[Summary].[MediaMarkt Internet Sales Sales Value TRY].[All]" allUniqueName="[Summary].[MediaMarkt Internet Sales Sales Value TRY].[All]" dimensionUniqueName="[Summary]" displayFolder="" count="0" memberValueDatatype="5" unbalanced="0"/>
    <cacheHierarchy uniqueName="[Summary].[MediaMarkt MP Sales Units]" caption="MediaMarkt MP Sales Units" attribute="1" defaultMemberUniqueName="[Summary].[MediaMarkt MP Sales Units].[All]" allUniqueName="[Summary].[MediaMarkt MP Sales Units].[All]" dimensionUniqueName="[Summary]" displayFolder="" count="0" memberValueDatatype="20" unbalanced="0"/>
    <cacheHierarchy uniqueName="[Summary].[MediaMarkt MP Sales Value TRY]" caption="MediaMarkt MP Sales Value TRY" attribute="1" defaultMemberUniqueName="[Summary].[MediaMarkt MP Sales Value TRY].[All]" allUniqueName="[Summary].[MediaMarkt MP Sales Value TRY].[All]" dimensionUniqueName="[Summary]" displayFolder="" count="0" memberValueDatatype="5" unbalanced="0"/>
    <cacheHierarchy uniqueName="[Summary].[MediaMarkt Traditional Sales Sales Units]" caption="MediaMarkt Traditional Sales Sales Units" attribute="1" defaultMemberUniqueName="[Summary].[MediaMarkt Traditional Sales Sales Units].[All]" allUniqueName="[Summary].[MediaMarkt Traditional Sales Sales Units].[All]" dimensionUniqueName="[Summary]" displayFolder="" count="0" memberValueDatatype="20" unbalanced="0"/>
    <cacheHierarchy uniqueName="[Summary].[MediaMarkt Traditional Sales Sales Value TRY]" caption="MediaMarkt Traditional Sales Sales Value TRY" attribute="1" defaultMemberUniqueName="[Summary].[MediaMarkt Traditional Sales Sales Value TRY].[All]" allUniqueName="[Summary].[MediaMarkt Traditional Sales Sales Value TRY].[All]" dimensionUniqueName="[Summary]" displayFolder="" count="0" memberValueDatatype="5" unbalanced="0"/>
    <cacheHierarchy uniqueName="[Summary].[Traditional Sales Sales Units]" caption="Traditional Sales Sales Units" attribute="1" defaultMemberUniqueName="[Summary].[Traditional Sales Sales Units].[All]" allUniqueName="[Summary].[Traditional Sales Sales Units].[All]" dimensionUniqueName="[Summary]" displayFolder="" count="0" memberValueDatatype="20" unbalanced="0"/>
    <cacheHierarchy uniqueName="[Summary].[Traditional Sales Sales Value TRY]" caption="Traditional Sales Sales Value TRY" attribute="1" defaultMemberUniqueName="[Summary].[Traditional Sales Sales Value TRY].[All]" allUniqueName="[Summary].[Traditional Sales Sales Value TRY].[All]" dimensionUniqueName="[Summary]" displayFolder="" count="0" memberValueDatatype="5" unbalanced="0"/>
    <cacheHierarchy uniqueName="[Summary].[Week]" caption="Week" attribute="1" defaultMemberUniqueName="[Summary].[Week].[All]" allUniqueName="[Summary].[Week].[All]" dimensionUniqueName="[Summary]" displayFolder="" count="2" memberValueDatatype="20" unbalanced="0">
      <fieldsUsage count="2">
        <fieldUsage x="-1"/>
        <fieldUsage x="2"/>
      </fieldsUsage>
    </cacheHierarchy>
    <cacheHierarchy uniqueName="[Summary].[Year]" caption="Year" attribute="1" defaultMemberUniqueName="[Summary].[Year].[All]" allUniqueName="[Summary].[Year].[All]" dimensionUniqueName="[Summary]" displayFolder="" count="0" memberValueDatatype="20" unbalanced="0"/>
    <cacheHierarchy uniqueName="[Summary].[ReportingProductgroup.1]" caption="ReportingProductgroup.1" attribute="1" defaultMemberUniqueName="[Summary].[ReportingProductgroup.1].[All]" allUniqueName="[Summary].[ReportingProductgroup.1].[All]" dimensionUniqueName="[Summary]" displayFolder="" count="0" memberValueDatatype="130" unbalanced="0"/>
    <cacheHierarchy uniqueName="[Summary].[Custom]" caption="Custom" attribute="1" defaultMemberUniqueName="[Summary].[Custom].[All]" allUniqueName="[Summary].[Custom].[All]" dimensionUniqueName="[Summary]" displayFolder="" count="0" memberValueDatatype="130" unbalanced="0"/>
    <cacheHierarchy uniqueName="[Summary].[Month]" caption="Month" attribute="1" defaultMemberUniqueName="[Summary].[Month].[All]" allUniqueName="[Summary].[Month].[All]" dimensionUniqueName="[Summary]" displayFolder="" count="2" memberValueDatatype="20" unbalanced="0">
      <fieldsUsage count="2">
        <fieldUsage x="-1"/>
        <fieldUsage x="3"/>
      </fieldsUsage>
    </cacheHierarchy>
    <cacheHierarchy uniqueName="[Summary].[Quarter]" caption="Quarter" attribute="1" defaultMemberUniqueName="[Summary].[Quarter].[All]" allUniqueName="[Summary].[Quarter].[All]" dimensionUniqueName="[Summary]" displayFolder="" count="2" memberValueDatatype="20" unbalanced="0">
      <fieldsUsage count="2">
        <fieldUsage x="-1"/>
        <fieldUsage x="6"/>
      </fieldsUsage>
    </cacheHierarchy>
    <cacheHierarchy uniqueName="[Summary].[FY]" caption="FY" attribute="1" defaultMemberUniqueName="[Summary].[FY].[All]" allUniqueName="[Summary].[FY].[All]" dimensionUniqueName="[Summary]" displayFolder="" count="2" memberValueDatatype="20" unbalanced="0">
      <fieldsUsage count="2">
        <fieldUsage x="-1"/>
        <fieldUsage x="7"/>
      </fieldsUsage>
    </cacheHierarchy>
    <cacheHierarchy uniqueName="[Brand].[ReportingProductgroup.2_1]" caption="ReportingProductgroup.2_1" attribute="1" defaultMemberUniqueName="[Brand].[ReportingProductgroup.2_1].[All]" allUniqueName="[Brand].[ReportingProductgroup.2_1].[All]" dimensionUniqueName="[Brand]" displayFolder="" count="0" memberValueDatatype="130" unbalanced="0" hidden="1"/>
    <cacheHierarchy uniqueName="[dReportingProductgroup_1].[Index]" caption="Index" attribute="1" defaultMemberUniqueName="[dReportingProductgroup_1].[Index].[All]" allUniqueName="[dReportingProductgroup_1].[Index].[All]" dimensionUniqueName="[dReportingProductgroup_1]" displayFolder="" count="0" memberValueDatatype="20" unbalanced="0" hidden="1"/>
    <cacheHierarchy uniqueName="[dReportingProductgroup_1].[Internet Sales Sales Value TRY]" caption="Internet Sales Sales Value TRY" attribute="1" defaultMemberUniqueName="[dReportingProductgroup_1].[Internet Sales Sales Value TRY].[All]" allUniqueName="[dReportingProductgroup_1].[Internet Sales Sales Value TRY].[All]" dimensionUniqueName="[dReportingProductgroup_1]" displayFolder="" count="0" memberValueDatatype="5" unbalanced="0" hidden="1"/>
    <cacheHierarchy uniqueName="[dReportingProductgroup_1_2].[Index]" caption="Index" attribute="1" defaultMemberUniqueName="[dReportingProductgroup_1_2].[Index].[All]" allUniqueName="[dReportingProductgroup_1_2].[Index].[All]" dimensionUniqueName="[dReportingProductgroup_1_2]" displayFolder="" count="0" memberValueDatatype="20" unbalanced="0" hidden="1"/>
    <cacheHierarchy uniqueName="[dReportingProductgroup_1_2].[Internet Sales Sales Value TRY]" caption="Internet Sales Sales Value TRY" attribute="1" defaultMemberUniqueName="[dReportingProductgroup_1_2].[Internet Sales Sales Value TRY].[All]" allUniqueName="[dReportingProductgroup_1_2].[Internet Sales Sales Value TRY].[All]" dimensionUniqueName="[dReportingProductgroup_1_2]" displayFolder="" count="0" memberValueDatatype="5" unbalanced="0" hidden="1"/>
    <cacheHierarchy uniqueName="[dReportingProductgroup_2].[Index]" caption="Index" attribute="1" defaultMemberUniqueName="[dReportingProductgroup_2].[Index].[All]" allUniqueName="[dReportingProductgroup_2].[Index].[All]" dimensionUniqueName="[dReportingProductgroup_2]" displayFolder="" count="0" memberValueDatatype="20" unbalanced="0" hidden="1"/>
    <cacheHierarchy uniqueName="[dReportingProductgroup_2].[Internet Sales Sales Value TRY]" caption="Internet Sales Sales Value TRY" attribute="1" defaultMemberUniqueName="[dReportingProductgroup_2].[Internet Sales Sales Value TRY].[All]" allUniqueName="[dReportingProductgroup_2].[Internet Sales Sales Value TRY].[All]" dimensionUniqueName="[dReportingProductgroup_2]" displayFolder="" count="0" memberValueDatatype="5" unbalanced="0" hidden="1"/>
    <cacheHierarchy uniqueName="[Summary].[ReportingProductgroup.2]" caption="ReportingProductgroup.2" attribute="1" defaultMemberUniqueName="[Summary].[ReportingProductgroup.2].[All]" allUniqueName="[Summary].[ReportingProductgroup.2].[All]" dimensionUniqueName="[Summary]" displayFolder="" count="0" memberValueDatatype="130" unbalanced="0" hidden="1"/>
    <cacheHierarchy uniqueName="[Measures].[Sum of MediaMarkt Internet Sales Sales Value TRY]" caption="Sum of MediaMarkt Internet Sales Sales Value TRY" measure="1" displayFolder="" measureGroup="Summary" count="0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Internet Sales Sales Value TRY]" caption="Sum of Internet Sales Sales Value TRY" measure="1" displayFolder="" measureGroup="Summary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Internet Sales Sales Units]" caption="Sum of Internet Sales Sales Units" measure="1" displayFolder="" measureGroup="Summary" count="0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MediaMarkt Internet Sales Sales Units]" caption="Sum of MediaMarkt Internet Sales Sales Units" measure="1" displayFolder="" measureGroup="Summary" count="0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Leaderpanel Internet Sales Sales Value TRY]" caption="Sum of Leaderpanel Internet Sales Sales Value TRY" measure="1" displayFolder="" measureGroup="Hitlist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MediaMarkt Internet Sales Sales Value Ret TRY]" caption="Sum of MediaMarkt Internet Sales Sales Value Ret TRY" measure="1" displayFolder="" measureGroup="Hitlist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Leaderpanel Internet Sales Sales Units]" caption="Sum of Leaderpanel Internet Sales Sales Units" measure="1" displayFolder="" measureGroup="Hitlist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MediaMarkt Internet Sales Sales Units Ret]" caption="Sum of MediaMarkt Internet Sales Sales Units Ret" measure="1" displayFolder="" measureGroup="Hitlist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Internet Sales Sales Value TRY 2]" caption="Sum of Internet Sales Sales Value TRY 2" measure="1" displayFolder="" measureGroup="Brand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MediaMarkt Internet Sales Sales Value TRY 2]" caption="Sum of MediaMarkt Internet Sales Sales Value TRY 2" measure="1" displayFolder="" measureGroup="Brand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MediaMarkt Traditional Sales Sales Value TRY]" caption="Sum of MediaMarkt Traditional Sales Sales Value TRY" measure="1" displayFolder="" measureGroup="Brand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raditional Sales Sales Value TRY]" caption="Sum of Traditional Sales Sales Value TRY" measure="1" displayFolder="" measureGroup="Brand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Leaderpanel Traditional Sales Sales Units]" caption="Sum of Leaderpanel Traditional Sales Sales Units" measure="1" displayFolder="" measureGroup="Hitlist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Leaderpanel Traditional Sales Sales Value TRY]" caption="Sum of Leaderpanel Traditional Sales Sales Value TRY" measure="1" displayFolder="" measureGroup="Hitlist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MediaMarkt Traditional Sales Sales Units Ret]" caption="Sum of MediaMarkt Traditional Sales Sales Units Ret" measure="1" displayFolder="" measureGroup="Hitlist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MediaMarkt Traditional Sales Sales Value Ret TRY]" caption="Sum of MediaMarkt Traditional Sales Sales Value Ret TRY" measure="1" displayFolder="" measureGroup="Hitlist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MediaMarkt Traditional Sales Sales Value TRY 2]" caption="Sum of MediaMarkt Traditional Sales Sales Value TRY 2" measure="1" displayFolder="" measureGroup="Summary" count="0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Traditional Sales Sales Value TRY 2]" caption="Sum of Traditional Sales Sales Value TRY 2" measure="1" displayFolder="" measureGroup="Summary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Traditional Sales Sales Units]" caption="Sum of Traditional Sales Sales Units" measure="1" displayFolder="" measureGroup="Summary" count="0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Internet Sales Sales Units 2]" caption="Sum of Internet Sales Sales Units 2" measure="1" displayFolder="" measureGroup="Brand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ediaMarkt Internet Sales Sales Units 2]" caption="Sum of MediaMarkt Internet Sales Sales Units 2" measure="1" displayFolder="" measureGroup="Brand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MediaMarkt MP Sales Value TRY]" caption="Sum of MediaMarkt MP Sales Value TRY" measure="1" displayFolder="" measureGroup="Brand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MediaMarkt Traditional Sales Sales Units]" caption="Sum of MediaMarkt Traditional Sales Sales Units" measure="1" displayFolder="" measureGroup="Brand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raditional Sales Sales Units 2]" caption="Sum of Traditional Sales Sales Units 2" measure="1" displayFolder="" measureGroup="Brand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MediaMarkt MP Sales Value TRY 2]" caption="Sum of MediaMarkt MP Sales Value TRY 2" measure="1" displayFolder="" measureGroup="Summary" count="0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MediaMarkt Internet Sales Sales Value TRY (% of Internet Sales Sales Value TRY) (Brand)]" caption="MediaMarkt Internet Sales Sales Value TRY (% of Internet Sales Sales Value TRY) (Brand)" measure="1" displayFolder="" measureGroup="Brand" count="0"/>
    <cacheHierarchy uniqueName="[Measures].[MediaMarkt Internet Sales Sales Value TRY (% of Internet Sales Sales Value TRY)]" caption="MediaMarkt Internet Sales Sales Value TRY (% of Internet Sales Sales Value TRY)" measure="1" displayFolder="" measureGroup="Summary" count="0"/>
    <cacheHierarchy uniqueName="[Measures].[MediaMarkt Internet Sales w/o MP Sales Value TRY (% of Internet Sales Sales Value TRY)]" caption="MediaMarkt Internet Sales w/o MP Sales Value TRY (% of Internet Sales Sales Value TRY)" measure="1" displayFolder="" measureGroup="Summary" count="0"/>
    <cacheHierarchy uniqueName="[Measures].[MediaMarkt MP Sales Value TRY (% of MediaMarkt Internet Sales Sales Value TRY)]" caption="MediaMarkt MP Sales Value TRY (% of MediaMarkt Internet Sales Sales Value TRY)" measure="1" displayFolder="" measureGroup="Summary" count="0"/>
    <cacheHierarchy uniqueName="[Measures].[Internet Sales Sales Value TRY (% of Leaderpanel Sales Value TRY)]" caption="Internet Sales Sales Value TRY (% of Leaderpanel Sales Value TRY)" measure="1" displayFolder="" measureGroup="Summary" count="0" oneField="1">
      <fieldsUsage count="1">
        <fieldUsage x="4"/>
      </fieldsUsage>
    </cacheHierarchy>
    <cacheHierarchy uniqueName="[Measures].[MediaMarkt Internet Sales Sales Value TRY (% of MediaMarkt &lt;Grand Total&gt; Sales Value TRY)]" caption="MediaMarkt Internet Sales Sales Value TRY (% of MediaMarkt &lt;Grand Total&gt; Sales Value TRY)" measure="1" displayFolder="" measureGroup="Summary" count="0" oneField="1">
      <fieldsUsage count="1">
        <fieldUsage x="5"/>
      </fieldsUsage>
    </cacheHierarchy>
    <cacheHierarchy uniqueName="[Measures].[MediaMarkt Internet Sales Sales Units (% of Internet Sales Sales Units)]" caption="MediaMarkt Internet Sales Sales Units (% of Internet Sales Sales Units)" measure="1" displayFolder="" measureGroup="Summary" count="0"/>
    <cacheHierarchy uniqueName="[Measures].[MediaMarkt Internet Sales w/o MP Sales Units (% of Internet Sales Sales Units)]" caption="MediaMarkt Internet Sales w/o MP Sales Units (% of Internet Sales Sales Units)" measure="1" displayFolder="" measureGroup="Summary" count="0"/>
    <cacheHierarchy uniqueName="[Measures].[MediaMarkt MP Sales Units (% of MediaMarkt Internet Sales Sales Units)]" caption="MediaMarkt MP Sales Units (% of MediaMarkt Internet Sales Sales Units)" measure="1" displayFolder="" measureGroup="Summary" count="0"/>
    <cacheHierarchy uniqueName="[Measures].[Internet Sales Sales Units (% of Leaderpanel Sales Units)]" caption="Internet Sales Sales Units (% of Leaderpanel Sales Units)" measure="1" displayFolder="" measureGroup="Summary" count="0"/>
    <cacheHierarchy uniqueName="[Measures].[MediaMarkt Internet Sales Sales Units (% of MediaMarkt &lt;Grand Total&gt; Sales Units)]" caption="MediaMarkt Internet Sales Sales Units (% of MediaMarkt &lt;Grand Total&gt; Sales Units)" measure="1" displayFolder="" measureGroup="Summary" count="0"/>
    <cacheHierarchy uniqueName="[Measures].[Leaderpanel Internet Sales Sales Value TRY (% of Leaderpanel &lt;Grand Total&gt; Sales Value TRY) (Hitlist)]" caption="Leaderpanel Internet Sales Sales Value TRY (% of Leaderpanel &lt;Grand Total&gt; Sales Value TRY) (Hitlist)" measure="1" displayFolder="" measureGroup="Hitlist" count="0"/>
    <cacheHierarchy uniqueName="[Measures].[MediaMarkt Internet Sales Sales Value Ret TRY (% of MediaMarkt &lt;Grand Total&gt; Sales Sales Value Ret TRY) (Hitlist)]" caption="MediaMarkt Internet Sales Sales Value Ret TRY (% of MediaMarkt &lt;Grand Total&gt; Sales Sales Value Ret TRY) (Hitlist)" measure="1" displayFolder="" measureGroup="Hitlist" count="0"/>
    <cacheHierarchy uniqueName="[Measures].[Leaderpanel Internet Sales Average sales price]" caption="Leaderpanel Internet Sales Average sales price" measure="1" displayFolder="" measureGroup="Hitlist" count="0"/>
    <cacheHierarchy uniqueName="[Measures].[MediaMarkt Internet Sales Average sales price]" caption="MediaMarkt Internet Sales Average sales price" measure="1" displayFolder="" measureGroup="Hitlist" count="0"/>
    <cacheHierarchy uniqueName="[Measures].[MediaMarkt Internet Sales Sales Value Ret TRY (% of Leaderpanel Internet Sales Sales Value TRY) (Hitlist)]" caption="MediaMarkt Internet Sales Sales Value Ret TRY (% of Leaderpanel Internet Sales Sales Value TRY) (Hitlist)" measure="1" displayFolder="" measureGroup="Hitlist" count="0"/>
    <cacheHierarchy uniqueName="[Measures].[__XL_Count Brand]" caption="__XL_Count Brand" measure="1" displayFolder="" measureGroup="Brand" count="0" hidden="1"/>
    <cacheHierarchy uniqueName="[Measures].[__XL_Count Summary]" caption="__XL_Count Summary" measure="1" displayFolder="" measureGroup="Summary" count="0" hidden="1"/>
    <cacheHierarchy uniqueName="[Measures].[__XL_Count Hitlist]" caption="__XL_Count Hitlist" measure="1" displayFolder="" measureGroup="Hitlist" count="0" hidden="1"/>
    <cacheHierarchy uniqueName="[Measures].[__XL_Count dReportingProductgroup_1]" caption="__XL_Count dReportingProductgroup_1" measure="1" displayFolder="" measureGroup="dReportingProductgroup_1" count="0" hidden="1"/>
    <cacheHierarchy uniqueName="[Measures].[__XL_Count dReportingProductgroup_2]" caption="__XL_Count dReportingProductgroup_2" measure="1" displayFolder="" measureGroup="dReportingProductgroup_2" count="0" hidden="1"/>
    <cacheHierarchy uniqueName="[Measures].[__XL_Count dReportingProductgroup_1_2]" caption="__XL_Count dReportingProductgroup_1_2" measure="1" displayFolder="" measureGroup="dReportingProductgroup_1_2" count="0" hidden="1"/>
    <cacheHierarchy uniqueName="[Measures].[__No measures defined]" caption="__No measures defined" measure="1" displayFolder="" count="0" hidden="1"/>
  </cacheHierarchies>
  <kpis count="0"/>
  <dimensions count="7">
    <dimension name="Brand" uniqueName="[Brand]" caption="Brand"/>
    <dimension name="dReportingProductgroup_1" uniqueName="[dReportingProductgroup_1]" caption="dReportingProductgroup_1"/>
    <dimension name="dReportingProductgroup_1_2" uniqueName="[dReportingProductgroup_1_2]" caption="dReportingProductgroup_1_2"/>
    <dimension name="dReportingProductgroup_2" uniqueName="[dReportingProductgroup_2]" caption="dReportingProductgroup_2"/>
    <dimension name="Hitlist" uniqueName="[Hitlist]" caption="Hitlist"/>
    <dimension measure="1" name="Measures" uniqueName="[Measures]" caption="Measures"/>
    <dimension name="Summary" uniqueName="[Summary]" caption="Summary"/>
  </dimensions>
  <measureGroups count="6">
    <measureGroup name="Brand" caption="Brand"/>
    <measureGroup name="dReportingProductgroup_1" caption="dReportingProductgroup_1"/>
    <measureGroup name="dReportingProductgroup_1_2" caption="dReportingProductgroup_1_2"/>
    <measureGroup name="dReportingProductgroup_2" caption="dReportingProductgroup_2"/>
    <measureGroup name="Hitlist" caption="Hitlist"/>
    <measureGroup name="Summary" caption="Summary"/>
  </measureGroups>
  <maps count="10">
    <map measureGroup="0" dimension="0"/>
    <map measureGroup="0" dimension="2"/>
    <map measureGroup="0" dimension="3"/>
    <map measureGroup="1" dimension="1"/>
    <map measureGroup="2" dimension="2"/>
    <map measureGroup="3" dimension="3"/>
    <map measureGroup="4" dimension="4"/>
    <map measureGroup="5" dimension="1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zucu, Mehmet Mert" refreshedDate="46195.343204282406" backgroundQuery="1" createdVersion="8" refreshedVersion="8" minRefreshableVersion="3" recordCount="0" supportSubquery="1" supportAdvancedDrill="1" xr:uid="{C0CF6BE4-7838-4FA3-B73A-758C8D816323}">
  <cacheSource type="external" connectionId="20"/>
  <cacheFields count="8">
    <cacheField name="[dReportingProductgroup_1].[ReportingProductgroup.1].[ReportingProductgroup.1]" caption="ReportingProductgroup.1" numFmtId="0" hierarchy="19" level="1">
      <sharedItems count="17">
        <s v="Smartphones"/>
        <s v="COMPUTER HW"/>
        <s v="SDA"/>
        <s v="VACUUM CLEANERS"/>
        <s v="MDA"/>
        <s v="CLIMATE SDA"/>
        <s v="PTV/FLAT"/>
        <s v="Headphones &amp; Headsets"/>
        <s v="COMPUTER ACCESSORIES"/>
        <s v="CORE WEARABLES"/>
        <s v="VIDEO GAME CONSOLES"/>
        <s v="OTHER WHITE G."/>
        <s v="PHOTO"/>
        <s v="MINI/BLUET SPEAKERS"/>
        <s v="LOUDSPEAKERS"/>
        <s v="VISUAL CAMS/DASHCAMS"/>
        <s v="AUDIO HOME SYSTEMS"/>
      </sharedItems>
    </cacheField>
    <cacheField name="[dReportingProductgroup_2].[ReportingProductgroup.2].[ReportingProductgroup.2]" caption="ReportingProductgroup.2" numFmtId="0" hierarchy="21" level="1">
      <sharedItems count="12">
        <s v="HOT BEVER.MAKERS"/>
        <s v="AIR CONDITIONERS"/>
        <s v="SHAVERS"/>
        <s v="FOODPREPARATION"/>
        <s v="HAIR STYLERS"/>
        <s v="ELECTRIC FRYERS"/>
        <s v="IRONS"/>
        <s v="AIR TREATMENT"/>
        <s v="SANDW/WAFFLE/GRILLS"/>
        <s v="DENTAL CARE"/>
        <s v="HAIR DRYERS"/>
        <s v="EL.KETTLES/HEATERS"/>
      </sharedItems>
    </cacheField>
    <cacheField name="[Summary].[Week].[Week]" caption="Week" numFmtId="0" hierarchy="54" level="1">
      <sharedItems containsSemiMixedTypes="0" containsString="0" containsNumber="1" containsInteger="1" minValue="1" maxValue="52" count="52">
        <n v="40"/>
        <n v="41"/>
        <n v="42"/>
        <n v="43"/>
        <n v="44"/>
        <n v="45"/>
        <n v="46"/>
        <n v="47"/>
        <n v="48"/>
        <n v="49"/>
        <n v="50"/>
        <n v="51"/>
        <n v="52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</sharedItems>
      <extLst>
        <ext xmlns:x15="http://schemas.microsoft.com/office/spreadsheetml/2010/11/main" uri="{4F2E5C28-24EA-4eb8-9CBF-B6C8F9C3D259}">
          <x15:cachedUniqueNames>
            <x15:cachedUniqueName index="0" name="[Summary].[Week].&amp;[40]"/>
            <x15:cachedUniqueName index="1" name="[Summary].[Week].&amp;[41]"/>
            <x15:cachedUniqueName index="2" name="[Summary].[Week].&amp;[42]"/>
            <x15:cachedUniqueName index="3" name="[Summary].[Week].&amp;[43]"/>
            <x15:cachedUniqueName index="4" name="[Summary].[Week].&amp;[44]"/>
            <x15:cachedUniqueName index="5" name="[Summary].[Week].&amp;[45]"/>
            <x15:cachedUniqueName index="6" name="[Summary].[Week].&amp;[46]"/>
            <x15:cachedUniqueName index="7" name="[Summary].[Week].&amp;[47]"/>
            <x15:cachedUniqueName index="8" name="[Summary].[Week].&amp;[48]"/>
            <x15:cachedUniqueName index="9" name="[Summary].[Week].&amp;[49]"/>
            <x15:cachedUniqueName index="10" name="[Summary].[Week].&amp;[50]"/>
            <x15:cachedUniqueName index="11" name="[Summary].[Week].&amp;[51]"/>
            <x15:cachedUniqueName index="12" name="[Summary].[Week].&amp;[52]"/>
            <x15:cachedUniqueName index="13" name="[Summary].[Week].&amp;[1]"/>
            <x15:cachedUniqueName index="14" name="[Summary].[Week].&amp;[2]"/>
            <x15:cachedUniqueName index="15" name="[Summary].[Week].&amp;[3]"/>
            <x15:cachedUniqueName index="16" name="[Summary].[Week].&amp;[4]"/>
            <x15:cachedUniqueName index="17" name="[Summary].[Week].&amp;[5]"/>
            <x15:cachedUniqueName index="18" name="[Summary].[Week].&amp;[6]"/>
            <x15:cachedUniqueName index="19" name="[Summary].[Week].&amp;[7]"/>
            <x15:cachedUniqueName index="20" name="[Summary].[Week].&amp;[8]"/>
            <x15:cachedUniqueName index="21" name="[Summary].[Week].&amp;[9]"/>
            <x15:cachedUniqueName index="22" name="[Summary].[Week].&amp;[10]"/>
            <x15:cachedUniqueName index="23" name="[Summary].[Week].&amp;[11]"/>
            <x15:cachedUniqueName index="24" name="[Summary].[Week].&amp;[12]"/>
            <x15:cachedUniqueName index="25" name="[Summary].[Week].&amp;[13]"/>
            <x15:cachedUniqueName index="26" name="[Summary].[Week].&amp;[14]"/>
            <x15:cachedUniqueName index="27" name="[Summary].[Week].&amp;[15]"/>
            <x15:cachedUniqueName index="28" name="[Summary].[Week].&amp;[16]"/>
            <x15:cachedUniqueName index="29" name="[Summary].[Week].&amp;[17]"/>
            <x15:cachedUniqueName index="30" name="[Summary].[Week].&amp;[18]"/>
            <x15:cachedUniqueName index="31" name="[Summary].[Week].&amp;[19]"/>
            <x15:cachedUniqueName index="32" name="[Summary].[Week].&amp;[20]"/>
            <x15:cachedUniqueName index="33" name="[Summary].[Week].&amp;[21]"/>
            <x15:cachedUniqueName index="34" name="[Summary].[Week].&amp;[22]"/>
            <x15:cachedUniqueName index="35" name="[Summary].[Week].&amp;[23]"/>
            <x15:cachedUniqueName index="36" name="[Summary].[Week].&amp;[24]"/>
            <x15:cachedUniqueName index="37" name="[Summary].[Week].&amp;[25]"/>
            <x15:cachedUniqueName index="38" name="[Summary].[Week].&amp;[26]"/>
            <x15:cachedUniqueName index="39" name="[Summary].[Week].&amp;[27]"/>
            <x15:cachedUniqueName index="40" name="[Summary].[Week].&amp;[28]"/>
            <x15:cachedUniqueName index="41" name="[Summary].[Week].&amp;[29]"/>
            <x15:cachedUniqueName index="42" name="[Summary].[Week].&amp;[30]"/>
            <x15:cachedUniqueName index="43" name="[Summary].[Week].&amp;[31]"/>
            <x15:cachedUniqueName index="44" name="[Summary].[Week].&amp;[32]"/>
            <x15:cachedUniqueName index="45" name="[Summary].[Week].&amp;[33]"/>
            <x15:cachedUniqueName index="46" name="[Summary].[Week].&amp;[34]"/>
            <x15:cachedUniqueName index="47" name="[Summary].[Week].&amp;[35]"/>
            <x15:cachedUniqueName index="48" name="[Summary].[Week].&amp;[36]"/>
            <x15:cachedUniqueName index="49" name="[Summary].[Week].&amp;[37]"/>
            <x15:cachedUniqueName index="50" name="[Summary].[Week].&amp;[38]"/>
            <x15:cachedUniqueName index="51" name="[Summary].[Week].&amp;[39]"/>
          </x15:cachedUniqueNames>
        </ext>
      </extLst>
    </cacheField>
    <cacheField name="[Summary].[Month].[Month]" caption="Month" numFmtId="0" hierarchy="58" level="1">
      <sharedItems containsSemiMixedTypes="0" containsString="0" containsNumber="1" containsInteger="1" minValue="1" maxValue="12" count="12">
        <n v="10"/>
        <n v="11"/>
        <n v="12"/>
        <n v="1"/>
        <n v="2"/>
        <n v="3"/>
        <n v="4"/>
        <n v="5"/>
        <n v="6"/>
        <n v="7"/>
        <n v="8"/>
        <n v="9"/>
      </sharedItems>
      <extLst>
        <ext xmlns:x15="http://schemas.microsoft.com/office/spreadsheetml/2010/11/main" uri="{4F2E5C28-24EA-4eb8-9CBF-B6C8F9C3D259}">
          <x15:cachedUniqueNames>
            <x15:cachedUniqueName index="0" name="[Summary].[Month].&amp;[10]"/>
            <x15:cachedUniqueName index="1" name="[Summary].[Month].&amp;[11]"/>
            <x15:cachedUniqueName index="2" name="[Summary].[Month].&amp;[12]"/>
            <x15:cachedUniqueName index="3" name="[Summary].[Month].&amp;[1]"/>
            <x15:cachedUniqueName index="4" name="[Summary].[Month].&amp;[2]"/>
            <x15:cachedUniqueName index="5" name="[Summary].[Month].&amp;[3]"/>
            <x15:cachedUniqueName index="6" name="[Summary].[Month].&amp;[4]"/>
            <x15:cachedUniqueName index="7" name="[Summary].[Month].&amp;[5]"/>
            <x15:cachedUniqueName index="8" name="[Summary].[Month].&amp;[6]"/>
            <x15:cachedUniqueName index="9" name="[Summary].[Month].&amp;[7]"/>
            <x15:cachedUniqueName index="10" name="[Summary].[Month].&amp;[8]"/>
            <x15:cachedUniqueName index="11" name="[Summary].[Month].&amp;[9]"/>
          </x15:cachedUniqueNames>
        </ext>
      </extLst>
    </cacheField>
    <cacheField name="[Measures].[Sum of Internet Sales Sales Value TRY]" caption="Sum of Internet Sales Sales Value TRY" numFmtId="0" hierarchy="70" level="32767"/>
    <cacheField name="[Measures].[Sum of MediaMarkt Internet Sales Sales Value TRY]" caption="Sum of MediaMarkt Internet Sales Sales Value TRY" numFmtId="0" hierarchy="69" level="32767"/>
    <cacheField name="[Summary].[Quarter].[Quarter]" caption="Quarter" numFmtId="0" hierarchy="59" level="1">
      <sharedItems containsSemiMixedTypes="0" containsString="0" containsNumber="1" containsInteger="1" minValue="1" maxValue="4" count="4">
        <n v="1"/>
        <n v="2"/>
        <n v="3"/>
        <n v="4"/>
      </sharedItems>
      <extLst>
        <ext xmlns:x15="http://schemas.microsoft.com/office/spreadsheetml/2010/11/main" uri="{4F2E5C28-24EA-4eb8-9CBF-B6C8F9C3D259}">
          <x15:cachedUniqueNames>
            <x15:cachedUniqueName index="0" name="[Summary].[Quarter].&amp;[1]"/>
            <x15:cachedUniqueName index="1" name="[Summary].[Quarter].&amp;[2]"/>
            <x15:cachedUniqueName index="2" name="[Summary].[Quarter].&amp;[3]"/>
            <x15:cachedUniqueName index="3" name="[Summary].[Quarter].&amp;[4]"/>
          </x15:cachedUniqueNames>
        </ext>
      </extLst>
    </cacheField>
    <cacheField name="[Summary].[FY].[FY]" caption="FY" numFmtId="0" hierarchy="60" level="1">
      <sharedItems containsSemiMixedTypes="0" containsString="0" containsNumber="1" containsInteger="1" minValue="2025" maxValue="2026" count="2">
        <n v="2025"/>
        <n v="2026"/>
      </sharedItems>
      <extLst>
        <ext xmlns:x15="http://schemas.microsoft.com/office/spreadsheetml/2010/11/main" uri="{4F2E5C28-24EA-4eb8-9CBF-B6C8F9C3D259}">
          <x15:cachedUniqueNames>
            <x15:cachedUniqueName index="0" name="[Summary].[FY].&amp;[2025]"/>
            <x15:cachedUniqueName index="1" name="[Summary].[FY].&amp;[2026]"/>
          </x15:cachedUniqueNames>
        </ext>
      </extLst>
    </cacheField>
  </cacheFields>
  <cacheHierarchies count="117">
    <cacheHierarchy uniqueName="[Brand].[Period]" caption="Period" attribute="1" defaultMemberUniqueName="[Brand].[Period].[All]" allUniqueName="[Brand].[Period].[All]" dimensionUniqueName="[Brand]" displayFolder="" count="0" memberValueDatatype="130" unbalanced="0"/>
    <cacheHierarchy uniqueName="[Brand].[ReportingProductgroup]" caption="ReportingProductgroup" attribute="1" defaultMemberUniqueName="[Brand].[ReportingProductgroup].[All]" allUniqueName="[Brand].[ReportingProductgroup].[All]" dimensionUniqueName="[Brand]" displayFolder="" count="0" memberValueDatatype="130" unbalanced="0"/>
    <cacheHierarchy uniqueName="[Brand].[Brand]" caption="Brand" attribute="1" defaultMemberUniqueName="[Brand].[Brand].[All]" allUniqueName="[Brand].[Brand].[All]" dimensionUniqueName="[Brand]" displayFolder="" count="0" memberValueDatatype="130" unbalanced="0"/>
    <cacheHierarchy uniqueName="[Brand].[Internet Sales Sales Units]" caption="Internet Sales Sales Units" attribute="1" defaultMemberUniqueName="[Brand].[Internet Sales Sales Units].[All]" allUniqueName="[Brand].[Internet Sales Sales Units].[All]" dimensionUniqueName="[Brand]" displayFolder="" count="0" memberValueDatatype="20" unbalanced="0"/>
    <cacheHierarchy uniqueName="[Brand].[Internet Sales Sales Value TRY]" caption="Internet Sales Sales Value TRY" attribute="1" defaultMemberUniqueName="[Brand].[Internet Sales Sales Value TRY].[All]" allUniqueName="[Brand].[Internet Sales Sales Value TRY].[All]" dimensionUniqueName="[Brand]" displayFolder="" count="0" memberValueDatatype="5" unbalanced="0"/>
    <cacheHierarchy uniqueName="[Brand].[MediaMarkt Internet Sales Sales Units]" caption="MediaMarkt Internet Sales Sales Units" attribute="1" defaultMemberUniqueName="[Brand].[MediaMarkt Internet Sales Sales Units].[All]" allUniqueName="[Brand].[MediaMarkt Internet Sales Sales Units].[All]" dimensionUniqueName="[Brand]" displayFolder="" count="0" memberValueDatatype="20" unbalanced="0"/>
    <cacheHierarchy uniqueName="[Brand].[MediaMarkt Internet Sales Sales Value TRY]" caption="MediaMarkt Internet Sales Sales Value TRY" attribute="1" defaultMemberUniqueName="[Brand].[MediaMarkt Internet Sales Sales Value TRY].[All]" allUniqueName="[Brand].[MediaMarkt Internet Sales Sales Value TRY].[All]" dimensionUniqueName="[Brand]" displayFolder="" count="0" memberValueDatatype="5" unbalanced="0"/>
    <cacheHierarchy uniqueName="[Brand].[MediaMarkt MP Sales Units]" caption="MediaMarkt MP Sales Units" attribute="1" defaultMemberUniqueName="[Brand].[MediaMarkt MP Sales Units].[All]" allUniqueName="[Brand].[MediaMarkt MP Sales Units].[All]" dimensionUniqueName="[Brand]" displayFolder="" count="0" memberValueDatatype="20" unbalanced="0"/>
    <cacheHierarchy uniqueName="[Brand].[MediaMarkt MP Sales Value TRY]" caption="MediaMarkt MP Sales Value TRY" attribute="1" defaultMemberUniqueName="[Brand].[MediaMarkt MP Sales Value TRY].[All]" allUniqueName="[Brand].[MediaMarkt MP Sales Value TRY].[All]" dimensionUniqueName="[Brand]" displayFolder="" count="0" memberValueDatatype="5" unbalanced="0"/>
    <cacheHierarchy uniqueName="[Brand].[MediaMarkt Traditional Sales Sales Units]" caption="MediaMarkt Traditional Sales Sales Units" attribute="1" defaultMemberUniqueName="[Brand].[MediaMarkt Traditional Sales Sales Units].[All]" allUniqueName="[Brand].[MediaMarkt Traditional Sales Sales Units].[All]" dimensionUniqueName="[Brand]" displayFolder="" count="0" memberValueDatatype="20" unbalanced="0"/>
    <cacheHierarchy uniqueName="[Brand].[MediaMarkt Traditional Sales Sales Value TRY]" caption="MediaMarkt Traditional Sales Sales Value TRY" attribute="1" defaultMemberUniqueName="[Brand].[MediaMarkt Traditional Sales Sales Value TRY].[All]" allUniqueName="[Brand].[MediaMarkt Traditional Sales Sales Value TRY].[All]" dimensionUniqueName="[Brand]" displayFolder="" count="0" memberValueDatatype="5" unbalanced="0"/>
    <cacheHierarchy uniqueName="[Brand].[Traditional Sales Sales Units]" caption="Traditional Sales Sales Units" attribute="1" defaultMemberUniqueName="[Brand].[Traditional Sales Sales Units].[All]" allUniqueName="[Brand].[Traditional Sales Sales Units].[All]" dimensionUniqueName="[Brand]" displayFolder="" count="0" memberValueDatatype="20" unbalanced="0"/>
    <cacheHierarchy uniqueName="[Brand].[Traditional Sales Sales Value TRY]" caption="Traditional Sales Sales Value TRY" attribute="1" defaultMemberUniqueName="[Brand].[Traditional Sales Sales Value TRY].[All]" allUniqueName="[Brand].[Traditional Sales Sales Value TRY].[All]" dimensionUniqueName="[Brand]" displayFolder="" count="0" memberValueDatatype="5" unbalanced="0"/>
    <cacheHierarchy uniqueName="[Brand].[Week]" caption="Week" attribute="1" defaultMemberUniqueName="[Brand].[Week].[All]" allUniqueName="[Brand].[Week].[All]" dimensionUniqueName="[Brand]" displayFolder="" count="0" memberValueDatatype="20" unbalanced="0"/>
    <cacheHierarchy uniqueName="[Brand].[Year]" caption="Year" attribute="1" defaultMemberUniqueName="[Brand].[Year].[All]" allUniqueName="[Brand].[Year].[All]" dimensionUniqueName="[Brand]" displayFolder="" count="0" memberValueDatatype="20" unbalanced="0"/>
    <cacheHierarchy uniqueName="[Brand].[ReportingProductgroup.1]" caption="ReportingProductgroup.1" attribute="1" defaultMemberUniqueName="[Brand].[ReportingProductgroup.1].[All]" allUniqueName="[Brand].[ReportingProductgroup.1].[All]" dimensionUniqueName="[Brand]" displayFolder="" count="0" memberValueDatatype="130" unbalanced="0"/>
    <cacheHierarchy uniqueName="[Brand].[Month]" caption="Month" attribute="1" defaultMemberUniqueName="[Brand].[Month].[All]" allUniqueName="[Brand].[Month].[All]" dimensionUniqueName="[Brand]" displayFolder="" count="0" memberValueDatatype="20" unbalanced="0"/>
    <cacheHierarchy uniqueName="[Brand].[Quarter]" caption="Quarter" attribute="1" defaultMemberUniqueName="[Brand].[Quarter].[All]" allUniqueName="[Brand].[Quarter].[All]" dimensionUniqueName="[Brand]" displayFolder="" count="0" memberValueDatatype="20" unbalanced="0"/>
    <cacheHierarchy uniqueName="[Brand].[FY]" caption="FY" attribute="1" defaultMemberUniqueName="[Brand].[FY].[All]" allUniqueName="[Brand].[FY].[All]" dimensionUniqueName="[Brand]" displayFolder="" count="0" memberValueDatatype="20" unbalanced="0"/>
    <cacheHierarchy uniqueName="[dReportingProductgroup_1].[ReportingProductgroup.1]" caption="ReportingProductgroup.1" attribute="1" defaultMemberUniqueName="[dReportingProductgroup_1].[ReportingProductgroup.1].[All]" allUniqueName="[dReportingProductgroup_1].[ReportingProductgroup.1].[All]" dimensionUniqueName="[dReportingProductgroup_1]" displayFolder="" count="2" memberValueDatatype="130" unbalanced="0">
      <fieldsUsage count="2">
        <fieldUsage x="-1"/>
        <fieldUsage x="0"/>
      </fieldsUsage>
    </cacheHierarchy>
    <cacheHierarchy uniqueName="[dReportingProductgroup_1_2].[ReportingProductgroup.1]" caption="ReportingProductgroup.1" attribute="1" defaultMemberUniqueName="[dReportingProductgroup_1_2].[ReportingProductgroup.1].[All]" allUniqueName="[dReportingProductgroup_1_2].[ReportingProductgroup.1].[All]" dimensionUniqueName="[dReportingProductgroup_1_2]" displayFolder="" count="0" memberValueDatatype="130" unbalanced="0"/>
    <cacheHierarchy uniqueName="[dReportingProductgroup_2].[ReportingProductgroup.2]" caption="ReportingProductgroup.2" attribute="1" defaultMemberUniqueName="[dReportingProductgroup_2].[ReportingProductgroup.2].[All]" allUniqueName="[dReportingProductgroup_2].[ReportingProductgroup.2].[All]" dimensionUniqueName="[dReportingProductgroup_2]" displayFolder="" count="2" memberValueDatatype="130" unbalanced="0">
      <fieldsUsage count="2">
        <fieldUsage x="-1"/>
        <fieldUsage x="1"/>
      </fieldsUsage>
    </cacheHierarchy>
    <cacheHierarchy uniqueName="[Hitlist].[Period]" caption="Period" attribute="1" defaultMemberUniqueName="[Hitlist].[Period].[All]" allUniqueName="[Hitlist].[Period].[All]" dimensionUniqueName="[Hitlist]" displayFolder="" count="0" memberValueDatatype="130" unbalanced="0"/>
    <cacheHierarchy uniqueName="[Hitlist].[ReportingProductgroup]" caption="ReportingProductgroup" attribute="1" defaultMemberUniqueName="[Hitlist].[ReportingProductgroup].[All]" allUniqueName="[Hitlist].[ReportingProductgroup].[All]" dimensionUniqueName="[Hitlist]" displayFolder="" count="0" memberValueDatatype="130" unbalanced="0"/>
    <cacheHierarchy uniqueName="[Hitlist].[Rank]" caption="Rank" attribute="1" defaultMemberUniqueName="[Hitlist].[Rank].[All]" allUniqueName="[Hitlist].[Rank].[All]" dimensionUniqueName="[Hitlist]" displayFolder="" count="0" memberValueDatatype="20" unbalanced="0"/>
    <cacheHierarchy uniqueName="[Hitlist].[Brand]" caption="Brand" attribute="1" defaultMemberUniqueName="[Hitlist].[Brand].[All]" allUniqueName="[Hitlist].[Brand].[All]" dimensionUniqueName="[Hitlist]" displayFolder="" count="0" memberValueDatatype="130" unbalanced="0"/>
    <cacheHierarchy uniqueName="[Hitlist].[Item]" caption="Item" attribute="1" defaultMemberUniqueName="[Hitlist].[Item].[All]" allUniqueName="[Hitlist].[Item].[All]" dimensionUniqueName="[Hitlist]" displayFolder="" count="0" memberValueDatatype="130" unbalanced="0"/>
    <cacheHierarchy uniqueName="[Hitlist].[Instore code]" caption="Instore code" attribute="1" defaultMemberUniqueName="[Hitlist].[Instore code].[All]" allUniqueName="[Hitlist].[Instore code].[All]" dimensionUniqueName="[Hitlist]" displayFolder="" count="0" memberValueDatatype="130" unbalanced="0"/>
    <cacheHierarchy uniqueName="[Hitlist].[Leaderpanel Internet Sales Sales Units]" caption="Leaderpanel Internet Sales Sales Units" attribute="1" defaultMemberUniqueName="[Hitlist].[Leaderpanel Internet Sales Sales Units].[All]" allUniqueName="[Hitlist].[Leaderpanel Internet Sales Sales Units].[All]" dimensionUniqueName="[Hitlist]" displayFolder="" count="0" memberValueDatatype="20" unbalanced="0"/>
    <cacheHierarchy uniqueName="[Hitlist].[Leaderpanel Internet Sales Sales Value TRY]" caption="Leaderpanel Internet Sales Sales Value TRY" attribute="1" defaultMemberUniqueName="[Hitlist].[Leaderpanel Internet Sales Sales Value TRY].[All]" allUniqueName="[Hitlist].[Leaderpanel Internet Sales Sales Value TRY].[All]" dimensionUniqueName="[Hitlist]" displayFolder="" count="0" memberValueDatatype="5" unbalanced="0"/>
    <cacheHierarchy uniqueName="[Hitlist].[Leaderpanel Traditional Sales Sales Units]" caption="Leaderpanel Traditional Sales Sales Units" attribute="1" defaultMemberUniqueName="[Hitlist].[Leaderpanel Traditional Sales Sales Units].[All]" allUniqueName="[Hitlist].[Leaderpanel Traditional Sales Sales Units].[All]" dimensionUniqueName="[Hitlist]" displayFolder="" count="0" memberValueDatatype="20" unbalanced="0"/>
    <cacheHierarchy uniqueName="[Hitlist].[Leaderpanel Traditional Sales Sales Value TRY]" caption="Leaderpanel Traditional Sales Sales Value TRY" attribute="1" defaultMemberUniqueName="[Hitlist].[Leaderpanel Traditional Sales Sales Value TRY].[All]" allUniqueName="[Hitlist].[Leaderpanel Traditional Sales Sales Value TRY].[All]" dimensionUniqueName="[Hitlist]" displayFolder="" count="0" memberValueDatatype="5" unbalanced="0"/>
    <cacheHierarchy uniqueName="[Hitlist].[MediaMarkt Internet Sales Sales Units Ret]" caption="MediaMarkt Internet Sales Sales Units Ret" attribute="1" defaultMemberUniqueName="[Hitlist].[MediaMarkt Internet Sales Sales Units Ret].[All]" allUniqueName="[Hitlist].[MediaMarkt Internet Sales Sales Units Ret].[All]" dimensionUniqueName="[Hitlist]" displayFolder="" count="0" memberValueDatatype="20" unbalanced="0"/>
    <cacheHierarchy uniqueName="[Hitlist].[MediaMarkt Internet Sales Sales Value Ret TRY]" caption="MediaMarkt Internet Sales Sales Value Ret TRY" attribute="1" defaultMemberUniqueName="[Hitlist].[MediaMarkt Internet Sales Sales Value Ret TRY].[All]" allUniqueName="[Hitlist].[MediaMarkt Internet Sales Sales Value Ret TRY].[All]" dimensionUniqueName="[Hitlist]" displayFolder="" count="0" memberValueDatatype="5" unbalanced="0"/>
    <cacheHierarchy uniqueName="[Hitlist].[MediaMarkt Traditional Sales Sales Units Ret]" caption="MediaMarkt Traditional Sales Sales Units Ret" attribute="1" defaultMemberUniqueName="[Hitlist].[MediaMarkt Traditional Sales Sales Units Ret].[All]" allUniqueName="[Hitlist].[MediaMarkt Traditional Sales Sales Units Ret].[All]" dimensionUniqueName="[Hitlist]" displayFolder="" count="0" memberValueDatatype="20" unbalanced="0"/>
    <cacheHierarchy uniqueName="[Hitlist].[MediaMarkt Traditional Sales Sales Value Ret TRY]" caption="MediaMarkt Traditional Sales Sales Value Ret TRY" attribute="1" defaultMemberUniqueName="[Hitlist].[MediaMarkt Traditional Sales Sales Value Ret TRY].[All]" allUniqueName="[Hitlist].[MediaMarkt Traditional Sales Sales Value Ret TRY].[All]" dimensionUniqueName="[Hitlist]" displayFolder="" count="0" memberValueDatatype="5" unbalanced="0"/>
    <cacheHierarchy uniqueName="[Hitlist].[Week]" caption="Week" attribute="1" defaultMemberUniqueName="[Hitlist].[Week].[All]" allUniqueName="[Hitlist].[Week].[All]" dimensionUniqueName="[Hitlist]" displayFolder="" count="0" memberValueDatatype="20" unbalanced="0"/>
    <cacheHierarchy uniqueName="[Hitlist].[Year]" caption="Year" attribute="1" defaultMemberUniqueName="[Hitlist].[Year].[All]" allUniqueName="[Hitlist].[Year].[All]" dimensionUniqueName="[Hitlist]" displayFolder="" count="0" memberValueDatatype="20" unbalanced="0"/>
    <cacheHierarchy uniqueName="[Hitlist].[ReportingProductgroup.1]" caption="ReportingProductgroup.1" attribute="1" defaultMemberUniqueName="[Hitlist].[ReportingProductgroup.1].[All]" allUniqueName="[Hitlist].[ReportingProductgroup.1].[All]" dimensionUniqueName="[Hitlist]" displayFolder="" count="0" memberValueDatatype="130" unbalanced="0"/>
    <cacheHierarchy uniqueName="[Hitlist].[Month]" caption="Month" attribute="1" defaultMemberUniqueName="[Hitlist].[Month].[All]" allUniqueName="[Hitlist].[Month].[All]" dimensionUniqueName="[Hitlist]" displayFolder="" count="0" memberValueDatatype="20" unbalanced="0"/>
    <cacheHierarchy uniqueName="[Hitlist].[Quarter]" caption="Quarter" attribute="1" defaultMemberUniqueName="[Hitlist].[Quarter].[All]" allUniqueName="[Hitlist].[Quarter].[All]" dimensionUniqueName="[Hitlist]" displayFolder="" count="0" memberValueDatatype="20" unbalanced="0"/>
    <cacheHierarchy uniqueName="[Hitlist].[FY]" caption="FY" attribute="1" defaultMemberUniqueName="[Hitlist].[FY].[All]" allUniqueName="[Hitlist].[FY].[All]" dimensionUniqueName="[Hitlist]" displayFolder="" count="0" memberValueDatatype="20" unbalanced="0"/>
    <cacheHierarchy uniqueName="[Summary].[Period]" caption="Period" attribute="1" defaultMemberUniqueName="[Summary].[Period].[All]" allUniqueName="[Summary].[Period].[All]" dimensionUniqueName="[Summary]" displayFolder="" count="0" memberValueDatatype="130" unbalanced="0"/>
    <cacheHierarchy uniqueName="[Summary].[ReportingProductgroup]" caption="ReportingProductgroup" attribute="1" defaultMemberUniqueName="[Summary].[ReportingProductgroup].[All]" allUniqueName="[Summary].[ReportingProductgroup].[All]" dimensionUniqueName="[Summary]" displayFolder="" count="0" memberValueDatatype="130" unbalanced="0"/>
    <cacheHierarchy uniqueName="[Summary].[Internet Sales Sales Units]" caption="Internet Sales Sales Units" attribute="1" defaultMemberUniqueName="[Summary].[Internet Sales Sales Units].[All]" allUniqueName="[Summary].[Internet Sales Sales Units].[All]" dimensionUniqueName="[Summary]" displayFolder="" count="0" memberValueDatatype="20" unbalanced="0"/>
    <cacheHierarchy uniqueName="[Summary].[Internet Sales Sales Value TRY]" caption="Internet Sales Sales Value TRY" attribute="1" defaultMemberUniqueName="[Summary].[Internet Sales Sales Value TRY].[All]" allUniqueName="[Summary].[Internet Sales Sales Value TRY].[All]" dimensionUniqueName="[Summary]" displayFolder="" count="0" memberValueDatatype="5" unbalanced="0"/>
    <cacheHierarchy uniqueName="[Summary].[MediaMarkt Internet Sales Sales Units]" caption="MediaMarkt Internet Sales Sales Units" attribute="1" defaultMemberUniqueName="[Summary].[MediaMarkt Internet Sales Sales Units].[All]" allUniqueName="[Summary].[MediaMarkt Internet Sales Sales Units].[All]" dimensionUniqueName="[Summary]" displayFolder="" count="0" memberValueDatatype="20" unbalanced="0"/>
    <cacheHierarchy uniqueName="[Summary].[MediaMarkt Internet Sales Sales Value TRY]" caption="MediaMarkt Internet Sales Sales Value TRY" attribute="1" defaultMemberUniqueName="[Summary].[MediaMarkt Internet Sales Sales Value TRY].[All]" allUniqueName="[Summary].[MediaMarkt Internet Sales Sales Value TRY].[All]" dimensionUniqueName="[Summary]" displayFolder="" count="0" memberValueDatatype="5" unbalanced="0"/>
    <cacheHierarchy uniqueName="[Summary].[MediaMarkt MP Sales Units]" caption="MediaMarkt MP Sales Units" attribute="1" defaultMemberUniqueName="[Summary].[MediaMarkt MP Sales Units].[All]" allUniqueName="[Summary].[MediaMarkt MP Sales Units].[All]" dimensionUniqueName="[Summary]" displayFolder="" count="0" memberValueDatatype="20" unbalanced="0"/>
    <cacheHierarchy uniqueName="[Summary].[MediaMarkt MP Sales Value TRY]" caption="MediaMarkt MP Sales Value TRY" attribute="1" defaultMemberUniqueName="[Summary].[MediaMarkt MP Sales Value TRY].[All]" allUniqueName="[Summary].[MediaMarkt MP Sales Value TRY].[All]" dimensionUniqueName="[Summary]" displayFolder="" count="0" memberValueDatatype="5" unbalanced="0"/>
    <cacheHierarchy uniqueName="[Summary].[MediaMarkt Traditional Sales Sales Units]" caption="MediaMarkt Traditional Sales Sales Units" attribute="1" defaultMemberUniqueName="[Summary].[MediaMarkt Traditional Sales Sales Units].[All]" allUniqueName="[Summary].[MediaMarkt Traditional Sales Sales Units].[All]" dimensionUniqueName="[Summary]" displayFolder="" count="0" memberValueDatatype="20" unbalanced="0"/>
    <cacheHierarchy uniqueName="[Summary].[MediaMarkt Traditional Sales Sales Value TRY]" caption="MediaMarkt Traditional Sales Sales Value TRY" attribute="1" defaultMemberUniqueName="[Summary].[MediaMarkt Traditional Sales Sales Value TRY].[All]" allUniqueName="[Summary].[MediaMarkt Traditional Sales Sales Value TRY].[All]" dimensionUniqueName="[Summary]" displayFolder="" count="0" memberValueDatatype="5" unbalanced="0"/>
    <cacheHierarchy uniqueName="[Summary].[Traditional Sales Sales Units]" caption="Traditional Sales Sales Units" attribute="1" defaultMemberUniqueName="[Summary].[Traditional Sales Sales Units].[All]" allUniqueName="[Summary].[Traditional Sales Sales Units].[All]" dimensionUniqueName="[Summary]" displayFolder="" count="0" memberValueDatatype="20" unbalanced="0"/>
    <cacheHierarchy uniqueName="[Summary].[Traditional Sales Sales Value TRY]" caption="Traditional Sales Sales Value TRY" attribute="1" defaultMemberUniqueName="[Summary].[Traditional Sales Sales Value TRY].[All]" allUniqueName="[Summary].[Traditional Sales Sales Value TRY].[All]" dimensionUniqueName="[Summary]" displayFolder="" count="0" memberValueDatatype="5" unbalanced="0"/>
    <cacheHierarchy uniqueName="[Summary].[Week]" caption="Week" attribute="1" defaultMemberUniqueName="[Summary].[Week].[All]" allUniqueName="[Summary].[Week].[All]" dimensionUniqueName="[Summary]" displayFolder="" count="2" memberValueDatatype="20" unbalanced="0">
      <fieldsUsage count="2">
        <fieldUsage x="-1"/>
        <fieldUsage x="2"/>
      </fieldsUsage>
    </cacheHierarchy>
    <cacheHierarchy uniqueName="[Summary].[Year]" caption="Year" attribute="1" defaultMemberUniqueName="[Summary].[Year].[All]" allUniqueName="[Summary].[Year].[All]" dimensionUniqueName="[Summary]" displayFolder="" count="0" memberValueDatatype="20" unbalanced="0"/>
    <cacheHierarchy uniqueName="[Summary].[ReportingProductgroup.1]" caption="ReportingProductgroup.1" attribute="1" defaultMemberUniqueName="[Summary].[ReportingProductgroup.1].[All]" allUniqueName="[Summary].[ReportingProductgroup.1].[All]" dimensionUniqueName="[Summary]" displayFolder="" count="0" memberValueDatatype="130" unbalanced="0"/>
    <cacheHierarchy uniqueName="[Summary].[Custom]" caption="Custom" attribute="1" defaultMemberUniqueName="[Summary].[Custom].[All]" allUniqueName="[Summary].[Custom].[All]" dimensionUniqueName="[Summary]" displayFolder="" count="0" memberValueDatatype="130" unbalanced="0"/>
    <cacheHierarchy uniqueName="[Summary].[Month]" caption="Month" attribute="1" defaultMemberUniqueName="[Summary].[Month].[All]" allUniqueName="[Summary].[Month].[All]" dimensionUniqueName="[Summary]" displayFolder="" count="2" memberValueDatatype="20" unbalanced="0">
      <fieldsUsage count="2">
        <fieldUsage x="-1"/>
        <fieldUsage x="3"/>
      </fieldsUsage>
    </cacheHierarchy>
    <cacheHierarchy uniqueName="[Summary].[Quarter]" caption="Quarter" attribute="1" defaultMemberUniqueName="[Summary].[Quarter].[All]" allUniqueName="[Summary].[Quarter].[All]" dimensionUniqueName="[Summary]" displayFolder="" count="2" memberValueDatatype="20" unbalanced="0">
      <fieldsUsage count="2">
        <fieldUsage x="-1"/>
        <fieldUsage x="6"/>
      </fieldsUsage>
    </cacheHierarchy>
    <cacheHierarchy uniqueName="[Summary].[FY]" caption="FY" attribute="1" defaultMemberUniqueName="[Summary].[FY].[All]" allUniqueName="[Summary].[FY].[All]" dimensionUniqueName="[Summary]" displayFolder="" count="2" memberValueDatatype="20" unbalanced="0">
      <fieldsUsage count="2">
        <fieldUsage x="-1"/>
        <fieldUsage x="7"/>
      </fieldsUsage>
    </cacheHierarchy>
    <cacheHierarchy uniqueName="[Brand].[ReportingProductgroup.2_1]" caption="ReportingProductgroup.2_1" attribute="1" defaultMemberUniqueName="[Brand].[ReportingProductgroup.2_1].[All]" allUniqueName="[Brand].[ReportingProductgroup.2_1].[All]" dimensionUniqueName="[Brand]" displayFolder="" count="0" memberValueDatatype="130" unbalanced="0" hidden="1"/>
    <cacheHierarchy uniqueName="[dReportingProductgroup_1].[Index]" caption="Index" attribute="1" defaultMemberUniqueName="[dReportingProductgroup_1].[Index].[All]" allUniqueName="[dReportingProductgroup_1].[Index].[All]" dimensionUniqueName="[dReportingProductgroup_1]" displayFolder="" count="0" memberValueDatatype="20" unbalanced="0" hidden="1"/>
    <cacheHierarchy uniqueName="[dReportingProductgroup_1].[Internet Sales Sales Value TRY]" caption="Internet Sales Sales Value TRY" attribute="1" defaultMemberUniqueName="[dReportingProductgroup_1].[Internet Sales Sales Value TRY].[All]" allUniqueName="[dReportingProductgroup_1].[Internet Sales Sales Value TRY].[All]" dimensionUniqueName="[dReportingProductgroup_1]" displayFolder="" count="0" memberValueDatatype="5" unbalanced="0" hidden="1"/>
    <cacheHierarchy uniqueName="[dReportingProductgroup_1_2].[Index]" caption="Index" attribute="1" defaultMemberUniqueName="[dReportingProductgroup_1_2].[Index].[All]" allUniqueName="[dReportingProductgroup_1_2].[Index].[All]" dimensionUniqueName="[dReportingProductgroup_1_2]" displayFolder="" count="0" memberValueDatatype="20" unbalanced="0" hidden="1"/>
    <cacheHierarchy uniqueName="[dReportingProductgroup_1_2].[Internet Sales Sales Value TRY]" caption="Internet Sales Sales Value TRY" attribute="1" defaultMemberUniqueName="[dReportingProductgroup_1_2].[Internet Sales Sales Value TRY].[All]" allUniqueName="[dReportingProductgroup_1_2].[Internet Sales Sales Value TRY].[All]" dimensionUniqueName="[dReportingProductgroup_1_2]" displayFolder="" count="0" memberValueDatatype="5" unbalanced="0" hidden="1"/>
    <cacheHierarchy uniqueName="[dReportingProductgroup_2].[Index]" caption="Index" attribute="1" defaultMemberUniqueName="[dReportingProductgroup_2].[Index].[All]" allUniqueName="[dReportingProductgroup_2].[Index].[All]" dimensionUniqueName="[dReportingProductgroup_2]" displayFolder="" count="0" memberValueDatatype="20" unbalanced="0" hidden="1"/>
    <cacheHierarchy uniqueName="[dReportingProductgroup_2].[Internet Sales Sales Value TRY]" caption="Internet Sales Sales Value TRY" attribute="1" defaultMemberUniqueName="[dReportingProductgroup_2].[Internet Sales Sales Value TRY].[All]" allUniqueName="[dReportingProductgroup_2].[Internet Sales Sales Value TRY].[All]" dimensionUniqueName="[dReportingProductgroup_2]" displayFolder="" count="0" memberValueDatatype="5" unbalanced="0" hidden="1"/>
    <cacheHierarchy uniqueName="[Summary].[ReportingProductgroup.2]" caption="ReportingProductgroup.2" attribute="1" defaultMemberUniqueName="[Summary].[ReportingProductgroup.2].[All]" allUniqueName="[Summary].[ReportingProductgroup.2].[All]" dimensionUniqueName="[Summary]" displayFolder="" count="0" memberValueDatatype="130" unbalanced="0" hidden="1"/>
    <cacheHierarchy uniqueName="[Measures].[Sum of MediaMarkt Internet Sales Sales Value TRY]" caption="Sum of MediaMarkt Internet Sales Sales Value TRY" measure="1" displayFolder="" measureGroup="Summary" count="0" oneField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Internet Sales Sales Value TRY]" caption="Sum of Internet Sales Sales Value TRY" measure="1" displayFolder="" measureGroup="Summary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Internet Sales Sales Units]" caption="Sum of Internet Sales Sales Units" measure="1" displayFolder="" measureGroup="Summary" count="0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MediaMarkt Internet Sales Sales Units]" caption="Sum of MediaMarkt Internet Sales Sales Units" measure="1" displayFolder="" measureGroup="Summary" count="0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Leaderpanel Internet Sales Sales Value TRY]" caption="Sum of Leaderpanel Internet Sales Sales Value TRY" measure="1" displayFolder="" measureGroup="Hitlist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MediaMarkt Internet Sales Sales Value Ret TRY]" caption="Sum of MediaMarkt Internet Sales Sales Value Ret TRY" measure="1" displayFolder="" measureGroup="Hitlist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Leaderpanel Internet Sales Sales Units]" caption="Sum of Leaderpanel Internet Sales Sales Units" measure="1" displayFolder="" measureGroup="Hitlist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MediaMarkt Internet Sales Sales Units Ret]" caption="Sum of MediaMarkt Internet Sales Sales Units Ret" measure="1" displayFolder="" measureGroup="Hitlist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Internet Sales Sales Value TRY 2]" caption="Sum of Internet Sales Sales Value TRY 2" measure="1" displayFolder="" measureGroup="Brand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MediaMarkt Internet Sales Sales Value TRY 2]" caption="Sum of MediaMarkt Internet Sales Sales Value TRY 2" measure="1" displayFolder="" measureGroup="Brand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MediaMarkt Traditional Sales Sales Value TRY]" caption="Sum of MediaMarkt Traditional Sales Sales Value TRY" measure="1" displayFolder="" measureGroup="Brand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raditional Sales Sales Value TRY]" caption="Sum of Traditional Sales Sales Value TRY" measure="1" displayFolder="" measureGroup="Brand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Leaderpanel Traditional Sales Sales Units]" caption="Sum of Leaderpanel Traditional Sales Sales Units" measure="1" displayFolder="" measureGroup="Hitlist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Leaderpanel Traditional Sales Sales Value TRY]" caption="Sum of Leaderpanel Traditional Sales Sales Value TRY" measure="1" displayFolder="" measureGroup="Hitlist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MediaMarkt Traditional Sales Sales Units Ret]" caption="Sum of MediaMarkt Traditional Sales Sales Units Ret" measure="1" displayFolder="" measureGroup="Hitlist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MediaMarkt Traditional Sales Sales Value Ret TRY]" caption="Sum of MediaMarkt Traditional Sales Sales Value Ret TRY" measure="1" displayFolder="" measureGroup="Hitlist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MediaMarkt Traditional Sales Sales Value TRY 2]" caption="Sum of MediaMarkt Traditional Sales Sales Value TRY 2" measure="1" displayFolder="" measureGroup="Summary" count="0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Traditional Sales Sales Value TRY 2]" caption="Sum of Traditional Sales Sales Value TRY 2" measure="1" displayFolder="" measureGroup="Summary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Traditional Sales Sales Units]" caption="Sum of Traditional Sales Sales Units" measure="1" displayFolder="" measureGroup="Summary" count="0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Internet Sales Sales Units 2]" caption="Sum of Internet Sales Sales Units 2" measure="1" displayFolder="" measureGroup="Brand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ediaMarkt Internet Sales Sales Units 2]" caption="Sum of MediaMarkt Internet Sales Sales Units 2" measure="1" displayFolder="" measureGroup="Brand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MediaMarkt MP Sales Value TRY]" caption="Sum of MediaMarkt MP Sales Value TRY" measure="1" displayFolder="" measureGroup="Brand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MediaMarkt Traditional Sales Sales Units]" caption="Sum of MediaMarkt Traditional Sales Sales Units" measure="1" displayFolder="" measureGroup="Brand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raditional Sales Sales Units 2]" caption="Sum of Traditional Sales Sales Units 2" measure="1" displayFolder="" measureGroup="Brand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MediaMarkt MP Sales Value TRY 2]" caption="Sum of MediaMarkt MP Sales Value TRY 2" measure="1" displayFolder="" measureGroup="Summary" count="0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MediaMarkt Internet Sales Sales Value TRY (% of Internet Sales Sales Value TRY) (Brand)]" caption="MediaMarkt Internet Sales Sales Value TRY (% of Internet Sales Sales Value TRY) (Brand)" measure="1" displayFolder="" measureGroup="Brand" count="0"/>
    <cacheHierarchy uniqueName="[Measures].[MediaMarkt Internet Sales Sales Value TRY (% of Internet Sales Sales Value TRY)]" caption="MediaMarkt Internet Sales Sales Value TRY (% of Internet Sales Sales Value TRY)" measure="1" displayFolder="" measureGroup="Summary" count="0"/>
    <cacheHierarchy uniqueName="[Measures].[MediaMarkt Internet Sales w/o MP Sales Value TRY (% of Internet Sales Sales Value TRY)]" caption="MediaMarkt Internet Sales w/o MP Sales Value TRY (% of Internet Sales Sales Value TRY)" measure="1" displayFolder="" measureGroup="Summary" count="0"/>
    <cacheHierarchy uniqueName="[Measures].[MediaMarkt MP Sales Value TRY (% of MediaMarkt Internet Sales Sales Value TRY)]" caption="MediaMarkt MP Sales Value TRY (% of MediaMarkt Internet Sales Sales Value TRY)" measure="1" displayFolder="" measureGroup="Summary" count="0"/>
    <cacheHierarchy uniqueName="[Measures].[Internet Sales Sales Value TRY (% of Leaderpanel Sales Value TRY)]" caption="Internet Sales Sales Value TRY (% of Leaderpanel Sales Value TRY)" measure="1" displayFolder="" measureGroup="Summary" count="0"/>
    <cacheHierarchy uniqueName="[Measures].[MediaMarkt Internet Sales Sales Value TRY (% of MediaMarkt &lt;Grand Total&gt; Sales Value TRY)]" caption="MediaMarkt Internet Sales Sales Value TRY (% of MediaMarkt &lt;Grand Total&gt; Sales Value TRY)" measure="1" displayFolder="" measureGroup="Summary" count="0"/>
    <cacheHierarchy uniqueName="[Measures].[MediaMarkt Internet Sales Sales Units (% of Internet Sales Sales Units)]" caption="MediaMarkt Internet Sales Sales Units (% of Internet Sales Sales Units)" measure="1" displayFolder="" measureGroup="Summary" count="0"/>
    <cacheHierarchy uniqueName="[Measures].[MediaMarkt Internet Sales w/o MP Sales Units (% of Internet Sales Sales Units)]" caption="MediaMarkt Internet Sales w/o MP Sales Units (% of Internet Sales Sales Units)" measure="1" displayFolder="" measureGroup="Summary" count="0"/>
    <cacheHierarchy uniqueName="[Measures].[MediaMarkt MP Sales Units (% of MediaMarkt Internet Sales Sales Units)]" caption="MediaMarkt MP Sales Units (% of MediaMarkt Internet Sales Sales Units)" measure="1" displayFolder="" measureGroup="Summary" count="0"/>
    <cacheHierarchy uniqueName="[Measures].[Internet Sales Sales Units (% of Leaderpanel Sales Units)]" caption="Internet Sales Sales Units (% of Leaderpanel Sales Units)" measure="1" displayFolder="" measureGroup="Summary" count="0"/>
    <cacheHierarchy uniqueName="[Measures].[MediaMarkt Internet Sales Sales Units (% of MediaMarkt &lt;Grand Total&gt; Sales Units)]" caption="MediaMarkt Internet Sales Sales Units (% of MediaMarkt &lt;Grand Total&gt; Sales Units)" measure="1" displayFolder="" measureGroup="Summary" count="0"/>
    <cacheHierarchy uniqueName="[Measures].[Leaderpanel Internet Sales Sales Value TRY (% of Leaderpanel &lt;Grand Total&gt; Sales Value TRY) (Hitlist)]" caption="Leaderpanel Internet Sales Sales Value TRY (% of Leaderpanel &lt;Grand Total&gt; Sales Value TRY) (Hitlist)" measure="1" displayFolder="" measureGroup="Hitlist" count="0"/>
    <cacheHierarchy uniqueName="[Measures].[MediaMarkt Internet Sales Sales Value Ret TRY (% of MediaMarkt &lt;Grand Total&gt; Sales Sales Value Ret TRY) (Hitlist)]" caption="MediaMarkt Internet Sales Sales Value Ret TRY (% of MediaMarkt &lt;Grand Total&gt; Sales Sales Value Ret TRY) (Hitlist)" measure="1" displayFolder="" measureGroup="Hitlist" count="0"/>
    <cacheHierarchy uniqueName="[Measures].[Leaderpanel Internet Sales Average sales price]" caption="Leaderpanel Internet Sales Average sales price" measure="1" displayFolder="" measureGroup="Hitlist" count="0"/>
    <cacheHierarchy uniqueName="[Measures].[MediaMarkt Internet Sales Average sales price]" caption="MediaMarkt Internet Sales Average sales price" measure="1" displayFolder="" measureGroup="Hitlist" count="0"/>
    <cacheHierarchy uniqueName="[Measures].[MediaMarkt Internet Sales Sales Value Ret TRY (% of Leaderpanel Internet Sales Sales Value TRY) (Hitlist)]" caption="MediaMarkt Internet Sales Sales Value Ret TRY (% of Leaderpanel Internet Sales Sales Value TRY) (Hitlist)" measure="1" displayFolder="" measureGroup="Hitlist" count="0"/>
    <cacheHierarchy uniqueName="[Measures].[__XL_Count Brand]" caption="__XL_Count Brand" measure="1" displayFolder="" measureGroup="Brand" count="0" hidden="1"/>
    <cacheHierarchy uniqueName="[Measures].[__XL_Count Summary]" caption="__XL_Count Summary" measure="1" displayFolder="" measureGroup="Summary" count="0" hidden="1"/>
    <cacheHierarchy uniqueName="[Measures].[__XL_Count Hitlist]" caption="__XL_Count Hitlist" measure="1" displayFolder="" measureGroup="Hitlist" count="0" hidden="1"/>
    <cacheHierarchy uniqueName="[Measures].[__XL_Count dReportingProductgroup_1]" caption="__XL_Count dReportingProductgroup_1" measure="1" displayFolder="" measureGroup="dReportingProductgroup_1" count="0" hidden="1"/>
    <cacheHierarchy uniqueName="[Measures].[__XL_Count dReportingProductgroup_2]" caption="__XL_Count dReportingProductgroup_2" measure="1" displayFolder="" measureGroup="dReportingProductgroup_2" count="0" hidden="1"/>
    <cacheHierarchy uniqueName="[Measures].[__XL_Count dReportingProductgroup_1_2]" caption="__XL_Count dReportingProductgroup_1_2" measure="1" displayFolder="" measureGroup="dReportingProductgroup_1_2" count="0" hidden="1"/>
    <cacheHierarchy uniqueName="[Measures].[__No measures defined]" caption="__No measures defined" measure="1" displayFolder="" count="0" hidden="1"/>
  </cacheHierarchies>
  <kpis count="0"/>
  <dimensions count="7">
    <dimension name="Brand" uniqueName="[Brand]" caption="Brand"/>
    <dimension name="dReportingProductgroup_1" uniqueName="[dReportingProductgroup_1]" caption="dReportingProductgroup_1"/>
    <dimension name="dReportingProductgroup_1_2" uniqueName="[dReportingProductgroup_1_2]" caption="dReportingProductgroup_1_2"/>
    <dimension name="dReportingProductgroup_2" uniqueName="[dReportingProductgroup_2]" caption="dReportingProductgroup_2"/>
    <dimension name="Hitlist" uniqueName="[Hitlist]" caption="Hitlist"/>
    <dimension measure="1" name="Measures" uniqueName="[Measures]" caption="Measures"/>
    <dimension name="Summary" uniqueName="[Summary]" caption="Summary"/>
  </dimensions>
  <measureGroups count="6">
    <measureGroup name="Brand" caption="Brand"/>
    <measureGroup name="dReportingProductgroup_1" caption="dReportingProductgroup_1"/>
    <measureGroup name="dReportingProductgroup_1_2" caption="dReportingProductgroup_1_2"/>
    <measureGroup name="dReportingProductgroup_2" caption="dReportingProductgroup_2"/>
    <measureGroup name="Hitlist" caption="Hitlist"/>
    <measureGroup name="Summary" caption="Summary"/>
  </measureGroups>
  <maps count="10">
    <map measureGroup="0" dimension="0"/>
    <map measureGroup="0" dimension="2"/>
    <map measureGroup="0" dimension="3"/>
    <map measureGroup="1" dimension="1"/>
    <map measureGroup="2" dimension="2"/>
    <map measureGroup="3" dimension="3"/>
    <map measureGroup="4" dimension="4"/>
    <map measureGroup="5" dimension="1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zucu, Mehmet Mert" refreshedDate="46195.343205902776" backgroundQuery="1" createdVersion="8" refreshedVersion="8" minRefreshableVersion="3" recordCount="0" supportSubquery="1" supportAdvancedDrill="1" xr:uid="{D87ED0E1-8587-40A0-B36B-4D7AC0F26D30}">
  <cacheSource type="external" connectionId="20"/>
  <cacheFields count="7">
    <cacheField name="[dReportingProductgroup_1].[ReportingProductgroup.1].[ReportingProductgroup.1]" caption="ReportingProductgroup.1" numFmtId="0" hierarchy="19" level="1">
      <sharedItems count="17">
        <s v="Smartphones"/>
        <s v="COMPUTER HW"/>
        <s v="SDA"/>
        <s v="VACUUM CLEANERS"/>
        <s v="MDA"/>
        <s v="CLIMATE SDA"/>
        <s v="PTV/FLAT"/>
        <s v="Headphones &amp; Headsets"/>
        <s v="COMPUTER ACCESSORIES"/>
        <s v="CORE WEARABLES"/>
        <s v="VIDEO GAME CONSOLES"/>
        <s v="OTHER WHITE G."/>
        <s v="PHOTO"/>
        <s v="MINI/BLUET SPEAKERS"/>
        <s v="LOUDSPEAKERS"/>
        <s v="VISUAL CAMS/DASHCAMS"/>
        <s v="AUDIO HOME SYSTEMS"/>
      </sharedItems>
    </cacheField>
    <cacheField name="[dReportingProductgroup_2].[ReportingProductgroup.2].[ReportingProductgroup.2]" caption="ReportingProductgroup.2" numFmtId="0" hierarchy="21" level="1">
      <sharedItems containsNonDate="0" containsBlank="1" count="27">
        <s v="Smartphones"/>
        <s v="MOBILE COMPUTING"/>
        <s v="MEDIATABLETS"/>
        <s v="MONITORS"/>
        <s v="Mfd+Printer"/>
        <s v="FRYERS"/>
        <s v="HOT BEVER.MAKER"/>
        <s v="FOODPREPARATION"/>
        <s v="SHAVERS"/>
        <s v="IRONS"/>
        <s v="HAIR STYLERS"/>
        <s v="SANDW/WAF/GRILL"/>
        <s v="AIR TREATMENT"/>
        <s v="AIR CONDITIONER"/>
        <s v="HAIR DRYERS"/>
        <s v="KETTLES"/>
        <s v="DENTAL CARE"/>
        <m/>
        <s v="WASHINGMACHINES"/>
        <s v="TUMBLEDRYERS"/>
        <s v="COOLING"/>
        <s v="DISHWASHERS"/>
        <s v="FREEZERS"/>
        <s v="MICROWAVE OVENS"/>
        <s v="COOKING"/>
        <s v="BUILT IN HOBS"/>
        <s v="HOODS"/>
      </sharedItems>
    </cacheField>
    <cacheField name="[Summary].[Week].[Week]" caption="Week" numFmtId="0" hierarchy="54" level="1">
      <sharedItems containsSemiMixedTypes="0" containsString="0" containsNumber="1" containsInteger="1" minValue="1" maxValue="52" count="52">
        <n v="40"/>
        <n v="41"/>
        <n v="42"/>
        <n v="43"/>
        <n v="44"/>
        <n v="45"/>
        <n v="46"/>
        <n v="47"/>
        <n v="48"/>
        <n v="49"/>
        <n v="50"/>
        <n v="51"/>
        <n v="52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</sharedItems>
      <extLst>
        <ext xmlns:x15="http://schemas.microsoft.com/office/spreadsheetml/2010/11/main" uri="{4F2E5C28-24EA-4eb8-9CBF-B6C8F9C3D259}">
          <x15:cachedUniqueNames>
            <x15:cachedUniqueName index="0" name="[Summary].[Week].&amp;[40]"/>
            <x15:cachedUniqueName index="1" name="[Summary].[Week].&amp;[41]"/>
            <x15:cachedUniqueName index="2" name="[Summary].[Week].&amp;[42]"/>
            <x15:cachedUniqueName index="3" name="[Summary].[Week].&amp;[43]"/>
            <x15:cachedUniqueName index="4" name="[Summary].[Week].&amp;[44]"/>
            <x15:cachedUniqueName index="5" name="[Summary].[Week].&amp;[45]"/>
            <x15:cachedUniqueName index="6" name="[Summary].[Week].&amp;[46]"/>
            <x15:cachedUniqueName index="7" name="[Summary].[Week].&amp;[47]"/>
            <x15:cachedUniqueName index="8" name="[Summary].[Week].&amp;[48]"/>
            <x15:cachedUniqueName index="9" name="[Summary].[Week].&amp;[49]"/>
            <x15:cachedUniqueName index="10" name="[Summary].[Week].&amp;[50]"/>
            <x15:cachedUniqueName index="11" name="[Summary].[Week].&amp;[51]"/>
            <x15:cachedUniqueName index="12" name="[Summary].[Week].&amp;[52]"/>
            <x15:cachedUniqueName index="13" name="[Summary].[Week].&amp;[1]"/>
            <x15:cachedUniqueName index="14" name="[Summary].[Week].&amp;[2]"/>
            <x15:cachedUniqueName index="15" name="[Summary].[Week].&amp;[3]"/>
            <x15:cachedUniqueName index="16" name="[Summary].[Week].&amp;[4]"/>
            <x15:cachedUniqueName index="17" name="[Summary].[Week].&amp;[5]"/>
            <x15:cachedUniqueName index="18" name="[Summary].[Week].&amp;[6]"/>
            <x15:cachedUniqueName index="19" name="[Summary].[Week].&amp;[7]"/>
            <x15:cachedUniqueName index="20" name="[Summary].[Week].&amp;[8]"/>
            <x15:cachedUniqueName index="21" name="[Summary].[Week].&amp;[9]"/>
            <x15:cachedUniqueName index="22" name="[Summary].[Week].&amp;[10]"/>
            <x15:cachedUniqueName index="23" name="[Summary].[Week].&amp;[11]"/>
            <x15:cachedUniqueName index="24" name="[Summary].[Week].&amp;[12]"/>
            <x15:cachedUniqueName index="25" name="[Summary].[Week].&amp;[13]"/>
            <x15:cachedUniqueName index="26" name="[Summary].[Week].&amp;[14]"/>
            <x15:cachedUniqueName index="27" name="[Summary].[Week].&amp;[15]"/>
            <x15:cachedUniqueName index="28" name="[Summary].[Week].&amp;[16]"/>
            <x15:cachedUniqueName index="29" name="[Summary].[Week].&amp;[17]"/>
            <x15:cachedUniqueName index="30" name="[Summary].[Week].&amp;[18]"/>
            <x15:cachedUniqueName index="31" name="[Summary].[Week].&amp;[19]"/>
            <x15:cachedUniqueName index="32" name="[Summary].[Week].&amp;[20]"/>
            <x15:cachedUniqueName index="33" name="[Summary].[Week].&amp;[21]"/>
            <x15:cachedUniqueName index="34" name="[Summary].[Week].&amp;[22]"/>
            <x15:cachedUniqueName index="35" name="[Summary].[Week].&amp;[23]"/>
            <x15:cachedUniqueName index="36" name="[Summary].[Week].&amp;[24]"/>
            <x15:cachedUniqueName index="37" name="[Summary].[Week].&amp;[25]"/>
            <x15:cachedUniqueName index="38" name="[Summary].[Week].&amp;[26]"/>
            <x15:cachedUniqueName index="39" name="[Summary].[Week].&amp;[27]"/>
            <x15:cachedUniqueName index="40" name="[Summary].[Week].&amp;[28]"/>
            <x15:cachedUniqueName index="41" name="[Summary].[Week].&amp;[29]"/>
            <x15:cachedUniqueName index="42" name="[Summary].[Week].&amp;[30]"/>
            <x15:cachedUniqueName index="43" name="[Summary].[Week].&amp;[31]"/>
            <x15:cachedUniqueName index="44" name="[Summary].[Week].&amp;[32]"/>
            <x15:cachedUniqueName index="45" name="[Summary].[Week].&amp;[33]"/>
            <x15:cachedUniqueName index="46" name="[Summary].[Week].&amp;[34]"/>
            <x15:cachedUniqueName index="47" name="[Summary].[Week].&amp;[35]"/>
            <x15:cachedUniqueName index="48" name="[Summary].[Week].&amp;[36]"/>
            <x15:cachedUniqueName index="49" name="[Summary].[Week].&amp;[37]"/>
            <x15:cachedUniqueName index="50" name="[Summary].[Week].&amp;[38]"/>
            <x15:cachedUniqueName index="51" name="[Summary].[Week].&amp;[39]"/>
          </x15:cachedUniqueNames>
        </ext>
      </extLst>
    </cacheField>
    <cacheField name="[Summary].[Month].[Month]" caption="Month" numFmtId="0" hierarchy="58" level="1">
      <sharedItems containsSemiMixedTypes="0" containsString="0" containsNumber="1" containsInteger="1" minValue="1" maxValue="12" count="12">
        <n v="10"/>
        <n v="11"/>
        <n v="12"/>
        <n v="1"/>
        <n v="2"/>
        <n v="3"/>
        <n v="4"/>
        <n v="5"/>
        <n v="6"/>
        <n v="7"/>
        <n v="8"/>
        <n v="9"/>
      </sharedItems>
      <extLst>
        <ext xmlns:x15="http://schemas.microsoft.com/office/spreadsheetml/2010/11/main" uri="{4F2E5C28-24EA-4eb8-9CBF-B6C8F9C3D259}">
          <x15:cachedUniqueNames>
            <x15:cachedUniqueName index="0" name="[Summary].[Month].&amp;[10]"/>
            <x15:cachedUniqueName index="1" name="[Summary].[Month].&amp;[11]"/>
            <x15:cachedUniqueName index="2" name="[Summary].[Month].&amp;[12]"/>
            <x15:cachedUniqueName index="3" name="[Summary].[Month].&amp;[1]"/>
            <x15:cachedUniqueName index="4" name="[Summary].[Month].&amp;[2]"/>
            <x15:cachedUniqueName index="5" name="[Summary].[Month].&amp;[3]"/>
            <x15:cachedUniqueName index="6" name="[Summary].[Month].&amp;[4]"/>
            <x15:cachedUniqueName index="7" name="[Summary].[Month].&amp;[5]"/>
            <x15:cachedUniqueName index="8" name="[Summary].[Month].&amp;[6]"/>
            <x15:cachedUniqueName index="9" name="[Summary].[Month].&amp;[7]"/>
            <x15:cachedUniqueName index="10" name="[Summary].[Month].&amp;[8]"/>
            <x15:cachedUniqueName index="11" name="[Summary].[Month].&amp;[9]"/>
          </x15:cachedUniqueNames>
        </ext>
      </extLst>
    </cacheField>
    <cacheField name="[Measures].[MediaMarkt Internet Sales w/o MP Sales Value TRY (% of Internet Sales Sales Value TRY)]" caption="MediaMarkt Internet Sales w/o MP Sales Value TRY (% of Internet Sales Sales Value TRY)" numFmtId="0" hierarchy="96" level="32767"/>
    <cacheField name="[Summary].[Quarter].[Quarter]" caption="Quarter" numFmtId="0" hierarchy="59" level="1">
      <sharedItems containsSemiMixedTypes="0" containsString="0" containsNumber="1" containsInteger="1" minValue="1" maxValue="4" count="4">
        <n v="1"/>
        <n v="2"/>
        <n v="3"/>
        <n v="4"/>
      </sharedItems>
      <extLst>
        <ext xmlns:x15="http://schemas.microsoft.com/office/spreadsheetml/2010/11/main" uri="{4F2E5C28-24EA-4eb8-9CBF-B6C8F9C3D259}">
          <x15:cachedUniqueNames>
            <x15:cachedUniqueName index="0" name="[Summary].[Quarter].&amp;[1]"/>
            <x15:cachedUniqueName index="1" name="[Summary].[Quarter].&amp;[2]"/>
            <x15:cachedUniqueName index="2" name="[Summary].[Quarter].&amp;[3]"/>
            <x15:cachedUniqueName index="3" name="[Summary].[Quarter].&amp;[4]"/>
          </x15:cachedUniqueNames>
        </ext>
      </extLst>
    </cacheField>
    <cacheField name="[Summary].[FY].[FY]" caption="FY" numFmtId="0" hierarchy="60" level="1">
      <sharedItems containsSemiMixedTypes="0" containsString="0" containsNumber="1" containsInteger="1" minValue="2025" maxValue="2026" count="2">
        <n v="2025"/>
        <n v="2026"/>
      </sharedItems>
      <extLst>
        <ext xmlns:x15="http://schemas.microsoft.com/office/spreadsheetml/2010/11/main" uri="{4F2E5C28-24EA-4eb8-9CBF-B6C8F9C3D259}">
          <x15:cachedUniqueNames>
            <x15:cachedUniqueName index="0" name="[Summary].[FY].&amp;[2025]"/>
            <x15:cachedUniqueName index="1" name="[Summary].[FY].&amp;[2026]"/>
          </x15:cachedUniqueNames>
        </ext>
      </extLst>
    </cacheField>
  </cacheFields>
  <cacheHierarchies count="117">
    <cacheHierarchy uniqueName="[Brand].[Period]" caption="Period" attribute="1" defaultMemberUniqueName="[Brand].[Period].[All]" allUniqueName="[Brand].[Period].[All]" dimensionUniqueName="[Brand]" displayFolder="" count="0" memberValueDatatype="130" unbalanced="0"/>
    <cacheHierarchy uniqueName="[Brand].[ReportingProductgroup]" caption="ReportingProductgroup" attribute="1" defaultMemberUniqueName="[Brand].[ReportingProductgroup].[All]" allUniqueName="[Brand].[ReportingProductgroup].[All]" dimensionUniqueName="[Brand]" displayFolder="" count="0" memberValueDatatype="130" unbalanced="0"/>
    <cacheHierarchy uniqueName="[Brand].[Brand]" caption="Brand" attribute="1" defaultMemberUniqueName="[Brand].[Brand].[All]" allUniqueName="[Brand].[Brand].[All]" dimensionUniqueName="[Brand]" displayFolder="" count="0" memberValueDatatype="130" unbalanced="0"/>
    <cacheHierarchy uniqueName="[Brand].[Internet Sales Sales Units]" caption="Internet Sales Sales Units" attribute="1" defaultMemberUniqueName="[Brand].[Internet Sales Sales Units].[All]" allUniqueName="[Brand].[Internet Sales Sales Units].[All]" dimensionUniqueName="[Brand]" displayFolder="" count="0" memberValueDatatype="20" unbalanced="0"/>
    <cacheHierarchy uniqueName="[Brand].[Internet Sales Sales Value TRY]" caption="Internet Sales Sales Value TRY" attribute="1" defaultMemberUniqueName="[Brand].[Internet Sales Sales Value TRY].[All]" allUniqueName="[Brand].[Internet Sales Sales Value TRY].[All]" dimensionUniqueName="[Brand]" displayFolder="" count="0" memberValueDatatype="5" unbalanced="0"/>
    <cacheHierarchy uniqueName="[Brand].[MediaMarkt Internet Sales Sales Units]" caption="MediaMarkt Internet Sales Sales Units" attribute="1" defaultMemberUniqueName="[Brand].[MediaMarkt Internet Sales Sales Units].[All]" allUniqueName="[Brand].[MediaMarkt Internet Sales Sales Units].[All]" dimensionUniqueName="[Brand]" displayFolder="" count="0" memberValueDatatype="20" unbalanced="0"/>
    <cacheHierarchy uniqueName="[Brand].[MediaMarkt Internet Sales Sales Value TRY]" caption="MediaMarkt Internet Sales Sales Value TRY" attribute="1" defaultMemberUniqueName="[Brand].[MediaMarkt Internet Sales Sales Value TRY].[All]" allUniqueName="[Brand].[MediaMarkt Internet Sales Sales Value TRY].[All]" dimensionUniqueName="[Brand]" displayFolder="" count="0" memberValueDatatype="5" unbalanced="0"/>
    <cacheHierarchy uniqueName="[Brand].[MediaMarkt MP Sales Units]" caption="MediaMarkt MP Sales Units" attribute="1" defaultMemberUniqueName="[Brand].[MediaMarkt MP Sales Units].[All]" allUniqueName="[Brand].[MediaMarkt MP Sales Units].[All]" dimensionUniqueName="[Brand]" displayFolder="" count="0" memberValueDatatype="20" unbalanced="0"/>
    <cacheHierarchy uniqueName="[Brand].[MediaMarkt MP Sales Value TRY]" caption="MediaMarkt MP Sales Value TRY" attribute="1" defaultMemberUniqueName="[Brand].[MediaMarkt MP Sales Value TRY].[All]" allUniqueName="[Brand].[MediaMarkt MP Sales Value TRY].[All]" dimensionUniqueName="[Brand]" displayFolder="" count="0" memberValueDatatype="5" unbalanced="0"/>
    <cacheHierarchy uniqueName="[Brand].[MediaMarkt Traditional Sales Sales Units]" caption="MediaMarkt Traditional Sales Sales Units" attribute="1" defaultMemberUniqueName="[Brand].[MediaMarkt Traditional Sales Sales Units].[All]" allUniqueName="[Brand].[MediaMarkt Traditional Sales Sales Units].[All]" dimensionUniqueName="[Brand]" displayFolder="" count="0" memberValueDatatype="20" unbalanced="0"/>
    <cacheHierarchy uniqueName="[Brand].[MediaMarkt Traditional Sales Sales Value TRY]" caption="MediaMarkt Traditional Sales Sales Value TRY" attribute="1" defaultMemberUniqueName="[Brand].[MediaMarkt Traditional Sales Sales Value TRY].[All]" allUniqueName="[Brand].[MediaMarkt Traditional Sales Sales Value TRY].[All]" dimensionUniqueName="[Brand]" displayFolder="" count="0" memberValueDatatype="5" unbalanced="0"/>
    <cacheHierarchy uniqueName="[Brand].[Traditional Sales Sales Units]" caption="Traditional Sales Sales Units" attribute="1" defaultMemberUniqueName="[Brand].[Traditional Sales Sales Units].[All]" allUniqueName="[Brand].[Traditional Sales Sales Units].[All]" dimensionUniqueName="[Brand]" displayFolder="" count="0" memberValueDatatype="20" unbalanced="0"/>
    <cacheHierarchy uniqueName="[Brand].[Traditional Sales Sales Value TRY]" caption="Traditional Sales Sales Value TRY" attribute="1" defaultMemberUniqueName="[Brand].[Traditional Sales Sales Value TRY].[All]" allUniqueName="[Brand].[Traditional Sales Sales Value TRY].[All]" dimensionUniqueName="[Brand]" displayFolder="" count="0" memberValueDatatype="5" unbalanced="0"/>
    <cacheHierarchy uniqueName="[Brand].[Week]" caption="Week" attribute="1" defaultMemberUniqueName="[Brand].[Week].[All]" allUniqueName="[Brand].[Week].[All]" dimensionUniqueName="[Brand]" displayFolder="" count="0" memberValueDatatype="20" unbalanced="0"/>
    <cacheHierarchy uniqueName="[Brand].[Year]" caption="Year" attribute="1" defaultMemberUniqueName="[Brand].[Year].[All]" allUniqueName="[Brand].[Year].[All]" dimensionUniqueName="[Brand]" displayFolder="" count="0" memberValueDatatype="20" unbalanced="0"/>
    <cacheHierarchy uniqueName="[Brand].[ReportingProductgroup.1]" caption="ReportingProductgroup.1" attribute="1" defaultMemberUniqueName="[Brand].[ReportingProductgroup.1].[All]" allUniqueName="[Brand].[ReportingProductgroup.1].[All]" dimensionUniqueName="[Brand]" displayFolder="" count="0" memberValueDatatype="130" unbalanced="0"/>
    <cacheHierarchy uniqueName="[Brand].[Month]" caption="Month" attribute="1" defaultMemberUniqueName="[Brand].[Month].[All]" allUniqueName="[Brand].[Month].[All]" dimensionUniqueName="[Brand]" displayFolder="" count="0" memberValueDatatype="20" unbalanced="0"/>
    <cacheHierarchy uniqueName="[Brand].[Quarter]" caption="Quarter" attribute="1" defaultMemberUniqueName="[Brand].[Quarter].[All]" allUniqueName="[Brand].[Quarter].[All]" dimensionUniqueName="[Brand]" displayFolder="" count="0" memberValueDatatype="20" unbalanced="0"/>
    <cacheHierarchy uniqueName="[Brand].[FY]" caption="FY" attribute="1" defaultMemberUniqueName="[Brand].[FY].[All]" allUniqueName="[Brand].[FY].[All]" dimensionUniqueName="[Brand]" displayFolder="" count="0" memberValueDatatype="20" unbalanced="0"/>
    <cacheHierarchy uniqueName="[dReportingProductgroup_1].[ReportingProductgroup.1]" caption="ReportingProductgroup.1" attribute="1" defaultMemberUniqueName="[dReportingProductgroup_1].[ReportingProductgroup.1].[All]" allUniqueName="[dReportingProductgroup_1].[ReportingProductgroup.1].[All]" dimensionUniqueName="[dReportingProductgroup_1]" displayFolder="" count="2" memberValueDatatype="130" unbalanced="0">
      <fieldsUsage count="2">
        <fieldUsage x="-1"/>
        <fieldUsage x="0"/>
      </fieldsUsage>
    </cacheHierarchy>
    <cacheHierarchy uniqueName="[dReportingProductgroup_1_2].[ReportingProductgroup.1]" caption="ReportingProductgroup.1" attribute="1" defaultMemberUniqueName="[dReportingProductgroup_1_2].[ReportingProductgroup.1].[All]" allUniqueName="[dReportingProductgroup_1_2].[ReportingProductgroup.1].[All]" dimensionUniqueName="[dReportingProductgroup_1_2]" displayFolder="" count="0" memberValueDatatype="130" unbalanced="0"/>
    <cacheHierarchy uniqueName="[dReportingProductgroup_2].[ReportingProductgroup.2]" caption="ReportingProductgroup.2" attribute="1" defaultMemberUniqueName="[dReportingProductgroup_2].[ReportingProductgroup.2].[All]" allUniqueName="[dReportingProductgroup_2].[ReportingProductgroup.2].[All]" dimensionUniqueName="[dReportingProductgroup_2]" displayFolder="" count="2" memberValueDatatype="130" unbalanced="0">
      <fieldsUsage count="2">
        <fieldUsage x="-1"/>
        <fieldUsage x="1"/>
      </fieldsUsage>
    </cacheHierarchy>
    <cacheHierarchy uniqueName="[Hitlist].[Period]" caption="Period" attribute="1" defaultMemberUniqueName="[Hitlist].[Period].[All]" allUniqueName="[Hitlist].[Period].[All]" dimensionUniqueName="[Hitlist]" displayFolder="" count="0" memberValueDatatype="130" unbalanced="0"/>
    <cacheHierarchy uniqueName="[Hitlist].[ReportingProductgroup]" caption="ReportingProductgroup" attribute="1" defaultMemberUniqueName="[Hitlist].[ReportingProductgroup].[All]" allUniqueName="[Hitlist].[ReportingProductgroup].[All]" dimensionUniqueName="[Hitlist]" displayFolder="" count="0" memberValueDatatype="130" unbalanced="0"/>
    <cacheHierarchy uniqueName="[Hitlist].[Rank]" caption="Rank" attribute="1" defaultMemberUniqueName="[Hitlist].[Rank].[All]" allUniqueName="[Hitlist].[Rank].[All]" dimensionUniqueName="[Hitlist]" displayFolder="" count="0" memberValueDatatype="20" unbalanced="0"/>
    <cacheHierarchy uniqueName="[Hitlist].[Brand]" caption="Brand" attribute="1" defaultMemberUniqueName="[Hitlist].[Brand].[All]" allUniqueName="[Hitlist].[Brand].[All]" dimensionUniqueName="[Hitlist]" displayFolder="" count="0" memberValueDatatype="130" unbalanced="0"/>
    <cacheHierarchy uniqueName="[Hitlist].[Item]" caption="Item" attribute="1" defaultMemberUniqueName="[Hitlist].[Item].[All]" allUniqueName="[Hitlist].[Item].[All]" dimensionUniqueName="[Hitlist]" displayFolder="" count="0" memberValueDatatype="130" unbalanced="0"/>
    <cacheHierarchy uniqueName="[Hitlist].[Instore code]" caption="Instore code" attribute="1" defaultMemberUniqueName="[Hitlist].[Instore code].[All]" allUniqueName="[Hitlist].[Instore code].[All]" dimensionUniqueName="[Hitlist]" displayFolder="" count="0" memberValueDatatype="130" unbalanced="0"/>
    <cacheHierarchy uniqueName="[Hitlist].[Leaderpanel Internet Sales Sales Units]" caption="Leaderpanel Internet Sales Sales Units" attribute="1" defaultMemberUniqueName="[Hitlist].[Leaderpanel Internet Sales Sales Units].[All]" allUniqueName="[Hitlist].[Leaderpanel Internet Sales Sales Units].[All]" dimensionUniqueName="[Hitlist]" displayFolder="" count="0" memberValueDatatype="20" unbalanced="0"/>
    <cacheHierarchy uniqueName="[Hitlist].[Leaderpanel Internet Sales Sales Value TRY]" caption="Leaderpanel Internet Sales Sales Value TRY" attribute="1" defaultMemberUniqueName="[Hitlist].[Leaderpanel Internet Sales Sales Value TRY].[All]" allUniqueName="[Hitlist].[Leaderpanel Internet Sales Sales Value TRY].[All]" dimensionUniqueName="[Hitlist]" displayFolder="" count="0" memberValueDatatype="5" unbalanced="0"/>
    <cacheHierarchy uniqueName="[Hitlist].[Leaderpanel Traditional Sales Sales Units]" caption="Leaderpanel Traditional Sales Sales Units" attribute="1" defaultMemberUniqueName="[Hitlist].[Leaderpanel Traditional Sales Sales Units].[All]" allUniqueName="[Hitlist].[Leaderpanel Traditional Sales Sales Units].[All]" dimensionUniqueName="[Hitlist]" displayFolder="" count="0" memberValueDatatype="20" unbalanced="0"/>
    <cacheHierarchy uniqueName="[Hitlist].[Leaderpanel Traditional Sales Sales Value TRY]" caption="Leaderpanel Traditional Sales Sales Value TRY" attribute="1" defaultMemberUniqueName="[Hitlist].[Leaderpanel Traditional Sales Sales Value TRY].[All]" allUniqueName="[Hitlist].[Leaderpanel Traditional Sales Sales Value TRY].[All]" dimensionUniqueName="[Hitlist]" displayFolder="" count="0" memberValueDatatype="5" unbalanced="0"/>
    <cacheHierarchy uniqueName="[Hitlist].[MediaMarkt Internet Sales Sales Units Ret]" caption="MediaMarkt Internet Sales Sales Units Ret" attribute="1" defaultMemberUniqueName="[Hitlist].[MediaMarkt Internet Sales Sales Units Ret].[All]" allUniqueName="[Hitlist].[MediaMarkt Internet Sales Sales Units Ret].[All]" dimensionUniqueName="[Hitlist]" displayFolder="" count="0" memberValueDatatype="20" unbalanced="0"/>
    <cacheHierarchy uniqueName="[Hitlist].[MediaMarkt Internet Sales Sales Value Ret TRY]" caption="MediaMarkt Internet Sales Sales Value Ret TRY" attribute="1" defaultMemberUniqueName="[Hitlist].[MediaMarkt Internet Sales Sales Value Ret TRY].[All]" allUniqueName="[Hitlist].[MediaMarkt Internet Sales Sales Value Ret TRY].[All]" dimensionUniqueName="[Hitlist]" displayFolder="" count="0" memberValueDatatype="5" unbalanced="0"/>
    <cacheHierarchy uniqueName="[Hitlist].[MediaMarkt Traditional Sales Sales Units Ret]" caption="MediaMarkt Traditional Sales Sales Units Ret" attribute="1" defaultMemberUniqueName="[Hitlist].[MediaMarkt Traditional Sales Sales Units Ret].[All]" allUniqueName="[Hitlist].[MediaMarkt Traditional Sales Sales Units Ret].[All]" dimensionUniqueName="[Hitlist]" displayFolder="" count="0" memberValueDatatype="20" unbalanced="0"/>
    <cacheHierarchy uniqueName="[Hitlist].[MediaMarkt Traditional Sales Sales Value Ret TRY]" caption="MediaMarkt Traditional Sales Sales Value Ret TRY" attribute="1" defaultMemberUniqueName="[Hitlist].[MediaMarkt Traditional Sales Sales Value Ret TRY].[All]" allUniqueName="[Hitlist].[MediaMarkt Traditional Sales Sales Value Ret TRY].[All]" dimensionUniqueName="[Hitlist]" displayFolder="" count="0" memberValueDatatype="5" unbalanced="0"/>
    <cacheHierarchy uniqueName="[Hitlist].[Week]" caption="Week" attribute="1" defaultMemberUniqueName="[Hitlist].[Week].[All]" allUniqueName="[Hitlist].[Week].[All]" dimensionUniqueName="[Hitlist]" displayFolder="" count="0" memberValueDatatype="20" unbalanced="0"/>
    <cacheHierarchy uniqueName="[Hitlist].[Year]" caption="Year" attribute="1" defaultMemberUniqueName="[Hitlist].[Year].[All]" allUniqueName="[Hitlist].[Year].[All]" dimensionUniqueName="[Hitlist]" displayFolder="" count="0" memberValueDatatype="20" unbalanced="0"/>
    <cacheHierarchy uniqueName="[Hitlist].[ReportingProductgroup.1]" caption="ReportingProductgroup.1" attribute="1" defaultMemberUniqueName="[Hitlist].[ReportingProductgroup.1].[All]" allUniqueName="[Hitlist].[ReportingProductgroup.1].[All]" dimensionUniqueName="[Hitlist]" displayFolder="" count="0" memberValueDatatype="130" unbalanced="0"/>
    <cacheHierarchy uniqueName="[Hitlist].[Month]" caption="Month" attribute="1" defaultMemberUniqueName="[Hitlist].[Month].[All]" allUniqueName="[Hitlist].[Month].[All]" dimensionUniqueName="[Hitlist]" displayFolder="" count="0" memberValueDatatype="20" unbalanced="0"/>
    <cacheHierarchy uniqueName="[Hitlist].[Quarter]" caption="Quarter" attribute="1" defaultMemberUniqueName="[Hitlist].[Quarter].[All]" allUniqueName="[Hitlist].[Quarter].[All]" dimensionUniqueName="[Hitlist]" displayFolder="" count="0" memberValueDatatype="20" unbalanced="0"/>
    <cacheHierarchy uniqueName="[Hitlist].[FY]" caption="FY" attribute="1" defaultMemberUniqueName="[Hitlist].[FY].[All]" allUniqueName="[Hitlist].[FY].[All]" dimensionUniqueName="[Hitlist]" displayFolder="" count="0" memberValueDatatype="20" unbalanced="0"/>
    <cacheHierarchy uniqueName="[Summary].[Period]" caption="Period" attribute="1" defaultMemberUniqueName="[Summary].[Period].[All]" allUniqueName="[Summary].[Period].[All]" dimensionUniqueName="[Summary]" displayFolder="" count="0" memberValueDatatype="130" unbalanced="0"/>
    <cacheHierarchy uniqueName="[Summary].[ReportingProductgroup]" caption="ReportingProductgroup" attribute="1" defaultMemberUniqueName="[Summary].[ReportingProductgroup].[All]" allUniqueName="[Summary].[ReportingProductgroup].[All]" dimensionUniqueName="[Summary]" displayFolder="" count="0" memberValueDatatype="130" unbalanced="0"/>
    <cacheHierarchy uniqueName="[Summary].[Internet Sales Sales Units]" caption="Internet Sales Sales Units" attribute="1" defaultMemberUniqueName="[Summary].[Internet Sales Sales Units].[All]" allUniqueName="[Summary].[Internet Sales Sales Units].[All]" dimensionUniqueName="[Summary]" displayFolder="" count="0" memberValueDatatype="20" unbalanced="0"/>
    <cacheHierarchy uniqueName="[Summary].[Internet Sales Sales Value TRY]" caption="Internet Sales Sales Value TRY" attribute="1" defaultMemberUniqueName="[Summary].[Internet Sales Sales Value TRY].[All]" allUniqueName="[Summary].[Internet Sales Sales Value TRY].[All]" dimensionUniqueName="[Summary]" displayFolder="" count="0" memberValueDatatype="5" unbalanced="0"/>
    <cacheHierarchy uniqueName="[Summary].[MediaMarkt Internet Sales Sales Units]" caption="MediaMarkt Internet Sales Sales Units" attribute="1" defaultMemberUniqueName="[Summary].[MediaMarkt Internet Sales Sales Units].[All]" allUniqueName="[Summary].[MediaMarkt Internet Sales Sales Units].[All]" dimensionUniqueName="[Summary]" displayFolder="" count="0" memberValueDatatype="20" unbalanced="0"/>
    <cacheHierarchy uniqueName="[Summary].[MediaMarkt Internet Sales Sales Value TRY]" caption="MediaMarkt Internet Sales Sales Value TRY" attribute="1" defaultMemberUniqueName="[Summary].[MediaMarkt Internet Sales Sales Value TRY].[All]" allUniqueName="[Summary].[MediaMarkt Internet Sales Sales Value TRY].[All]" dimensionUniqueName="[Summary]" displayFolder="" count="0" memberValueDatatype="5" unbalanced="0"/>
    <cacheHierarchy uniqueName="[Summary].[MediaMarkt MP Sales Units]" caption="MediaMarkt MP Sales Units" attribute="1" defaultMemberUniqueName="[Summary].[MediaMarkt MP Sales Units].[All]" allUniqueName="[Summary].[MediaMarkt MP Sales Units].[All]" dimensionUniqueName="[Summary]" displayFolder="" count="0" memberValueDatatype="20" unbalanced="0"/>
    <cacheHierarchy uniqueName="[Summary].[MediaMarkt MP Sales Value TRY]" caption="MediaMarkt MP Sales Value TRY" attribute="1" defaultMemberUniqueName="[Summary].[MediaMarkt MP Sales Value TRY].[All]" allUniqueName="[Summary].[MediaMarkt MP Sales Value TRY].[All]" dimensionUniqueName="[Summary]" displayFolder="" count="0" memberValueDatatype="5" unbalanced="0"/>
    <cacheHierarchy uniqueName="[Summary].[MediaMarkt Traditional Sales Sales Units]" caption="MediaMarkt Traditional Sales Sales Units" attribute="1" defaultMemberUniqueName="[Summary].[MediaMarkt Traditional Sales Sales Units].[All]" allUniqueName="[Summary].[MediaMarkt Traditional Sales Sales Units].[All]" dimensionUniqueName="[Summary]" displayFolder="" count="0" memberValueDatatype="20" unbalanced="0"/>
    <cacheHierarchy uniqueName="[Summary].[MediaMarkt Traditional Sales Sales Value TRY]" caption="MediaMarkt Traditional Sales Sales Value TRY" attribute="1" defaultMemberUniqueName="[Summary].[MediaMarkt Traditional Sales Sales Value TRY].[All]" allUniqueName="[Summary].[MediaMarkt Traditional Sales Sales Value TRY].[All]" dimensionUniqueName="[Summary]" displayFolder="" count="0" memberValueDatatype="5" unbalanced="0"/>
    <cacheHierarchy uniqueName="[Summary].[Traditional Sales Sales Units]" caption="Traditional Sales Sales Units" attribute="1" defaultMemberUniqueName="[Summary].[Traditional Sales Sales Units].[All]" allUniqueName="[Summary].[Traditional Sales Sales Units].[All]" dimensionUniqueName="[Summary]" displayFolder="" count="0" memberValueDatatype="20" unbalanced="0"/>
    <cacheHierarchy uniqueName="[Summary].[Traditional Sales Sales Value TRY]" caption="Traditional Sales Sales Value TRY" attribute="1" defaultMemberUniqueName="[Summary].[Traditional Sales Sales Value TRY].[All]" allUniqueName="[Summary].[Traditional Sales Sales Value TRY].[All]" dimensionUniqueName="[Summary]" displayFolder="" count="0" memberValueDatatype="5" unbalanced="0"/>
    <cacheHierarchy uniqueName="[Summary].[Week]" caption="Week" attribute="1" defaultMemberUniqueName="[Summary].[Week].[All]" allUniqueName="[Summary].[Week].[All]" dimensionUniqueName="[Summary]" displayFolder="" count="2" memberValueDatatype="20" unbalanced="0">
      <fieldsUsage count="2">
        <fieldUsage x="-1"/>
        <fieldUsage x="2"/>
      </fieldsUsage>
    </cacheHierarchy>
    <cacheHierarchy uniqueName="[Summary].[Year]" caption="Year" attribute="1" defaultMemberUniqueName="[Summary].[Year].[All]" allUniqueName="[Summary].[Year].[All]" dimensionUniqueName="[Summary]" displayFolder="" count="0" memberValueDatatype="20" unbalanced="0"/>
    <cacheHierarchy uniqueName="[Summary].[ReportingProductgroup.1]" caption="ReportingProductgroup.1" attribute="1" defaultMemberUniqueName="[Summary].[ReportingProductgroup.1].[All]" allUniqueName="[Summary].[ReportingProductgroup.1].[All]" dimensionUniqueName="[Summary]" displayFolder="" count="0" memberValueDatatype="130" unbalanced="0"/>
    <cacheHierarchy uniqueName="[Summary].[Custom]" caption="Custom" attribute="1" defaultMemberUniqueName="[Summary].[Custom].[All]" allUniqueName="[Summary].[Custom].[All]" dimensionUniqueName="[Summary]" displayFolder="" count="0" memberValueDatatype="130" unbalanced="0"/>
    <cacheHierarchy uniqueName="[Summary].[Month]" caption="Month" attribute="1" defaultMemberUniqueName="[Summary].[Month].[All]" allUniqueName="[Summary].[Month].[All]" dimensionUniqueName="[Summary]" displayFolder="" count="2" memberValueDatatype="20" unbalanced="0">
      <fieldsUsage count="2">
        <fieldUsage x="-1"/>
        <fieldUsage x="3"/>
      </fieldsUsage>
    </cacheHierarchy>
    <cacheHierarchy uniqueName="[Summary].[Quarter]" caption="Quarter" attribute="1" defaultMemberUniqueName="[Summary].[Quarter].[All]" allUniqueName="[Summary].[Quarter].[All]" dimensionUniqueName="[Summary]" displayFolder="" count="2" memberValueDatatype="20" unbalanced="0">
      <fieldsUsage count="2">
        <fieldUsage x="-1"/>
        <fieldUsage x="5"/>
      </fieldsUsage>
    </cacheHierarchy>
    <cacheHierarchy uniqueName="[Summary].[FY]" caption="FY" attribute="1" defaultMemberUniqueName="[Summary].[FY].[All]" allUniqueName="[Summary].[FY].[All]" dimensionUniqueName="[Summary]" displayFolder="" count="2" memberValueDatatype="20" unbalanced="0">
      <fieldsUsage count="2">
        <fieldUsage x="-1"/>
        <fieldUsage x="6"/>
      </fieldsUsage>
    </cacheHierarchy>
    <cacheHierarchy uniqueName="[Brand].[ReportingProductgroup.2_1]" caption="ReportingProductgroup.2_1" attribute="1" defaultMemberUniqueName="[Brand].[ReportingProductgroup.2_1].[All]" allUniqueName="[Brand].[ReportingProductgroup.2_1].[All]" dimensionUniqueName="[Brand]" displayFolder="" count="0" memberValueDatatype="130" unbalanced="0" hidden="1"/>
    <cacheHierarchy uniqueName="[dReportingProductgroup_1].[Index]" caption="Index" attribute="1" defaultMemberUniqueName="[dReportingProductgroup_1].[Index].[All]" allUniqueName="[dReportingProductgroup_1].[Index].[All]" dimensionUniqueName="[dReportingProductgroup_1]" displayFolder="" count="0" memberValueDatatype="20" unbalanced="0" hidden="1"/>
    <cacheHierarchy uniqueName="[dReportingProductgroup_1].[Internet Sales Sales Value TRY]" caption="Internet Sales Sales Value TRY" attribute="1" defaultMemberUniqueName="[dReportingProductgroup_1].[Internet Sales Sales Value TRY].[All]" allUniqueName="[dReportingProductgroup_1].[Internet Sales Sales Value TRY].[All]" dimensionUniqueName="[dReportingProductgroup_1]" displayFolder="" count="0" memberValueDatatype="5" unbalanced="0" hidden="1"/>
    <cacheHierarchy uniqueName="[dReportingProductgroup_1_2].[Index]" caption="Index" attribute="1" defaultMemberUniqueName="[dReportingProductgroup_1_2].[Index].[All]" allUniqueName="[dReportingProductgroup_1_2].[Index].[All]" dimensionUniqueName="[dReportingProductgroup_1_2]" displayFolder="" count="0" memberValueDatatype="20" unbalanced="0" hidden="1"/>
    <cacheHierarchy uniqueName="[dReportingProductgroup_1_2].[Internet Sales Sales Value TRY]" caption="Internet Sales Sales Value TRY" attribute="1" defaultMemberUniqueName="[dReportingProductgroup_1_2].[Internet Sales Sales Value TRY].[All]" allUniqueName="[dReportingProductgroup_1_2].[Internet Sales Sales Value TRY].[All]" dimensionUniqueName="[dReportingProductgroup_1_2]" displayFolder="" count="0" memberValueDatatype="5" unbalanced="0" hidden="1"/>
    <cacheHierarchy uniqueName="[dReportingProductgroup_2].[Index]" caption="Index" attribute="1" defaultMemberUniqueName="[dReportingProductgroup_2].[Index].[All]" allUniqueName="[dReportingProductgroup_2].[Index].[All]" dimensionUniqueName="[dReportingProductgroup_2]" displayFolder="" count="0" memberValueDatatype="20" unbalanced="0" hidden="1"/>
    <cacheHierarchy uniqueName="[dReportingProductgroup_2].[Internet Sales Sales Value TRY]" caption="Internet Sales Sales Value TRY" attribute="1" defaultMemberUniqueName="[dReportingProductgroup_2].[Internet Sales Sales Value TRY].[All]" allUniqueName="[dReportingProductgroup_2].[Internet Sales Sales Value TRY].[All]" dimensionUniqueName="[dReportingProductgroup_2]" displayFolder="" count="0" memberValueDatatype="5" unbalanced="0" hidden="1"/>
    <cacheHierarchy uniqueName="[Summary].[ReportingProductgroup.2]" caption="ReportingProductgroup.2" attribute="1" defaultMemberUniqueName="[Summary].[ReportingProductgroup.2].[All]" allUniqueName="[Summary].[ReportingProductgroup.2].[All]" dimensionUniqueName="[Summary]" displayFolder="" count="0" memberValueDatatype="130" unbalanced="0" hidden="1"/>
    <cacheHierarchy uniqueName="[Measures].[Sum of MediaMarkt Internet Sales Sales Value TRY]" caption="Sum of MediaMarkt Internet Sales Sales Value TRY" measure="1" displayFolder="" measureGroup="Summary" count="0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Internet Sales Sales Value TRY]" caption="Sum of Internet Sales Sales Value TRY" measure="1" displayFolder="" measureGroup="Summary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Internet Sales Sales Units]" caption="Sum of Internet Sales Sales Units" measure="1" displayFolder="" measureGroup="Summary" count="0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MediaMarkt Internet Sales Sales Units]" caption="Sum of MediaMarkt Internet Sales Sales Units" measure="1" displayFolder="" measureGroup="Summary" count="0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Leaderpanel Internet Sales Sales Value TRY]" caption="Sum of Leaderpanel Internet Sales Sales Value TRY" measure="1" displayFolder="" measureGroup="Hitlist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MediaMarkt Internet Sales Sales Value Ret TRY]" caption="Sum of MediaMarkt Internet Sales Sales Value Ret TRY" measure="1" displayFolder="" measureGroup="Hitlist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Leaderpanel Internet Sales Sales Units]" caption="Sum of Leaderpanel Internet Sales Sales Units" measure="1" displayFolder="" measureGroup="Hitlist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MediaMarkt Internet Sales Sales Units Ret]" caption="Sum of MediaMarkt Internet Sales Sales Units Ret" measure="1" displayFolder="" measureGroup="Hitlist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Internet Sales Sales Value TRY 2]" caption="Sum of Internet Sales Sales Value TRY 2" measure="1" displayFolder="" measureGroup="Brand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MediaMarkt Internet Sales Sales Value TRY 2]" caption="Sum of MediaMarkt Internet Sales Sales Value TRY 2" measure="1" displayFolder="" measureGroup="Brand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MediaMarkt Traditional Sales Sales Value TRY]" caption="Sum of MediaMarkt Traditional Sales Sales Value TRY" measure="1" displayFolder="" measureGroup="Brand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raditional Sales Sales Value TRY]" caption="Sum of Traditional Sales Sales Value TRY" measure="1" displayFolder="" measureGroup="Brand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Leaderpanel Traditional Sales Sales Units]" caption="Sum of Leaderpanel Traditional Sales Sales Units" measure="1" displayFolder="" measureGroup="Hitlist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Leaderpanel Traditional Sales Sales Value TRY]" caption="Sum of Leaderpanel Traditional Sales Sales Value TRY" measure="1" displayFolder="" measureGroup="Hitlist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MediaMarkt Traditional Sales Sales Units Ret]" caption="Sum of MediaMarkt Traditional Sales Sales Units Ret" measure="1" displayFolder="" measureGroup="Hitlist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MediaMarkt Traditional Sales Sales Value Ret TRY]" caption="Sum of MediaMarkt Traditional Sales Sales Value Ret TRY" measure="1" displayFolder="" measureGroup="Hitlist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MediaMarkt Traditional Sales Sales Value TRY 2]" caption="Sum of MediaMarkt Traditional Sales Sales Value TRY 2" measure="1" displayFolder="" measureGroup="Summary" count="0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Traditional Sales Sales Value TRY 2]" caption="Sum of Traditional Sales Sales Value TRY 2" measure="1" displayFolder="" measureGroup="Summary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Traditional Sales Sales Units]" caption="Sum of Traditional Sales Sales Units" measure="1" displayFolder="" measureGroup="Summary" count="0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Internet Sales Sales Units 2]" caption="Sum of Internet Sales Sales Units 2" measure="1" displayFolder="" measureGroup="Brand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ediaMarkt Internet Sales Sales Units 2]" caption="Sum of MediaMarkt Internet Sales Sales Units 2" measure="1" displayFolder="" measureGroup="Brand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MediaMarkt MP Sales Value TRY]" caption="Sum of MediaMarkt MP Sales Value TRY" measure="1" displayFolder="" measureGroup="Brand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MediaMarkt Traditional Sales Sales Units]" caption="Sum of MediaMarkt Traditional Sales Sales Units" measure="1" displayFolder="" measureGroup="Brand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raditional Sales Sales Units 2]" caption="Sum of Traditional Sales Sales Units 2" measure="1" displayFolder="" measureGroup="Brand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MediaMarkt MP Sales Value TRY 2]" caption="Sum of MediaMarkt MP Sales Value TRY 2" measure="1" displayFolder="" measureGroup="Summary" count="0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MediaMarkt Internet Sales Sales Value TRY (% of Internet Sales Sales Value TRY) (Brand)]" caption="MediaMarkt Internet Sales Sales Value TRY (% of Internet Sales Sales Value TRY) (Brand)" measure="1" displayFolder="" measureGroup="Brand" count="0"/>
    <cacheHierarchy uniqueName="[Measures].[MediaMarkt Internet Sales Sales Value TRY (% of Internet Sales Sales Value TRY)]" caption="MediaMarkt Internet Sales Sales Value TRY (% of Internet Sales Sales Value TRY)" measure="1" displayFolder="" measureGroup="Summary" count="0"/>
    <cacheHierarchy uniqueName="[Measures].[MediaMarkt Internet Sales w/o MP Sales Value TRY (% of Internet Sales Sales Value TRY)]" caption="MediaMarkt Internet Sales w/o MP Sales Value TRY (% of Internet Sales Sales Value TRY)" measure="1" displayFolder="" measureGroup="Summary" count="0" oneField="1">
      <fieldsUsage count="1">
        <fieldUsage x="4"/>
      </fieldsUsage>
    </cacheHierarchy>
    <cacheHierarchy uniqueName="[Measures].[MediaMarkt MP Sales Value TRY (% of MediaMarkt Internet Sales Sales Value TRY)]" caption="MediaMarkt MP Sales Value TRY (% of MediaMarkt Internet Sales Sales Value TRY)" measure="1" displayFolder="" measureGroup="Summary" count="0"/>
    <cacheHierarchy uniqueName="[Measures].[Internet Sales Sales Value TRY (% of Leaderpanel Sales Value TRY)]" caption="Internet Sales Sales Value TRY (% of Leaderpanel Sales Value TRY)" measure="1" displayFolder="" measureGroup="Summary" count="0"/>
    <cacheHierarchy uniqueName="[Measures].[MediaMarkt Internet Sales Sales Value TRY (% of MediaMarkt &lt;Grand Total&gt; Sales Value TRY)]" caption="MediaMarkt Internet Sales Sales Value TRY (% of MediaMarkt &lt;Grand Total&gt; Sales Value TRY)" measure="1" displayFolder="" measureGroup="Summary" count="0"/>
    <cacheHierarchy uniqueName="[Measures].[MediaMarkt Internet Sales Sales Units (% of Internet Sales Sales Units)]" caption="MediaMarkt Internet Sales Sales Units (% of Internet Sales Sales Units)" measure="1" displayFolder="" measureGroup="Summary" count="0"/>
    <cacheHierarchy uniqueName="[Measures].[MediaMarkt Internet Sales w/o MP Sales Units (% of Internet Sales Sales Units)]" caption="MediaMarkt Internet Sales w/o MP Sales Units (% of Internet Sales Sales Units)" measure="1" displayFolder="" measureGroup="Summary" count="0"/>
    <cacheHierarchy uniqueName="[Measures].[MediaMarkt MP Sales Units (% of MediaMarkt Internet Sales Sales Units)]" caption="MediaMarkt MP Sales Units (% of MediaMarkt Internet Sales Sales Units)" measure="1" displayFolder="" measureGroup="Summary" count="0"/>
    <cacheHierarchy uniqueName="[Measures].[Internet Sales Sales Units (% of Leaderpanel Sales Units)]" caption="Internet Sales Sales Units (% of Leaderpanel Sales Units)" measure="1" displayFolder="" measureGroup="Summary" count="0"/>
    <cacheHierarchy uniqueName="[Measures].[MediaMarkt Internet Sales Sales Units (% of MediaMarkt &lt;Grand Total&gt; Sales Units)]" caption="MediaMarkt Internet Sales Sales Units (% of MediaMarkt &lt;Grand Total&gt; Sales Units)" measure="1" displayFolder="" measureGroup="Summary" count="0"/>
    <cacheHierarchy uniqueName="[Measures].[Leaderpanel Internet Sales Sales Value TRY (% of Leaderpanel &lt;Grand Total&gt; Sales Value TRY) (Hitlist)]" caption="Leaderpanel Internet Sales Sales Value TRY (% of Leaderpanel &lt;Grand Total&gt; Sales Value TRY) (Hitlist)" measure="1" displayFolder="" measureGroup="Hitlist" count="0"/>
    <cacheHierarchy uniqueName="[Measures].[MediaMarkt Internet Sales Sales Value Ret TRY (% of MediaMarkt &lt;Grand Total&gt; Sales Sales Value Ret TRY) (Hitlist)]" caption="MediaMarkt Internet Sales Sales Value Ret TRY (% of MediaMarkt &lt;Grand Total&gt; Sales Sales Value Ret TRY) (Hitlist)" measure="1" displayFolder="" measureGroup="Hitlist" count="0"/>
    <cacheHierarchy uniqueName="[Measures].[Leaderpanel Internet Sales Average sales price]" caption="Leaderpanel Internet Sales Average sales price" measure="1" displayFolder="" measureGroup="Hitlist" count="0"/>
    <cacheHierarchy uniqueName="[Measures].[MediaMarkt Internet Sales Average sales price]" caption="MediaMarkt Internet Sales Average sales price" measure="1" displayFolder="" measureGroup="Hitlist" count="0"/>
    <cacheHierarchy uniqueName="[Measures].[MediaMarkt Internet Sales Sales Value Ret TRY (% of Leaderpanel Internet Sales Sales Value TRY) (Hitlist)]" caption="MediaMarkt Internet Sales Sales Value Ret TRY (% of Leaderpanel Internet Sales Sales Value TRY) (Hitlist)" measure="1" displayFolder="" measureGroup="Hitlist" count="0"/>
    <cacheHierarchy uniqueName="[Measures].[__XL_Count Brand]" caption="__XL_Count Brand" measure="1" displayFolder="" measureGroup="Brand" count="0" hidden="1"/>
    <cacheHierarchy uniqueName="[Measures].[__XL_Count Summary]" caption="__XL_Count Summary" measure="1" displayFolder="" measureGroup="Summary" count="0" hidden="1"/>
    <cacheHierarchy uniqueName="[Measures].[__XL_Count Hitlist]" caption="__XL_Count Hitlist" measure="1" displayFolder="" measureGroup="Hitlist" count="0" hidden="1"/>
    <cacheHierarchy uniqueName="[Measures].[__XL_Count dReportingProductgroup_1]" caption="__XL_Count dReportingProductgroup_1" measure="1" displayFolder="" measureGroup="dReportingProductgroup_1" count="0" hidden="1"/>
    <cacheHierarchy uniqueName="[Measures].[__XL_Count dReportingProductgroup_2]" caption="__XL_Count dReportingProductgroup_2" measure="1" displayFolder="" measureGroup="dReportingProductgroup_2" count="0" hidden="1"/>
    <cacheHierarchy uniqueName="[Measures].[__XL_Count dReportingProductgroup_1_2]" caption="__XL_Count dReportingProductgroup_1_2" measure="1" displayFolder="" measureGroup="dReportingProductgroup_1_2" count="0" hidden="1"/>
    <cacheHierarchy uniqueName="[Measures].[__No measures defined]" caption="__No measures defined" measure="1" displayFolder="" count="0" hidden="1"/>
  </cacheHierarchies>
  <kpis count="0"/>
  <dimensions count="7">
    <dimension name="Brand" uniqueName="[Brand]" caption="Brand"/>
    <dimension name="dReportingProductgroup_1" uniqueName="[dReportingProductgroup_1]" caption="dReportingProductgroup_1"/>
    <dimension name="dReportingProductgroup_1_2" uniqueName="[dReportingProductgroup_1_2]" caption="dReportingProductgroup_1_2"/>
    <dimension name="dReportingProductgroup_2" uniqueName="[dReportingProductgroup_2]" caption="dReportingProductgroup_2"/>
    <dimension name="Hitlist" uniqueName="[Hitlist]" caption="Hitlist"/>
    <dimension measure="1" name="Measures" uniqueName="[Measures]" caption="Measures"/>
    <dimension name="Summary" uniqueName="[Summary]" caption="Summary"/>
  </dimensions>
  <measureGroups count="6">
    <measureGroup name="Brand" caption="Brand"/>
    <measureGroup name="dReportingProductgroup_1" caption="dReportingProductgroup_1"/>
    <measureGroup name="dReportingProductgroup_1_2" caption="dReportingProductgroup_1_2"/>
    <measureGroup name="dReportingProductgroup_2" caption="dReportingProductgroup_2"/>
    <measureGroup name="Hitlist" caption="Hitlist"/>
    <measureGroup name="Summary" caption="Summary"/>
  </measureGroups>
  <maps count="10">
    <map measureGroup="0" dimension="0"/>
    <map measureGroup="0" dimension="2"/>
    <map measureGroup="0" dimension="3"/>
    <map measureGroup="1" dimension="1"/>
    <map measureGroup="2" dimension="2"/>
    <map measureGroup="3" dimension="3"/>
    <map measureGroup="4" dimension="4"/>
    <map measureGroup="5" dimension="1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zucu, Mehmet Mert" refreshedDate="46195.343207638885" backgroundQuery="1" createdVersion="8" refreshedVersion="8" minRefreshableVersion="3" recordCount="0" supportSubquery="1" supportAdvancedDrill="1" xr:uid="{F8800CD0-E5F8-48D2-902C-90B81750485D}">
  <cacheSource type="external" connectionId="20"/>
  <cacheFields count="7">
    <cacheField name="[dReportingProductgroup_1].[ReportingProductgroup.1].[ReportingProductgroup.1]" caption="ReportingProductgroup.1" numFmtId="0" hierarchy="19" level="1">
      <sharedItems count="17">
        <s v="Smartphones"/>
        <s v="COMPUTER HW"/>
        <s v="SDA"/>
        <s v="VACUUM CLEANERS"/>
        <s v="MDA"/>
        <s v="CLIMATE SDA"/>
        <s v="PTV/FLAT"/>
        <s v="Headphones &amp; Headsets"/>
        <s v="COMPUTER ACCESSORIES"/>
        <s v="CORE WEARABLES"/>
        <s v="VIDEO GAME CONSOLES"/>
        <s v="OTHER WHITE G."/>
        <s v="PHOTO"/>
        <s v="MINI/BLUET SPEAKERS"/>
        <s v="LOUDSPEAKERS"/>
        <s v="VISUAL CAMS/DASHCAMS"/>
        <s v="AUDIO HOME SYSTEMS"/>
      </sharedItems>
    </cacheField>
    <cacheField name="[dReportingProductgroup_2].[ReportingProductgroup.2].[ReportingProductgroup.2]" caption="ReportingProductgroup.2" numFmtId="0" hierarchy="21" level="1">
      <sharedItems count="6">
        <s v="MOBILE COMPUTING"/>
        <s v="MEDIATABLETS"/>
        <s v="DESK COMPUTING"/>
        <s v="MONITORS"/>
        <s v="MULTIFUNCT. PRINTERS"/>
        <s v="PRINTERS"/>
      </sharedItems>
    </cacheField>
    <cacheField name="[Summary].[Week].[Week]" caption="Week" numFmtId="0" hierarchy="54" level="1">
      <sharedItems containsSemiMixedTypes="0" containsString="0" containsNumber="1" containsInteger="1" minValue="1" maxValue="52" count="52">
        <n v="40"/>
        <n v="41"/>
        <n v="42"/>
        <n v="43"/>
        <n v="44"/>
        <n v="45"/>
        <n v="46"/>
        <n v="47"/>
        <n v="48"/>
        <n v="49"/>
        <n v="50"/>
        <n v="51"/>
        <n v="52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</sharedItems>
      <extLst>
        <ext xmlns:x15="http://schemas.microsoft.com/office/spreadsheetml/2010/11/main" uri="{4F2E5C28-24EA-4eb8-9CBF-B6C8F9C3D259}">
          <x15:cachedUniqueNames>
            <x15:cachedUniqueName index="0" name="[Summary].[Week].&amp;[40]"/>
            <x15:cachedUniqueName index="1" name="[Summary].[Week].&amp;[41]"/>
            <x15:cachedUniqueName index="2" name="[Summary].[Week].&amp;[42]"/>
            <x15:cachedUniqueName index="3" name="[Summary].[Week].&amp;[43]"/>
            <x15:cachedUniqueName index="4" name="[Summary].[Week].&amp;[44]"/>
            <x15:cachedUniqueName index="5" name="[Summary].[Week].&amp;[45]"/>
            <x15:cachedUniqueName index="6" name="[Summary].[Week].&amp;[46]"/>
            <x15:cachedUniqueName index="7" name="[Summary].[Week].&amp;[47]"/>
            <x15:cachedUniqueName index="8" name="[Summary].[Week].&amp;[48]"/>
            <x15:cachedUniqueName index="9" name="[Summary].[Week].&amp;[49]"/>
            <x15:cachedUniqueName index="10" name="[Summary].[Week].&amp;[50]"/>
            <x15:cachedUniqueName index="11" name="[Summary].[Week].&amp;[51]"/>
            <x15:cachedUniqueName index="12" name="[Summary].[Week].&amp;[52]"/>
            <x15:cachedUniqueName index="13" name="[Summary].[Week].&amp;[1]"/>
            <x15:cachedUniqueName index="14" name="[Summary].[Week].&amp;[2]"/>
            <x15:cachedUniqueName index="15" name="[Summary].[Week].&amp;[3]"/>
            <x15:cachedUniqueName index="16" name="[Summary].[Week].&amp;[4]"/>
            <x15:cachedUniqueName index="17" name="[Summary].[Week].&amp;[5]"/>
            <x15:cachedUniqueName index="18" name="[Summary].[Week].&amp;[6]"/>
            <x15:cachedUniqueName index="19" name="[Summary].[Week].&amp;[7]"/>
            <x15:cachedUniqueName index="20" name="[Summary].[Week].&amp;[8]"/>
            <x15:cachedUniqueName index="21" name="[Summary].[Week].&amp;[9]"/>
            <x15:cachedUniqueName index="22" name="[Summary].[Week].&amp;[10]"/>
            <x15:cachedUniqueName index="23" name="[Summary].[Week].&amp;[11]"/>
            <x15:cachedUniqueName index="24" name="[Summary].[Week].&amp;[12]"/>
            <x15:cachedUniqueName index="25" name="[Summary].[Week].&amp;[13]"/>
            <x15:cachedUniqueName index="26" name="[Summary].[Week].&amp;[14]"/>
            <x15:cachedUniqueName index="27" name="[Summary].[Week].&amp;[15]"/>
            <x15:cachedUniqueName index="28" name="[Summary].[Week].&amp;[16]"/>
            <x15:cachedUniqueName index="29" name="[Summary].[Week].&amp;[17]"/>
            <x15:cachedUniqueName index="30" name="[Summary].[Week].&amp;[18]"/>
            <x15:cachedUniqueName index="31" name="[Summary].[Week].&amp;[19]"/>
            <x15:cachedUniqueName index="32" name="[Summary].[Week].&amp;[20]"/>
            <x15:cachedUniqueName index="33" name="[Summary].[Week].&amp;[21]"/>
            <x15:cachedUniqueName index="34" name="[Summary].[Week].&amp;[22]"/>
            <x15:cachedUniqueName index="35" name="[Summary].[Week].&amp;[23]"/>
            <x15:cachedUniqueName index="36" name="[Summary].[Week].&amp;[24]"/>
            <x15:cachedUniqueName index="37" name="[Summary].[Week].&amp;[25]"/>
            <x15:cachedUniqueName index="38" name="[Summary].[Week].&amp;[26]"/>
            <x15:cachedUniqueName index="39" name="[Summary].[Week].&amp;[27]"/>
            <x15:cachedUniqueName index="40" name="[Summary].[Week].&amp;[28]"/>
            <x15:cachedUniqueName index="41" name="[Summary].[Week].&amp;[29]"/>
            <x15:cachedUniqueName index="42" name="[Summary].[Week].&amp;[30]"/>
            <x15:cachedUniqueName index="43" name="[Summary].[Week].&amp;[31]"/>
            <x15:cachedUniqueName index="44" name="[Summary].[Week].&amp;[32]"/>
            <x15:cachedUniqueName index="45" name="[Summary].[Week].&amp;[33]"/>
            <x15:cachedUniqueName index="46" name="[Summary].[Week].&amp;[34]"/>
            <x15:cachedUniqueName index="47" name="[Summary].[Week].&amp;[35]"/>
            <x15:cachedUniqueName index="48" name="[Summary].[Week].&amp;[36]"/>
            <x15:cachedUniqueName index="49" name="[Summary].[Week].&amp;[37]"/>
            <x15:cachedUniqueName index="50" name="[Summary].[Week].&amp;[38]"/>
            <x15:cachedUniqueName index="51" name="[Summary].[Week].&amp;[39]"/>
          </x15:cachedUniqueNames>
        </ext>
      </extLst>
    </cacheField>
    <cacheField name="[Summary].[Month].[Month]" caption="Month" numFmtId="0" hierarchy="58" level="1">
      <sharedItems containsSemiMixedTypes="0" containsString="0" containsNumber="1" containsInteger="1" minValue="1" maxValue="12" count="12">
        <n v="10"/>
        <n v="11"/>
        <n v="12"/>
        <n v="1"/>
        <n v="2"/>
        <n v="3"/>
        <n v="4"/>
        <n v="5"/>
        <n v="6"/>
        <n v="7"/>
        <n v="8"/>
        <n v="9"/>
      </sharedItems>
      <extLst>
        <ext xmlns:x15="http://schemas.microsoft.com/office/spreadsheetml/2010/11/main" uri="{4F2E5C28-24EA-4eb8-9CBF-B6C8F9C3D259}">
          <x15:cachedUniqueNames>
            <x15:cachedUniqueName index="0" name="[Summary].[Month].&amp;[10]"/>
            <x15:cachedUniqueName index="1" name="[Summary].[Month].&amp;[11]"/>
            <x15:cachedUniqueName index="2" name="[Summary].[Month].&amp;[12]"/>
            <x15:cachedUniqueName index="3" name="[Summary].[Month].&amp;[1]"/>
            <x15:cachedUniqueName index="4" name="[Summary].[Month].&amp;[2]"/>
            <x15:cachedUniqueName index="5" name="[Summary].[Month].&amp;[3]"/>
            <x15:cachedUniqueName index="6" name="[Summary].[Month].&amp;[4]"/>
            <x15:cachedUniqueName index="7" name="[Summary].[Month].&amp;[5]"/>
            <x15:cachedUniqueName index="8" name="[Summary].[Month].&amp;[6]"/>
            <x15:cachedUniqueName index="9" name="[Summary].[Month].&amp;[7]"/>
            <x15:cachedUniqueName index="10" name="[Summary].[Month].&amp;[8]"/>
            <x15:cachedUniqueName index="11" name="[Summary].[Month].&amp;[9]"/>
          </x15:cachedUniqueNames>
        </ext>
      </extLst>
    </cacheField>
    <cacheField name="[Measures].[MediaMarkt Internet Sales Sales Value TRY (% of Internet Sales Sales Value TRY)]" caption="MediaMarkt Internet Sales Sales Value TRY (% of Internet Sales Sales Value TRY)" numFmtId="0" hierarchy="95" level="32767"/>
    <cacheField name="[Summary].[Quarter].[Quarter]" caption="Quarter" numFmtId="0" hierarchy="59" level="1">
      <sharedItems containsSemiMixedTypes="0" containsString="0" containsNumber="1" containsInteger="1" minValue="1" maxValue="4" count="4">
        <n v="1"/>
        <n v="2"/>
        <n v="3"/>
        <n v="4"/>
      </sharedItems>
      <extLst>
        <ext xmlns:x15="http://schemas.microsoft.com/office/spreadsheetml/2010/11/main" uri="{4F2E5C28-24EA-4eb8-9CBF-B6C8F9C3D259}">
          <x15:cachedUniqueNames>
            <x15:cachedUniqueName index="0" name="[Summary].[Quarter].&amp;[1]"/>
            <x15:cachedUniqueName index="1" name="[Summary].[Quarter].&amp;[2]"/>
            <x15:cachedUniqueName index="2" name="[Summary].[Quarter].&amp;[3]"/>
            <x15:cachedUniqueName index="3" name="[Summary].[Quarter].&amp;[4]"/>
          </x15:cachedUniqueNames>
        </ext>
      </extLst>
    </cacheField>
    <cacheField name="[Summary].[FY].[FY]" caption="FY" numFmtId="0" hierarchy="60" level="1">
      <sharedItems containsSemiMixedTypes="0" containsString="0" containsNumber="1" containsInteger="1" minValue="2025" maxValue="2026" count="2">
        <n v="2025"/>
        <n v="2026"/>
      </sharedItems>
      <extLst>
        <ext xmlns:x15="http://schemas.microsoft.com/office/spreadsheetml/2010/11/main" uri="{4F2E5C28-24EA-4eb8-9CBF-B6C8F9C3D259}">
          <x15:cachedUniqueNames>
            <x15:cachedUniqueName index="0" name="[Summary].[FY].&amp;[2025]"/>
            <x15:cachedUniqueName index="1" name="[Summary].[FY].&amp;[2026]"/>
          </x15:cachedUniqueNames>
        </ext>
      </extLst>
    </cacheField>
  </cacheFields>
  <cacheHierarchies count="117">
    <cacheHierarchy uniqueName="[Brand].[Period]" caption="Period" attribute="1" defaultMemberUniqueName="[Brand].[Period].[All]" allUniqueName="[Brand].[Period].[All]" dimensionUniqueName="[Brand]" displayFolder="" count="0" memberValueDatatype="130" unbalanced="0"/>
    <cacheHierarchy uniqueName="[Brand].[ReportingProductgroup]" caption="ReportingProductgroup" attribute="1" defaultMemberUniqueName="[Brand].[ReportingProductgroup].[All]" allUniqueName="[Brand].[ReportingProductgroup].[All]" dimensionUniqueName="[Brand]" displayFolder="" count="0" memberValueDatatype="130" unbalanced="0"/>
    <cacheHierarchy uniqueName="[Brand].[Brand]" caption="Brand" attribute="1" defaultMemberUniqueName="[Brand].[Brand].[All]" allUniqueName="[Brand].[Brand].[All]" dimensionUniqueName="[Brand]" displayFolder="" count="0" memberValueDatatype="130" unbalanced="0"/>
    <cacheHierarchy uniqueName="[Brand].[Internet Sales Sales Units]" caption="Internet Sales Sales Units" attribute="1" defaultMemberUniqueName="[Brand].[Internet Sales Sales Units].[All]" allUniqueName="[Brand].[Internet Sales Sales Units].[All]" dimensionUniqueName="[Brand]" displayFolder="" count="0" memberValueDatatype="20" unbalanced="0"/>
    <cacheHierarchy uniqueName="[Brand].[Internet Sales Sales Value TRY]" caption="Internet Sales Sales Value TRY" attribute="1" defaultMemberUniqueName="[Brand].[Internet Sales Sales Value TRY].[All]" allUniqueName="[Brand].[Internet Sales Sales Value TRY].[All]" dimensionUniqueName="[Brand]" displayFolder="" count="0" memberValueDatatype="5" unbalanced="0"/>
    <cacheHierarchy uniqueName="[Brand].[MediaMarkt Internet Sales Sales Units]" caption="MediaMarkt Internet Sales Sales Units" attribute="1" defaultMemberUniqueName="[Brand].[MediaMarkt Internet Sales Sales Units].[All]" allUniqueName="[Brand].[MediaMarkt Internet Sales Sales Units].[All]" dimensionUniqueName="[Brand]" displayFolder="" count="0" memberValueDatatype="20" unbalanced="0"/>
    <cacheHierarchy uniqueName="[Brand].[MediaMarkt Internet Sales Sales Value TRY]" caption="MediaMarkt Internet Sales Sales Value TRY" attribute="1" defaultMemberUniqueName="[Brand].[MediaMarkt Internet Sales Sales Value TRY].[All]" allUniqueName="[Brand].[MediaMarkt Internet Sales Sales Value TRY].[All]" dimensionUniqueName="[Brand]" displayFolder="" count="0" memberValueDatatype="5" unbalanced="0"/>
    <cacheHierarchy uniqueName="[Brand].[MediaMarkt MP Sales Units]" caption="MediaMarkt MP Sales Units" attribute="1" defaultMemberUniqueName="[Brand].[MediaMarkt MP Sales Units].[All]" allUniqueName="[Brand].[MediaMarkt MP Sales Units].[All]" dimensionUniqueName="[Brand]" displayFolder="" count="0" memberValueDatatype="20" unbalanced="0"/>
    <cacheHierarchy uniqueName="[Brand].[MediaMarkt MP Sales Value TRY]" caption="MediaMarkt MP Sales Value TRY" attribute="1" defaultMemberUniqueName="[Brand].[MediaMarkt MP Sales Value TRY].[All]" allUniqueName="[Brand].[MediaMarkt MP Sales Value TRY].[All]" dimensionUniqueName="[Brand]" displayFolder="" count="0" memberValueDatatype="5" unbalanced="0"/>
    <cacheHierarchy uniqueName="[Brand].[MediaMarkt Traditional Sales Sales Units]" caption="MediaMarkt Traditional Sales Sales Units" attribute="1" defaultMemberUniqueName="[Brand].[MediaMarkt Traditional Sales Sales Units].[All]" allUniqueName="[Brand].[MediaMarkt Traditional Sales Sales Units].[All]" dimensionUniqueName="[Brand]" displayFolder="" count="0" memberValueDatatype="20" unbalanced="0"/>
    <cacheHierarchy uniqueName="[Brand].[MediaMarkt Traditional Sales Sales Value TRY]" caption="MediaMarkt Traditional Sales Sales Value TRY" attribute="1" defaultMemberUniqueName="[Brand].[MediaMarkt Traditional Sales Sales Value TRY].[All]" allUniqueName="[Brand].[MediaMarkt Traditional Sales Sales Value TRY].[All]" dimensionUniqueName="[Brand]" displayFolder="" count="0" memberValueDatatype="5" unbalanced="0"/>
    <cacheHierarchy uniqueName="[Brand].[Traditional Sales Sales Units]" caption="Traditional Sales Sales Units" attribute="1" defaultMemberUniqueName="[Brand].[Traditional Sales Sales Units].[All]" allUniqueName="[Brand].[Traditional Sales Sales Units].[All]" dimensionUniqueName="[Brand]" displayFolder="" count="0" memberValueDatatype="20" unbalanced="0"/>
    <cacheHierarchy uniqueName="[Brand].[Traditional Sales Sales Value TRY]" caption="Traditional Sales Sales Value TRY" attribute="1" defaultMemberUniqueName="[Brand].[Traditional Sales Sales Value TRY].[All]" allUniqueName="[Brand].[Traditional Sales Sales Value TRY].[All]" dimensionUniqueName="[Brand]" displayFolder="" count="0" memberValueDatatype="5" unbalanced="0"/>
    <cacheHierarchy uniqueName="[Brand].[Week]" caption="Week" attribute="1" defaultMemberUniqueName="[Brand].[Week].[All]" allUniqueName="[Brand].[Week].[All]" dimensionUniqueName="[Brand]" displayFolder="" count="0" memberValueDatatype="20" unbalanced="0"/>
    <cacheHierarchy uniqueName="[Brand].[Year]" caption="Year" attribute="1" defaultMemberUniqueName="[Brand].[Year].[All]" allUniqueName="[Brand].[Year].[All]" dimensionUniqueName="[Brand]" displayFolder="" count="0" memberValueDatatype="20" unbalanced="0"/>
    <cacheHierarchy uniqueName="[Brand].[ReportingProductgroup.1]" caption="ReportingProductgroup.1" attribute="1" defaultMemberUniqueName="[Brand].[ReportingProductgroup.1].[All]" allUniqueName="[Brand].[ReportingProductgroup.1].[All]" dimensionUniqueName="[Brand]" displayFolder="" count="0" memberValueDatatype="130" unbalanced="0"/>
    <cacheHierarchy uniqueName="[Brand].[Month]" caption="Month" attribute="1" defaultMemberUniqueName="[Brand].[Month].[All]" allUniqueName="[Brand].[Month].[All]" dimensionUniqueName="[Brand]" displayFolder="" count="0" memberValueDatatype="20" unbalanced="0"/>
    <cacheHierarchy uniqueName="[Brand].[Quarter]" caption="Quarter" attribute="1" defaultMemberUniqueName="[Brand].[Quarter].[All]" allUniqueName="[Brand].[Quarter].[All]" dimensionUniqueName="[Brand]" displayFolder="" count="0" memberValueDatatype="20" unbalanced="0"/>
    <cacheHierarchy uniqueName="[Brand].[FY]" caption="FY" attribute="1" defaultMemberUniqueName="[Brand].[FY].[All]" allUniqueName="[Brand].[FY].[All]" dimensionUniqueName="[Brand]" displayFolder="" count="0" memberValueDatatype="20" unbalanced="0"/>
    <cacheHierarchy uniqueName="[dReportingProductgroup_1].[ReportingProductgroup.1]" caption="ReportingProductgroup.1" attribute="1" defaultMemberUniqueName="[dReportingProductgroup_1].[ReportingProductgroup.1].[All]" allUniqueName="[dReportingProductgroup_1].[ReportingProductgroup.1].[All]" dimensionUniqueName="[dReportingProductgroup_1]" displayFolder="" count="2" memberValueDatatype="130" unbalanced="0">
      <fieldsUsage count="2">
        <fieldUsage x="-1"/>
        <fieldUsage x="0"/>
      </fieldsUsage>
    </cacheHierarchy>
    <cacheHierarchy uniqueName="[dReportingProductgroup_1_2].[ReportingProductgroup.1]" caption="ReportingProductgroup.1" attribute="1" defaultMemberUniqueName="[dReportingProductgroup_1_2].[ReportingProductgroup.1].[All]" allUniqueName="[dReportingProductgroup_1_2].[ReportingProductgroup.1].[All]" dimensionUniqueName="[dReportingProductgroup_1_2]" displayFolder="" count="0" memberValueDatatype="130" unbalanced="0"/>
    <cacheHierarchy uniqueName="[dReportingProductgroup_2].[ReportingProductgroup.2]" caption="ReportingProductgroup.2" attribute="1" defaultMemberUniqueName="[dReportingProductgroup_2].[ReportingProductgroup.2].[All]" allUniqueName="[dReportingProductgroup_2].[ReportingProductgroup.2].[All]" dimensionUniqueName="[dReportingProductgroup_2]" displayFolder="" count="2" memberValueDatatype="130" unbalanced="0">
      <fieldsUsage count="2">
        <fieldUsage x="-1"/>
        <fieldUsage x="1"/>
      </fieldsUsage>
    </cacheHierarchy>
    <cacheHierarchy uniqueName="[Hitlist].[Period]" caption="Period" attribute="1" defaultMemberUniqueName="[Hitlist].[Period].[All]" allUniqueName="[Hitlist].[Period].[All]" dimensionUniqueName="[Hitlist]" displayFolder="" count="0" memberValueDatatype="130" unbalanced="0"/>
    <cacheHierarchy uniqueName="[Hitlist].[ReportingProductgroup]" caption="ReportingProductgroup" attribute="1" defaultMemberUniqueName="[Hitlist].[ReportingProductgroup].[All]" allUniqueName="[Hitlist].[ReportingProductgroup].[All]" dimensionUniqueName="[Hitlist]" displayFolder="" count="0" memberValueDatatype="130" unbalanced="0"/>
    <cacheHierarchy uniqueName="[Hitlist].[Rank]" caption="Rank" attribute="1" defaultMemberUniqueName="[Hitlist].[Rank].[All]" allUniqueName="[Hitlist].[Rank].[All]" dimensionUniqueName="[Hitlist]" displayFolder="" count="0" memberValueDatatype="20" unbalanced="0"/>
    <cacheHierarchy uniqueName="[Hitlist].[Brand]" caption="Brand" attribute="1" defaultMemberUniqueName="[Hitlist].[Brand].[All]" allUniqueName="[Hitlist].[Brand].[All]" dimensionUniqueName="[Hitlist]" displayFolder="" count="0" memberValueDatatype="130" unbalanced="0"/>
    <cacheHierarchy uniqueName="[Hitlist].[Item]" caption="Item" attribute="1" defaultMemberUniqueName="[Hitlist].[Item].[All]" allUniqueName="[Hitlist].[Item].[All]" dimensionUniqueName="[Hitlist]" displayFolder="" count="0" memberValueDatatype="130" unbalanced="0"/>
    <cacheHierarchy uniqueName="[Hitlist].[Instore code]" caption="Instore code" attribute="1" defaultMemberUniqueName="[Hitlist].[Instore code].[All]" allUniqueName="[Hitlist].[Instore code].[All]" dimensionUniqueName="[Hitlist]" displayFolder="" count="0" memberValueDatatype="130" unbalanced="0"/>
    <cacheHierarchy uniqueName="[Hitlist].[Leaderpanel Internet Sales Sales Units]" caption="Leaderpanel Internet Sales Sales Units" attribute="1" defaultMemberUniqueName="[Hitlist].[Leaderpanel Internet Sales Sales Units].[All]" allUniqueName="[Hitlist].[Leaderpanel Internet Sales Sales Units].[All]" dimensionUniqueName="[Hitlist]" displayFolder="" count="0" memberValueDatatype="20" unbalanced="0"/>
    <cacheHierarchy uniqueName="[Hitlist].[Leaderpanel Internet Sales Sales Value TRY]" caption="Leaderpanel Internet Sales Sales Value TRY" attribute="1" defaultMemberUniqueName="[Hitlist].[Leaderpanel Internet Sales Sales Value TRY].[All]" allUniqueName="[Hitlist].[Leaderpanel Internet Sales Sales Value TRY].[All]" dimensionUniqueName="[Hitlist]" displayFolder="" count="0" memberValueDatatype="5" unbalanced="0"/>
    <cacheHierarchy uniqueName="[Hitlist].[Leaderpanel Traditional Sales Sales Units]" caption="Leaderpanel Traditional Sales Sales Units" attribute="1" defaultMemberUniqueName="[Hitlist].[Leaderpanel Traditional Sales Sales Units].[All]" allUniqueName="[Hitlist].[Leaderpanel Traditional Sales Sales Units].[All]" dimensionUniqueName="[Hitlist]" displayFolder="" count="0" memberValueDatatype="20" unbalanced="0"/>
    <cacheHierarchy uniqueName="[Hitlist].[Leaderpanel Traditional Sales Sales Value TRY]" caption="Leaderpanel Traditional Sales Sales Value TRY" attribute="1" defaultMemberUniqueName="[Hitlist].[Leaderpanel Traditional Sales Sales Value TRY].[All]" allUniqueName="[Hitlist].[Leaderpanel Traditional Sales Sales Value TRY].[All]" dimensionUniqueName="[Hitlist]" displayFolder="" count="0" memberValueDatatype="5" unbalanced="0"/>
    <cacheHierarchy uniqueName="[Hitlist].[MediaMarkt Internet Sales Sales Units Ret]" caption="MediaMarkt Internet Sales Sales Units Ret" attribute="1" defaultMemberUniqueName="[Hitlist].[MediaMarkt Internet Sales Sales Units Ret].[All]" allUniqueName="[Hitlist].[MediaMarkt Internet Sales Sales Units Ret].[All]" dimensionUniqueName="[Hitlist]" displayFolder="" count="0" memberValueDatatype="20" unbalanced="0"/>
    <cacheHierarchy uniqueName="[Hitlist].[MediaMarkt Internet Sales Sales Value Ret TRY]" caption="MediaMarkt Internet Sales Sales Value Ret TRY" attribute="1" defaultMemberUniqueName="[Hitlist].[MediaMarkt Internet Sales Sales Value Ret TRY].[All]" allUniqueName="[Hitlist].[MediaMarkt Internet Sales Sales Value Ret TRY].[All]" dimensionUniqueName="[Hitlist]" displayFolder="" count="0" memberValueDatatype="5" unbalanced="0"/>
    <cacheHierarchy uniqueName="[Hitlist].[MediaMarkt Traditional Sales Sales Units Ret]" caption="MediaMarkt Traditional Sales Sales Units Ret" attribute="1" defaultMemberUniqueName="[Hitlist].[MediaMarkt Traditional Sales Sales Units Ret].[All]" allUniqueName="[Hitlist].[MediaMarkt Traditional Sales Sales Units Ret].[All]" dimensionUniqueName="[Hitlist]" displayFolder="" count="0" memberValueDatatype="20" unbalanced="0"/>
    <cacheHierarchy uniqueName="[Hitlist].[MediaMarkt Traditional Sales Sales Value Ret TRY]" caption="MediaMarkt Traditional Sales Sales Value Ret TRY" attribute="1" defaultMemberUniqueName="[Hitlist].[MediaMarkt Traditional Sales Sales Value Ret TRY].[All]" allUniqueName="[Hitlist].[MediaMarkt Traditional Sales Sales Value Ret TRY].[All]" dimensionUniqueName="[Hitlist]" displayFolder="" count="0" memberValueDatatype="5" unbalanced="0"/>
    <cacheHierarchy uniqueName="[Hitlist].[Week]" caption="Week" attribute="1" defaultMemberUniqueName="[Hitlist].[Week].[All]" allUniqueName="[Hitlist].[Week].[All]" dimensionUniqueName="[Hitlist]" displayFolder="" count="0" memberValueDatatype="20" unbalanced="0"/>
    <cacheHierarchy uniqueName="[Hitlist].[Year]" caption="Year" attribute="1" defaultMemberUniqueName="[Hitlist].[Year].[All]" allUniqueName="[Hitlist].[Year].[All]" dimensionUniqueName="[Hitlist]" displayFolder="" count="0" memberValueDatatype="20" unbalanced="0"/>
    <cacheHierarchy uniqueName="[Hitlist].[ReportingProductgroup.1]" caption="ReportingProductgroup.1" attribute="1" defaultMemberUniqueName="[Hitlist].[ReportingProductgroup.1].[All]" allUniqueName="[Hitlist].[ReportingProductgroup.1].[All]" dimensionUniqueName="[Hitlist]" displayFolder="" count="0" memberValueDatatype="130" unbalanced="0"/>
    <cacheHierarchy uniqueName="[Hitlist].[Month]" caption="Month" attribute="1" defaultMemberUniqueName="[Hitlist].[Month].[All]" allUniqueName="[Hitlist].[Month].[All]" dimensionUniqueName="[Hitlist]" displayFolder="" count="0" memberValueDatatype="20" unbalanced="0"/>
    <cacheHierarchy uniqueName="[Hitlist].[Quarter]" caption="Quarter" attribute="1" defaultMemberUniqueName="[Hitlist].[Quarter].[All]" allUniqueName="[Hitlist].[Quarter].[All]" dimensionUniqueName="[Hitlist]" displayFolder="" count="0" memberValueDatatype="20" unbalanced="0"/>
    <cacheHierarchy uniqueName="[Hitlist].[FY]" caption="FY" attribute="1" defaultMemberUniqueName="[Hitlist].[FY].[All]" allUniqueName="[Hitlist].[FY].[All]" dimensionUniqueName="[Hitlist]" displayFolder="" count="0" memberValueDatatype="20" unbalanced="0"/>
    <cacheHierarchy uniqueName="[Summary].[Period]" caption="Period" attribute="1" defaultMemberUniqueName="[Summary].[Period].[All]" allUniqueName="[Summary].[Period].[All]" dimensionUniqueName="[Summary]" displayFolder="" count="0" memberValueDatatype="130" unbalanced="0"/>
    <cacheHierarchy uniqueName="[Summary].[ReportingProductgroup]" caption="ReportingProductgroup" attribute="1" defaultMemberUniqueName="[Summary].[ReportingProductgroup].[All]" allUniqueName="[Summary].[ReportingProductgroup].[All]" dimensionUniqueName="[Summary]" displayFolder="" count="0" memberValueDatatype="130" unbalanced="0"/>
    <cacheHierarchy uniqueName="[Summary].[Internet Sales Sales Units]" caption="Internet Sales Sales Units" attribute="1" defaultMemberUniqueName="[Summary].[Internet Sales Sales Units].[All]" allUniqueName="[Summary].[Internet Sales Sales Units].[All]" dimensionUniqueName="[Summary]" displayFolder="" count="0" memberValueDatatype="20" unbalanced="0"/>
    <cacheHierarchy uniqueName="[Summary].[Internet Sales Sales Value TRY]" caption="Internet Sales Sales Value TRY" attribute="1" defaultMemberUniqueName="[Summary].[Internet Sales Sales Value TRY].[All]" allUniqueName="[Summary].[Internet Sales Sales Value TRY].[All]" dimensionUniqueName="[Summary]" displayFolder="" count="0" memberValueDatatype="5" unbalanced="0"/>
    <cacheHierarchy uniqueName="[Summary].[MediaMarkt Internet Sales Sales Units]" caption="MediaMarkt Internet Sales Sales Units" attribute="1" defaultMemberUniqueName="[Summary].[MediaMarkt Internet Sales Sales Units].[All]" allUniqueName="[Summary].[MediaMarkt Internet Sales Sales Units].[All]" dimensionUniqueName="[Summary]" displayFolder="" count="0" memberValueDatatype="20" unbalanced="0"/>
    <cacheHierarchy uniqueName="[Summary].[MediaMarkt Internet Sales Sales Value TRY]" caption="MediaMarkt Internet Sales Sales Value TRY" attribute="1" defaultMemberUniqueName="[Summary].[MediaMarkt Internet Sales Sales Value TRY].[All]" allUniqueName="[Summary].[MediaMarkt Internet Sales Sales Value TRY].[All]" dimensionUniqueName="[Summary]" displayFolder="" count="0" memberValueDatatype="5" unbalanced="0"/>
    <cacheHierarchy uniqueName="[Summary].[MediaMarkt MP Sales Units]" caption="MediaMarkt MP Sales Units" attribute="1" defaultMemberUniqueName="[Summary].[MediaMarkt MP Sales Units].[All]" allUniqueName="[Summary].[MediaMarkt MP Sales Units].[All]" dimensionUniqueName="[Summary]" displayFolder="" count="0" memberValueDatatype="20" unbalanced="0"/>
    <cacheHierarchy uniqueName="[Summary].[MediaMarkt MP Sales Value TRY]" caption="MediaMarkt MP Sales Value TRY" attribute="1" defaultMemberUniqueName="[Summary].[MediaMarkt MP Sales Value TRY].[All]" allUniqueName="[Summary].[MediaMarkt MP Sales Value TRY].[All]" dimensionUniqueName="[Summary]" displayFolder="" count="0" memberValueDatatype="5" unbalanced="0"/>
    <cacheHierarchy uniqueName="[Summary].[MediaMarkt Traditional Sales Sales Units]" caption="MediaMarkt Traditional Sales Sales Units" attribute="1" defaultMemberUniqueName="[Summary].[MediaMarkt Traditional Sales Sales Units].[All]" allUniqueName="[Summary].[MediaMarkt Traditional Sales Sales Units].[All]" dimensionUniqueName="[Summary]" displayFolder="" count="0" memberValueDatatype="20" unbalanced="0"/>
    <cacheHierarchy uniqueName="[Summary].[MediaMarkt Traditional Sales Sales Value TRY]" caption="MediaMarkt Traditional Sales Sales Value TRY" attribute="1" defaultMemberUniqueName="[Summary].[MediaMarkt Traditional Sales Sales Value TRY].[All]" allUniqueName="[Summary].[MediaMarkt Traditional Sales Sales Value TRY].[All]" dimensionUniqueName="[Summary]" displayFolder="" count="0" memberValueDatatype="5" unbalanced="0"/>
    <cacheHierarchy uniqueName="[Summary].[Traditional Sales Sales Units]" caption="Traditional Sales Sales Units" attribute="1" defaultMemberUniqueName="[Summary].[Traditional Sales Sales Units].[All]" allUniqueName="[Summary].[Traditional Sales Sales Units].[All]" dimensionUniqueName="[Summary]" displayFolder="" count="0" memberValueDatatype="20" unbalanced="0"/>
    <cacheHierarchy uniqueName="[Summary].[Traditional Sales Sales Value TRY]" caption="Traditional Sales Sales Value TRY" attribute="1" defaultMemberUniqueName="[Summary].[Traditional Sales Sales Value TRY].[All]" allUniqueName="[Summary].[Traditional Sales Sales Value TRY].[All]" dimensionUniqueName="[Summary]" displayFolder="" count="0" memberValueDatatype="5" unbalanced="0"/>
    <cacheHierarchy uniqueName="[Summary].[Week]" caption="Week" attribute="1" defaultMemberUniqueName="[Summary].[Week].[All]" allUniqueName="[Summary].[Week].[All]" dimensionUniqueName="[Summary]" displayFolder="" count="2" memberValueDatatype="20" unbalanced="0">
      <fieldsUsage count="2">
        <fieldUsage x="-1"/>
        <fieldUsage x="2"/>
      </fieldsUsage>
    </cacheHierarchy>
    <cacheHierarchy uniqueName="[Summary].[Year]" caption="Year" attribute="1" defaultMemberUniqueName="[Summary].[Year].[All]" allUniqueName="[Summary].[Year].[All]" dimensionUniqueName="[Summary]" displayFolder="" count="0" memberValueDatatype="20" unbalanced="0"/>
    <cacheHierarchy uniqueName="[Summary].[ReportingProductgroup.1]" caption="ReportingProductgroup.1" attribute="1" defaultMemberUniqueName="[Summary].[ReportingProductgroup.1].[All]" allUniqueName="[Summary].[ReportingProductgroup.1].[All]" dimensionUniqueName="[Summary]" displayFolder="" count="0" memberValueDatatype="130" unbalanced="0"/>
    <cacheHierarchy uniqueName="[Summary].[Custom]" caption="Custom" attribute="1" defaultMemberUniqueName="[Summary].[Custom].[All]" allUniqueName="[Summary].[Custom].[All]" dimensionUniqueName="[Summary]" displayFolder="" count="0" memberValueDatatype="130" unbalanced="0"/>
    <cacheHierarchy uniqueName="[Summary].[Month]" caption="Month" attribute="1" defaultMemberUniqueName="[Summary].[Month].[All]" allUniqueName="[Summary].[Month].[All]" dimensionUniqueName="[Summary]" displayFolder="" count="2" memberValueDatatype="20" unbalanced="0">
      <fieldsUsage count="2">
        <fieldUsage x="-1"/>
        <fieldUsage x="3"/>
      </fieldsUsage>
    </cacheHierarchy>
    <cacheHierarchy uniqueName="[Summary].[Quarter]" caption="Quarter" attribute="1" defaultMemberUniqueName="[Summary].[Quarter].[All]" allUniqueName="[Summary].[Quarter].[All]" dimensionUniqueName="[Summary]" displayFolder="" count="2" memberValueDatatype="20" unbalanced="0">
      <fieldsUsage count="2">
        <fieldUsage x="-1"/>
        <fieldUsage x="5"/>
      </fieldsUsage>
    </cacheHierarchy>
    <cacheHierarchy uniqueName="[Summary].[FY]" caption="FY" attribute="1" defaultMemberUniqueName="[Summary].[FY].[All]" allUniqueName="[Summary].[FY].[All]" dimensionUniqueName="[Summary]" displayFolder="" count="2" memberValueDatatype="20" unbalanced="0">
      <fieldsUsage count="2">
        <fieldUsage x="-1"/>
        <fieldUsage x="6"/>
      </fieldsUsage>
    </cacheHierarchy>
    <cacheHierarchy uniqueName="[Brand].[ReportingProductgroup.2_1]" caption="ReportingProductgroup.2_1" attribute="1" defaultMemberUniqueName="[Brand].[ReportingProductgroup.2_1].[All]" allUniqueName="[Brand].[ReportingProductgroup.2_1].[All]" dimensionUniqueName="[Brand]" displayFolder="" count="0" memberValueDatatype="130" unbalanced="0" hidden="1"/>
    <cacheHierarchy uniqueName="[dReportingProductgroup_1].[Index]" caption="Index" attribute="1" defaultMemberUniqueName="[dReportingProductgroup_1].[Index].[All]" allUniqueName="[dReportingProductgroup_1].[Index].[All]" dimensionUniqueName="[dReportingProductgroup_1]" displayFolder="" count="0" memberValueDatatype="20" unbalanced="0" hidden="1"/>
    <cacheHierarchy uniqueName="[dReportingProductgroup_1].[Internet Sales Sales Value TRY]" caption="Internet Sales Sales Value TRY" attribute="1" defaultMemberUniqueName="[dReportingProductgroup_1].[Internet Sales Sales Value TRY].[All]" allUniqueName="[dReportingProductgroup_1].[Internet Sales Sales Value TRY].[All]" dimensionUniqueName="[dReportingProductgroup_1]" displayFolder="" count="0" memberValueDatatype="5" unbalanced="0" hidden="1"/>
    <cacheHierarchy uniqueName="[dReportingProductgroup_1_2].[Index]" caption="Index" attribute="1" defaultMemberUniqueName="[dReportingProductgroup_1_2].[Index].[All]" allUniqueName="[dReportingProductgroup_1_2].[Index].[All]" dimensionUniqueName="[dReportingProductgroup_1_2]" displayFolder="" count="0" memberValueDatatype="20" unbalanced="0" hidden="1"/>
    <cacheHierarchy uniqueName="[dReportingProductgroup_1_2].[Internet Sales Sales Value TRY]" caption="Internet Sales Sales Value TRY" attribute="1" defaultMemberUniqueName="[dReportingProductgroup_1_2].[Internet Sales Sales Value TRY].[All]" allUniqueName="[dReportingProductgroup_1_2].[Internet Sales Sales Value TRY].[All]" dimensionUniqueName="[dReportingProductgroup_1_2]" displayFolder="" count="0" memberValueDatatype="5" unbalanced="0" hidden="1"/>
    <cacheHierarchy uniqueName="[dReportingProductgroup_2].[Index]" caption="Index" attribute="1" defaultMemberUniqueName="[dReportingProductgroup_2].[Index].[All]" allUniqueName="[dReportingProductgroup_2].[Index].[All]" dimensionUniqueName="[dReportingProductgroup_2]" displayFolder="" count="0" memberValueDatatype="20" unbalanced="0" hidden="1"/>
    <cacheHierarchy uniqueName="[dReportingProductgroup_2].[Internet Sales Sales Value TRY]" caption="Internet Sales Sales Value TRY" attribute="1" defaultMemberUniqueName="[dReportingProductgroup_2].[Internet Sales Sales Value TRY].[All]" allUniqueName="[dReportingProductgroup_2].[Internet Sales Sales Value TRY].[All]" dimensionUniqueName="[dReportingProductgroup_2]" displayFolder="" count="0" memberValueDatatype="5" unbalanced="0" hidden="1"/>
    <cacheHierarchy uniqueName="[Summary].[ReportingProductgroup.2]" caption="ReportingProductgroup.2" attribute="1" defaultMemberUniqueName="[Summary].[ReportingProductgroup.2].[All]" allUniqueName="[Summary].[ReportingProductgroup.2].[All]" dimensionUniqueName="[Summary]" displayFolder="" count="0" memberValueDatatype="130" unbalanced="0" hidden="1"/>
    <cacheHierarchy uniqueName="[Measures].[Sum of MediaMarkt Internet Sales Sales Value TRY]" caption="Sum of MediaMarkt Internet Sales Sales Value TRY" measure="1" displayFolder="" measureGroup="Summary" count="0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Internet Sales Sales Value TRY]" caption="Sum of Internet Sales Sales Value TRY" measure="1" displayFolder="" measureGroup="Summary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Internet Sales Sales Units]" caption="Sum of Internet Sales Sales Units" measure="1" displayFolder="" measureGroup="Summary" count="0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MediaMarkt Internet Sales Sales Units]" caption="Sum of MediaMarkt Internet Sales Sales Units" measure="1" displayFolder="" measureGroup="Summary" count="0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Leaderpanel Internet Sales Sales Value TRY]" caption="Sum of Leaderpanel Internet Sales Sales Value TRY" measure="1" displayFolder="" measureGroup="Hitlist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MediaMarkt Internet Sales Sales Value Ret TRY]" caption="Sum of MediaMarkt Internet Sales Sales Value Ret TRY" measure="1" displayFolder="" measureGroup="Hitlist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Leaderpanel Internet Sales Sales Units]" caption="Sum of Leaderpanel Internet Sales Sales Units" measure="1" displayFolder="" measureGroup="Hitlist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MediaMarkt Internet Sales Sales Units Ret]" caption="Sum of MediaMarkt Internet Sales Sales Units Ret" measure="1" displayFolder="" measureGroup="Hitlist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Internet Sales Sales Value TRY 2]" caption="Sum of Internet Sales Sales Value TRY 2" measure="1" displayFolder="" measureGroup="Brand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MediaMarkt Internet Sales Sales Value TRY 2]" caption="Sum of MediaMarkt Internet Sales Sales Value TRY 2" measure="1" displayFolder="" measureGroup="Brand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MediaMarkt Traditional Sales Sales Value TRY]" caption="Sum of MediaMarkt Traditional Sales Sales Value TRY" measure="1" displayFolder="" measureGroup="Brand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raditional Sales Sales Value TRY]" caption="Sum of Traditional Sales Sales Value TRY" measure="1" displayFolder="" measureGroup="Brand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Leaderpanel Traditional Sales Sales Units]" caption="Sum of Leaderpanel Traditional Sales Sales Units" measure="1" displayFolder="" measureGroup="Hitlist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Leaderpanel Traditional Sales Sales Value TRY]" caption="Sum of Leaderpanel Traditional Sales Sales Value TRY" measure="1" displayFolder="" measureGroup="Hitlist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MediaMarkt Traditional Sales Sales Units Ret]" caption="Sum of MediaMarkt Traditional Sales Sales Units Ret" measure="1" displayFolder="" measureGroup="Hitlist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MediaMarkt Traditional Sales Sales Value Ret TRY]" caption="Sum of MediaMarkt Traditional Sales Sales Value Ret TRY" measure="1" displayFolder="" measureGroup="Hitlist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MediaMarkt Traditional Sales Sales Value TRY 2]" caption="Sum of MediaMarkt Traditional Sales Sales Value TRY 2" measure="1" displayFolder="" measureGroup="Summary" count="0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Traditional Sales Sales Value TRY 2]" caption="Sum of Traditional Sales Sales Value TRY 2" measure="1" displayFolder="" measureGroup="Summary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Traditional Sales Sales Units]" caption="Sum of Traditional Sales Sales Units" measure="1" displayFolder="" measureGroup="Summary" count="0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Internet Sales Sales Units 2]" caption="Sum of Internet Sales Sales Units 2" measure="1" displayFolder="" measureGroup="Brand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ediaMarkt Internet Sales Sales Units 2]" caption="Sum of MediaMarkt Internet Sales Sales Units 2" measure="1" displayFolder="" measureGroup="Brand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MediaMarkt MP Sales Value TRY]" caption="Sum of MediaMarkt MP Sales Value TRY" measure="1" displayFolder="" measureGroup="Brand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MediaMarkt Traditional Sales Sales Units]" caption="Sum of MediaMarkt Traditional Sales Sales Units" measure="1" displayFolder="" measureGroup="Brand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raditional Sales Sales Units 2]" caption="Sum of Traditional Sales Sales Units 2" measure="1" displayFolder="" measureGroup="Brand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MediaMarkt MP Sales Value TRY 2]" caption="Sum of MediaMarkt MP Sales Value TRY 2" measure="1" displayFolder="" measureGroup="Summary" count="0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MediaMarkt Internet Sales Sales Value TRY (% of Internet Sales Sales Value TRY) (Brand)]" caption="MediaMarkt Internet Sales Sales Value TRY (% of Internet Sales Sales Value TRY) (Brand)" measure="1" displayFolder="" measureGroup="Brand" count="0"/>
    <cacheHierarchy uniqueName="[Measures].[MediaMarkt Internet Sales Sales Value TRY (% of Internet Sales Sales Value TRY)]" caption="MediaMarkt Internet Sales Sales Value TRY (% of Internet Sales Sales Value TRY)" measure="1" displayFolder="" measureGroup="Summary" count="0" oneField="1">
      <fieldsUsage count="1">
        <fieldUsage x="4"/>
      </fieldsUsage>
    </cacheHierarchy>
    <cacheHierarchy uniqueName="[Measures].[MediaMarkt Internet Sales w/o MP Sales Value TRY (% of Internet Sales Sales Value TRY)]" caption="MediaMarkt Internet Sales w/o MP Sales Value TRY (% of Internet Sales Sales Value TRY)" measure="1" displayFolder="" measureGroup="Summary" count="0"/>
    <cacheHierarchy uniqueName="[Measures].[MediaMarkt MP Sales Value TRY (% of MediaMarkt Internet Sales Sales Value TRY)]" caption="MediaMarkt MP Sales Value TRY (% of MediaMarkt Internet Sales Sales Value TRY)" measure="1" displayFolder="" measureGroup="Summary" count="0"/>
    <cacheHierarchy uniqueName="[Measures].[Internet Sales Sales Value TRY (% of Leaderpanel Sales Value TRY)]" caption="Internet Sales Sales Value TRY (% of Leaderpanel Sales Value TRY)" measure="1" displayFolder="" measureGroup="Summary" count="0"/>
    <cacheHierarchy uniqueName="[Measures].[MediaMarkt Internet Sales Sales Value TRY (% of MediaMarkt &lt;Grand Total&gt; Sales Value TRY)]" caption="MediaMarkt Internet Sales Sales Value TRY (% of MediaMarkt &lt;Grand Total&gt; Sales Value TRY)" measure="1" displayFolder="" measureGroup="Summary" count="0"/>
    <cacheHierarchy uniqueName="[Measures].[MediaMarkt Internet Sales Sales Units (% of Internet Sales Sales Units)]" caption="MediaMarkt Internet Sales Sales Units (% of Internet Sales Sales Units)" measure="1" displayFolder="" measureGroup="Summary" count="0"/>
    <cacheHierarchy uniqueName="[Measures].[MediaMarkt Internet Sales w/o MP Sales Units (% of Internet Sales Sales Units)]" caption="MediaMarkt Internet Sales w/o MP Sales Units (% of Internet Sales Sales Units)" measure="1" displayFolder="" measureGroup="Summary" count="0"/>
    <cacheHierarchy uniqueName="[Measures].[MediaMarkt MP Sales Units (% of MediaMarkt Internet Sales Sales Units)]" caption="MediaMarkt MP Sales Units (% of MediaMarkt Internet Sales Sales Units)" measure="1" displayFolder="" measureGroup="Summary" count="0"/>
    <cacheHierarchy uniqueName="[Measures].[Internet Sales Sales Units (% of Leaderpanel Sales Units)]" caption="Internet Sales Sales Units (% of Leaderpanel Sales Units)" measure="1" displayFolder="" measureGroup="Summary" count="0"/>
    <cacheHierarchy uniqueName="[Measures].[MediaMarkt Internet Sales Sales Units (% of MediaMarkt &lt;Grand Total&gt; Sales Units)]" caption="MediaMarkt Internet Sales Sales Units (% of MediaMarkt &lt;Grand Total&gt; Sales Units)" measure="1" displayFolder="" measureGroup="Summary" count="0"/>
    <cacheHierarchy uniqueName="[Measures].[Leaderpanel Internet Sales Sales Value TRY (% of Leaderpanel &lt;Grand Total&gt; Sales Value TRY) (Hitlist)]" caption="Leaderpanel Internet Sales Sales Value TRY (% of Leaderpanel &lt;Grand Total&gt; Sales Value TRY) (Hitlist)" measure="1" displayFolder="" measureGroup="Hitlist" count="0"/>
    <cacheHierarchy uniqueName="[Measures].[MediaMarkt Internet Sales Sales Value Ret TRY (% of MediaMarkt &lt;Grand Total&gt; Sales Sales Value Ret TRY) (Hitlist)]" caption="MediaMarkt Internet Sales Sales Value Ret TRY (% of MediaMarkt &lt;Grand Total&gt; Sales Sales Value Ret TRY) (Hitlist)" measure="1" displayFolder="" measureGroup="Hitlist" count="0"/>
    <cacheHierarchy uniqueName="[Measures].[Leaderpanel Internet Sales Average sales price]" caption="Leaderpanel Internet Sales Average sales price" measure="1" displayFolder="" measureGroup="Hitlist" count="0"/>
    <cacheHierarchy uniqueName="[Measures].[MediaMarkt Internet Sales Average sales price]" caption="MediaMarkt Internet Sales Average sales price" measure="1" displayFolder="" measureGroup="Hitlist" count="0"/>
    <cacheHierarchy uniqueName="[Measures].[MediaMarkt Internet Sales Sales Value Ret TRY (% of Leaderpanel Internet Sales Sales Value TRY) (Hitlist)]" caption="MediaMarkt Internet Sales Sales Value Ret TRY (% of Leaderpanel Internet Sales Sales Value TRY) (Hitlist)" measure="1" displayFolder="" measureGroup="Hitlist" count="0"/>
    <cacheHierarchy uniqueName="[Measures].[__XL_Count Brand]" caption="__XL_Count Brand" measure="1" displayFolder="" measureGroup="Brand" count="0" hidden="1"/>
    <cacheHierarchy uniqueName="[Measures].[__XL_Count Summary]" caption="__XL_Count Summary" measure="1" displayFolder="" measureGroup="Summary" count="0" hidden="1"/>
    <cacheHierarchy uniqueName="[Measures].[__XL_Count Hitlist]" caption="__XL_Count Hitlist" measure="1" displayFolder="" measureGroup="Hitlist" count="0" hidden="1"/>
    <cacheHierarchy uniqueName="[Measures].[__XL_Count dReportingProductgroup_1]" caption="__XL_Count dReportingProductgroup_1" measure="1" displayFolder="" measureGroup="dReportingProductgroup_1" count="0" hidden="1"/>
    <cacheHierarchy uniqueName="[Measures].[__XL_Count dReportingProductgroup_2]" caption="__XL_Count dReportingProductgroup_2" measure="1" displayFolder="" measureGroup="dReportingProductgroup_2" count="0" hidden="1"/>
    <cacheHierarchy uniqueName="[Measures].[__XL_Count dReportingProductgroup_1_2]" caption="__XL_Count dReportingProductgroup_1_2" measure="1" displayFolder="" measureGroup="dReportingProductgroup_1_2" count="0" hidden="1"/>
    <cacheHierarchy uniqueName="[Measures].[__No measures defined]" caption="__No measures defined" measure="1" displayFolder="" count="0" hidden="1"/>
  </cacheHierarchies>
  <kpis count="0"/>
  <dimensions count="7">
    <dimension name="Brand" uniqueName="[Brand]" caption="Brand"/>
    <dimension name="dReportingProductgroup_1" uniqueName="[dReportingProductgroup_1]" caption="dReportingProductgroup_1"/>
    <dimension name="dReportingProductgroup_1_2" uniqueName="[dReportingProductgroup_1_2]" caption="dReportingProductgroup_1_2"/>
    <dimension name="dReportingProductgroup_2" uniqueName="[dReportingProductgroup_2]" caption="dReportingProductgroup_2"/>
    <dimension name="Hitlist" uniqueName="[Hitlist]" caption="Hitlist"/>
    <dimension measure="1" name="Measures" uniqueName="[Measures]" caption="Measures"/>
    <dimension name="Summary" uniqueName="[Summary]" caption="Summary"/>
  </dimensions>
  <measureGroups count="6">
    <measureGroup name="Brand" caption="Brand"/>
    <measureGroup name="dReportingProductgroup_1" caption="dReportingProductgroup_1"/>
    <measureGroup name="dReportingProductgroup_1_2" caption="dReportingProductgroup_1_2"/>
    <measureGroup name="dReportingProductgroup_2" caption="dReportingProductgroup_2"/>
    <measureGroup name="Hitlist" caption="Hitlist"/>
    <measureGroup name="Summary" caption="Summary"/>
  </measureGroups>
  <maps count="10">
    <map measureGroup="0" dimension="0"/>
    <map measureGroup="0" dimension="2"/>
    <map measureGroup="0" dimension="3"/>
    <map measureGroup="1" dimension="1"/>
    <map measureGroup="2" dimension="2"/>
    <map measureGroup="3" dimension="3"/>
    <map measureGroup="4" dimension="4"/>
    <map measureGroup="5" dimension="1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zucu, Mehmet Mert" refreshedDate="46195.343209375002" backgroundQuery="1" createdVersion="8" refreshedVersion="8" minRefreshableVersion="3" recordCount="0" supportSubquery="1" supportAdvancedDrill="1" xr:uid="{5BB5679D-780D-460F-A887-4DBCD92D1D0A}">
  <cacheSource type="external" connectionId="20"/>
  <cacheFields count="7">
    <cacheField name="[dReportingProductgroup_1].[ReportingProductgroup.1].[ReportingProductgroup.1]" caption="ReportingProductgroup.1" numFmtId="0" hierarchy="19" level="1">
      <sharedItems count="17">
        <s v="Smartphones"/>
        <s v="COMPUTER HW"/>
        <s v="SDA"/>
        <s v="VACUUM CLEANERS"/>
        <s v="MDA"/>
        <s v="CLIMATE SDA"/>
        <s v="PTV/FLAT"/>
        <s v="Headphones &amp; Headsets"/>
        <s v="COMPUTER ACCESSORIES"/>
        <s v="CORE WEARABLES"/>
        <s v="VIDEO GAME CONSOLES"/>
        <s v="OTHER WHITE G."/>
        <s v="PHOTO"/>
        <s v="MINI/BLUET SPEAKERS"/>
        <s v="LOUDSPEAKERS"/>
        <s v="VISUAL CAMS/DASHCAMS"/>
        <s v="AUDIO HOME SYSTEMS"/>
      </sharedItems>
    </cacheField>
    <cacheField name="[dReportingProductgroup_2].[ReportingProductgroup.2].[ReportingProductgroup.2]" caption="ReportingProductgroup.2" numFmtId="0" hierarchy="21" level="1">
      <sharedItems containsNonDate="0" count="12">
        <s v="FRYERS"/>
        <s v="HOT BEVER.MAKER"/>
        <s v="FOODPREPARATION"/>
        <s v="SHAVERS"/>
        <s v="HAIR STYLERS"/>
        <s v="IRONS"/>
        <s v="AIR CONDITIONER"/>
        <s v="AIR TREATMENT"/>
        <s v="SANDW/WAF/GRILL"/>
        <s v="HAIR DRYERS"/>
        <s v="DENTAL CARE"/>
        <s v="KETTLES"/>
      </sharedItems>
    </cacheField>
    <cacheField name="[Summary].[Week].[Week]" caption="Week" numFmtId="0" hierarchy="54" level="1">
      <sharedItems containsSemiMixedTypes="0" containsString="0" containsNumber="1" containsInteger="1" minValue="1" maxValue="52" count="52">
        <n v="40"/>
        <n v="41"/>
        <n v="42"/>
        <n v="43"/>
        <n v="44"/>
        <n v="45"/>
        <n v="46"/>
        <n v="47"/>
        <n v="48"/>
        <n v="49"/>
        <n v="50"/>
        <n v="51"/>
        <n v="52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</sharedItems>
      <extLst>
        <ext xmlns:x15="http://schemas.microsoft.com/office/spreadsheetml/2010/11/main" uri="{4F2E5C28-24EA-4eb8-9CBF-B6C8F9C3D259}">
          <x15:cachedUniqueNames>
            <x15:cachedUniqueName index="0" name="[Summary].[Week].&amp;[40]"/>
            <x15:cachedUniqueName index="1" name="[Summary].[Week].&amp;[41]"/>
            <x15:cachedUniqueName index="2" name="[Summary].[Week].&amp;[42]"/>
            <x15:cachedUniqueName index="3" name="[Summary].[Week].&amp;[43]"/>
            <x15:cachedUniqueName index="4" name="[Summary].[Week].&amp;[44]"/>
            <x15:cachedUniqueName index="5" name="[Summary].[Week].&amp;[45]"/>
            <x15:cachedUniqueName index="6" name="[Summary].[Week].&amp;[46]"/>
            <x15:cachedUniqueName index="7" name="[Summary].[Week].&amp;[47]"/>
            <x15:cachedUniqueName index="8" name="[Summary].[Week].&amp;[48]"/>
            <x15:cachedUniqueName index="9" name="[Summary].[Week].&amp;[49]"/>
            <x15:cachedUniqueName index="10" name="[Summary].[Week].&amp;[50]"/>
            <x15:cachedUniqueName index="11" name="[Summary].[Week].&amp;[51]"/>
            <x15:cachedUniqueName index="12" name="[Summary].[Week].&amp;[52]"/>
            <x15:cachedUniqueName index="13" name="[Summary].[Week].&amp;[1]"/>
            <x15:cachedUniqueName index="14" name="[Summary].[Week].&amp;[2]"/>
            <x15:cachedUniqueName index="15" name="[Summary].[Week].&amp;[3]"/>
            <x15:cachedUniqueName index="16" name="[Summary].[Week].&amp;[4]"/>
            <x15:cachedUniqueName index="17" name="[Summary].[Week].&amp;[5]"/>
            <x15:cachedUniqueName index="18" name="[Summary].[Week].&amp;[6]"/>
            <x15:cachedUniqueName index="19" name="[Summary].[Week].&amp;[7]"/>
            <x15:cachedUniqueName index="20" name="[Summary].[Week].&amp;[8]"/>
            <x15:cachedUniqueName index="21" name="[Summary].[Week].&amp;[9]"/>
            <x15:cachedUniqueName index="22" name="[Summary].[Week].&amp;[10]"/>
            <x15:cachedUniqueName index="23" name="[Summary].[Week].&amp;[11]"/>
            <x15:cachedUniqueName index="24" name="[Summary].[Week].&amp;[12]"/>
            <x15:cachedUniqueName index="25" name="[Summary].[Week].&amp;[13]"/>
            <x15:cachedUniqueName index="26" name="[Summary].[Week].&amp;[14]"/>
            <x15:cachedUniqueName index="27" name="[Summary].[Week].&amp;[15]"/>
            <x15:cachedUniqueName index="28" name="[Summary].[Week].&amp;[16]"/>
            <x15:cachedUniqueName index="29" name="[Summary].[Week].&amp;[17]"/>
            <x15:cachedUniqueName index="30" name="[Summary].[Week].&amp;[18]"/>
            <x15:cachedUniqueName index="31" name="[Summary].[Week].&amp;[19]"/>
            <x15:cachedUniqueName index="32" name="[Summary].[Week].&amp;[20]"/>
            <x15:cachedUniqueName index="33" name="[Summary].[Week].&amp;[21]"/>
            <x15:cachedUniqueName index="34" name="[Summary].[Week].&amp;[22]"/>
            <x15:cachedUniqueName index="35" name="[Summary].[Week].&amp;[23]"/>
            <x15:cachedUniqueName index="36" name="[Summary].[Week].&amp;[24]"/>
            <x15:cachedUniqueName index="37" name="[Summary].[Week].&amp;[25]"/>
            <x15:cachedUniqueName index="38" name="[Summary].[Week].&amp;[26]"/>
            <x15:cachedUniqueName index="39" name="[Summary].[Week].&amp;[27]"/>
            <x15:cachedUniqueName index="40" name="[Summary].[Week].&amp;[28]"/>
            <x15:cachedUniqueName index="41" name="[Summary].[Week].&amp;[29]"/>
            <x15:cachedUniqueName index="42" name="[Summary].[Week].&amp;[30]"/>
            <x15:cachedUniqueName index="43" name="[Summary].[Week].&amp;[31]"/>
            <x15:cachedUniqueName index="44" name="[Summary].[Week].&amp;[32]"/>
            <x15:cachedUniqueName index="45" name="[Summary].[Week].&amp;[33]"/>
            <x15:cachedUniqueName index="46" name="[Summary].[Week].&amp;[34]"/>
            <x15:cachedUniqueName index="47" name="[Summary].[Week].&amp;[35]"/>
            <x15:cachedUniqueName index="48" name="[Summary].[Week].&amp;[36]"/>
            <x15:cachedUniqueName index="49" name="[Summary].[Week].&amp;[37]"/>
            <x15:cachedUniqueName index="50" name="[Summary].[Week].&amp;[38]"/>
            <x15:cachedUniqueName index="51" name="[Summary].[Week].&amp;[39]"/>
          </x15:cachedUniqueNames>
        </ext>
      </extLst>
    </cacheField>
    <cacheField name="[Summary].[Month].[Month]" caption="Month" numFmtId="0" hierarchy="58" level="1">
      <sharedItems containsSemiMixedTypes="0" containsString="0" containsNumber="1" containsInteger="1" minValue="1" maxValue="12" count="12">
        <n v="10"/>
        <n v="11"/>
        <n v="12"/>
        <n v="1"/>
        <n v="2"/>
        <n v="3"/>
        <n v="4"/>
        <n v="5"/>
        <n v="6"/>
        <n v="7"/>
        <n v="8"/>
        <n v="9"/>
      </sharedItems>
      <extLst>
        <ext xmlns:x15="http://schemas.microsoft.com/office/spreadsheetml/2010/11/main" uri="{4F2E5C28-24EA-4eb8-9CBF-B6C8F9C3D259}">
          <x15:cachedUniqueNames>
            <x15:cachedUniqueName index="0" name="[Summary].[Month].&amp;[10]"/>
            <x15:cachedUniqueName index="1" name="[Summary].[Month].&amp;[11]"/>
            <x15:cachedUniqueName index="2" name="[Summary].[Month].&amp;[12]"/>
            <x15:cachedUniqueName index="3" name="[Summary].[Month].&amp;[1]"/>
            <x15:cachedUniqueName index="4" name="[Summary].[Month].&amp;[2]"/>
            <x15:cachedUniqueName index="5" name="[Summary].[Month].&amp;[3]"/>
            <x15:cachedUniqueName index="6" name="[Summary].[Month].&amp;[4]"/>
            <x15:cachedUniqueName index="7" name="[Summary].[Month].&amp;[5]"/>
            <x15:cachedUniqueName index="8" name="[Summary].[Month].&amp;[6]"/>
            <x15:cachedUniqueName index="9" name="[Summary].[Month].&amp;[7]"/>
            <x15:cachedUniqueName index="10" name="[Summary].[Month].&amp;[8]"/>
            <x15:cachedUniqueName index="11" name="[Summary].[Month].&amp;[9]"/>
          </x15:cachedUniqueNames>
        </ext>
      </extLst>
    </cacheField>
    <cacheField name="[Summary].[Quarter].[Quarter]" caption="Quarter" numFmtId="0" hierarchy="59" level="1">
      <sharedItems containsSemiMixedTypes="0" containsString="0" containsNumber="1" containsInteger="1" minValue="1" maxValue="4" count="4">
        <n v="1"/>
        <n v="2"/>
        <n v="3"/>
        <n v="4"/>
      </sharedItems>
      <extLst>
        <ext xmlns:x15="http://schemas.microsoft.com/office/spreadsheetml/2010/11/main" uri="{4F2E5C28-24EA-4eb8-9CBF-B6C8F9C3D259}">
          <x15:cachedUniqueNames>
            <x15:cachedUniqueName index="0" name="[Summary].[Quarter].&amp;[1]"/>
            <x15:cachedUniqueName index="1" name="[Summary].[Quarter].&amp;[2]"/>
            <x15:cachedUniqueName index="2" name="[Summary].[Quarter].&amp;[3]"/>
            <x15:cachedUniqueName index="3" name="[Summary].[Quarter].&amp;[4]"/>
          </x15:cachedUniqueNames>
        </ext>
      </extLst>
    </cacheField>
    <cacheField name="[Summary].[FY].[FY]" caption="FY" numFmtId="0" hierarchy="60" level="1">
      <sharedItems containsSemiMixedTypes="0" containsString="0" containsNumber="1" containsInteger="1" minValue="2025" maxValue="2026" count="2">
        <n v="2025"/>
        <n v="2026"/>
      </sharedItems>
      <extLst>
        <ext xmlns:x15="http://schemas.microsoft.com/office/spreadsheetml/2010/11/main" uri="{4F2E5C28-24EA-4eb8-9CBF-B6C8F9C3D259}">
          <x15:cachedUniqueNames>
            <x15:cachedUniqueName index="0" name="[Summary].[FY].&amp;[2025]"/>
            <x15:cachedUniqueName index="1" name="[Summary].[FY].&amp;[2026]"/>
          </x15:cachedUniqueNames>
        </ext>
      </extLst>
    </cacheField>
    <cacheField name="[Measures].[MediaMarkt Internet Sales w/o MP Sales Units (% of Internet Sales Sales Units)]" caption="MediaMarkt Internet Sales w/o MP Sales Units (% of Internet Sales Sales Units)" numFmtId="0" hierarchy="101" level="32767"/>
  </cacheFields>
  <cacheHierarchies count="117">
    <cacheHierarchy uniqueName="[Brand].[Period]" caption="Period" attribute="1" defaultMemberUniqueName="[Brand].[Period].[All]" allUniqueName="[Brand].[Period].[All]" dimensionUniqueName="[Brand]" displayFolder="" count="0" memberValueDatatype="130" unbalanced="0"/>
    <cacheHierarchy uniqueName="[Brand].[ReportingProductgroup]" caption="ReportingProductgroup" attribute="1" defaultMemberUniqueName="[Brand].[ReportingProductgroup].[All]" allUniqueName="[Brand].[ReportingProductgroup].[All]" dimensionUniqueName="[Brand]" displayFolder="" count="0" memberValueDatatype="130" unbalanced="0"/>
    <cacheHierarchy uniqueName="[Brand].[Brand]" caption="Brand" attribute="1" defaultMemberUniqueName="[Brand].[Brand].[All]" allUniqueName="[Brand].[Brand].[All]" dimensionUniqueName="[Brand]" displayFolder="" count="0" memberValueDatatype="130" unbalanced="0"/>
    <cacheHierarchy uniqueName="[Brand].[Internet Sales Sales Units]" caption="Internet Sales Sales Units" attribute="1" defaultMemberUniqueName="[Brand].[Internet Sales Sales Units].[All]" allUniqueName="[Brand].[Internet Sales Sales Units].[All]" dimensionUniqueName="[Brand]" displayFolder="" count="0" memberValueDatatype="20" unbalanced="0"/>
    <cacheHierarchy uniqueName="[Brand].[Internet Sales Sales Value TRY]" caption="Internet Sales Sales Value TRY" attribute="1" defaultMemberUniqueName="[Brand].[Internet Sales Sales Value TRY].[All]" allUniqueName="[Brand].[Internet Sales Sales Value TRY].[All]" dimensionUniqueName="[Brand]" displayFolder="" count="0" memberValueDatatype="5" unbalanced="0"/>
    <cacheHierarchy uniqueName="[Brand].[MediaMarkt Internet Sales Sales Units]" caption="MediaMarkt Internet Sales Sales Units" attribute="1" defaultMemberUniqueName="[Brand].[MediaMarkt Internet Sales Sales Units].[All]" allUniqueName="[Brand].[MediaMarkt Internet Sales Sales Units].[All]" dimensionUniqueName="[Brand]" displayFolder="" count="0" memberValueDatatype="20" unbalanced="0"/>
    <cacheHierarchy uniqueName="[Brand].[MediaMarkt Internet Sales Sales Value TRY]" caption="MediaMarkt Internet Sales Sales Value TRY" attribute="1" defaultMemberUniqueName="[Brand].[MediaMarkt Internet Sales Sales Value TRY].[All]" allUniqueName="[Brand].[MediaMarkt Internet Sales Sales Value TRY].[All]" dimensionUniqueName="[Brand]" displayFolder="" count="0" memberValueDatatype="5" unbalanced="0"/>
    <cacheHierarchy uniqueName="[Brand].[MediaMarkt MP Sales Units]" caption="MediaMarkt MP Sales Units" attribute="1" defaultMemberUniqueName="[Brand].[MediaMarkt MP Sales Units].[All]" allUniqueName="[Brand].[MediaMarkt MP Sales Units].[All]" dimensionUniqueName="[Brand]" displayFolder="" count="0" memberValueDatatype="20" unbalanced="0"/>
    <cacheHierarchy uniqueName="[Brand].[MediaMarkt MP Sales Value TRY]" caption="MediaMarkt MP Sales Value TRY" attribute="1" defaultMemberUniqueName="[Brand].[MediaMarkt MP Sales Value TRY].[All]" allUniqueName="[Brand].[MediaMarkt MP Sales Value TRY].[All]" dimensionUniqueName="[Brand]" displayFolder="" count="0" memberValueDatatype="5" unbalanced="0"/>
    <cacheHierarchy uniqueName="[Brand].[MediaMarkt Traditional Sales Sales Units]" caption="MediaMarkt Traditional Sales Sales Units" attribute="1" defaultMemberUniqueName="[Brand].[MediaMarkt Traditional Sales Sales Units].[All]" allUniqueName="[Brand].[MediaMarkt Traditional Sales Sales Units].[All]" dimensionUniqueName="[Brand]" displayFolder="" count="0" memberValueDatatype="20" unbalanced="0"/>
    <cacheHierarchy uniqueName="[Brand].[MediaMarkt Traditional Sales Sales Value TRY]" caption="MediaMarkt Traditional Sales Sales Value TRY" attribute="1" defaultMemberUniqueName="[Brand].[MediaMarkt Traditional Sales Sales Value TRY].[All]" allUniqueName="[Brand].[MediaMarkt Traditional Sales Sales Value TRY].[All]" dimensionUniqueName="[Brand]" displayFolder="" count="0" memberValueDatatype="5" unbalanced="0"/>
    <cacheHierarchy uniqueName="[Brand].[Traditional Sales Sales Units]" caption="Traditional Sales Sales Units" attribute="1" defaultMemberUniqueName="[Brand].[Traditional Sales Sales Units].[All]" allUniqueName="[Brand].[Traditional Sales Sales Units].[All]" dimensionUniqueName="[Brand]" displayFolder="" count="0" memberValueDatatype="20" unbalanced="0"/>
    <cacheHierarchy uniqueName="[Brand].[Traditional Sales Sales Value TRY]" caption="Traditional Sales Sales Value TRY" attribute="1" defaultMemberUniqueName="[Brand].[Traditional Sales Sales Value TRY].[All]" allUniqueName="[Brand].[Traditional Sales Sales Value TRY].[All]" dimensionUniqueName="[Brand]" displayFolder="" count="0" memberValueDatatype="5" unbalanced="0"/>
    <cacheHierarchy uniqueName="[Brand].[Week]" caption="Week" attribute="1" defaultMemberUniqueName="[Brand].[Week].[All]" allUniqueName="[Brand].[Week].[All]" dimensionUniqueName="[Brand]" displayFolder="" count="0" memberValueDatatype="20" unbalanced="0"/>
    <cacheHierarchy uniqueName="[Brand].[Year]" caption="Year" attribute="1" defaultMemberUniqueName="[Brand].[Year].[All]" allUniqueName="[Brand].[Year].[All]" dimensionUniqueName="[Brand]" displayFolder="" count="0" memberValueDatatype="20" unbalanced="0"/>
    <cacheHierarchy uniqueName="[Brand].[ReportingProductgroup.1]" caption="ReportingProductgroup.1" attribute="1" defaultMemberUniqueName="[Brand].[ReportingProductgroup.1].[All]" allUniqueName="[Brand].[ReportingProductgroup.1].[All]" dimensionUniqueName="[Brand]" displayFolder="" count="0" memberValueDatatype="130" unbalanced="0"/>
    <cacheHierarchy uniqueName="[Brand].[Month]" caption="Month" attribute="1" defaultMemberUniqueName="[Brand].[Month].[All]" allUniqueName="[Brand].[Month].[All]" dimensionUniqueName="[Brand]" displayFolder="" count="0" memberValueDatatype="20" unbalanced="0"/>
    <cacheHierarchy uniqueName="[Brand].[Quarter]" caption="Quarter" attribute="1" defaultMemberUniqueName="[Brand].[Quarter].[All]" allUniqueName="[Brand].[Quarter].[All]" dimensionUniqueName="[Brand]" displayFolder="" count="0" memberValueDatatype="20" unbalanced="0"/>
    <cacheHierarchy uniqueName="[Brand].[FY]" caption="FY" attribute="1" defaultMemberUniqueName="[Brand].[FY].[All]" allUniqueName="[Brand].[FY].[All]" dimensionUniqueName="[Brand]" displayFolder="" count="0" memberValueDatatype="20" unbalanced="0"/>
    <cacheHierarchy uniqueName="[dReportingProductgroup_1].[ReportingProductgroup.1]" caption="ReportingProductgroup.1" attribute="1" defaultMemberUniqueName="[dReportingProductgroup_1].[ReportingProductgroup.1].[All]" allUniqueName="[dReportingProductgroup_1].[ReportingProductgroup.1].[All]" dimensionUniqueName="[dReportingProductgroup_1]" displayFolder="" count="2" memberValueDatatype="130" unbalanced="0">
      <fieldsUsage count="2">
        <fieldUsage x="-1"/>
        <fieldUsage x="0"/>
      </fieldsUsage>
    </cacheHierarchy>
    <cacheHierarchy uniqueName="[dReportingProductgroup_1_2].[ReportingProductgroup.1]" caption="ReportingProductgroup.1" attribute="1" defaultMemberUniqueName="[dReportingProductgroup_1_2].[ReportingProductgroup.1].[All]" allUniqueName="[dReportingProductgroup_1_2].[ReportingProductgroup.1].[All]" dimensionUniqueName="[dReportingProductgroup_1_2]" displayFolder="" count="0" memberValueDatatype="130" unbalanced="0"/>
    <cacheHierarchy uniqueName="[dReportingProductgroup_2].[ReportingProductgroup.2]" caption="ReportingProductgroup.2" attribute="1" defaultMemberUniqueName="[dReportingProductgroup_2].[ReportingProductgroup.2].[All]" allUniqueName="[dReportingProductgroup_2].[ReportingProductgroup.2].[All]" dimensionUniqueName="[dReportingProductgroup_2]" displayFolder="" count="2" memberValueDatatype="130" unbalanced="0">
      <fieldsUsage count="2">
        <fieldUsage x="-1"/>
        <fieldUsage x="1"/>
      </fieldsUsage>
    </cacheHierarchy>
    <cacheHierarchy uniqueName="[Hitlist].[Period]" caption="Period" attribute="1" defaultMemberUniqueName="[Hitlist].[Period].[All]" allUniqueName="[Hitlist].[Period].[All]" dimensionUniqueName="[Hitlist]" displayFolder="" count="0" memberValueDatatype="130" unbalanced="0"/>
    <cacheHierarchy uniqueName="[Hitlist].[ReportingProductgroup]" caption="ReportingProductgroup" attribute="1" defaultMemberUniqueName="[Hitlist].[ReportingProductgroup].[All]" allUniqueName="[Hitlist].[ReportingProductgroup].[All]" dimensionUniqueName="[Hitlist]" displayFolder="" count="0" memberValueDatatype="130" unbalanced="0"/>
    <cacheHierarchy uniqueName="[Hitlist].[Rank]" caption="Rank" attribute="1" defaultMemberUniqueName="[Hitlist].[Rank].[All]" allUniqueName="[Hitlist].[Rank].[All]" dimensionUniqueName="[Hitlist]" displayFolder="" count="0" memberValueDatatype="20" unbalanced="0"/>
    <cacheHierarchy uniqueName="[Hitlist].[Brand]" caption="Brand" attribute="1" defaultMemberUniqueName="[Hitlist].[Brand].[All]" allUniqueName="[Hitlist].[Brand].[All]" dimensionUniqueName="[Hitlist]" displayFolder="" count="0" memberValueDatatype="130" unbalanced="0"/>
    <cacheHierarchy uniqueName="[Hitlist].[Item]" caption="Item" attribute="1" defaultMemberUniqueName="[Hitlist].[Item].[All]" allUniqueName="[Hitlist].[Item].[All]" dimensionUniqueName="[Hitlist]" displayFolder="" count="0" memberValueDatatype="130" unbalanced="0"/>
    <cacheHierarchy uniqueName="[Hitlist].[Instore code]" caption="Instore code" attribute="1" defaultMemberUniqueName="[Hitlist].[Instore code].[All]" allUniqueName="[Hitlist].[Instore code].[All]" dimensionUniqueName="[Hitlist]" displayFolder="" count="0" memberValueDatatype="130" unbalanced="0"/>
    <cacheHierarchy uniqueName="[Hitlist].[Leaderpanel Internet Sales Sales Units]" caption="Leaderpanel Internet Sales Sales Units" attribute="1" defaultMemberUniqueName="[Hitlist].[Leaderpanel Internet Sales Sales Units].[All]" allUniqueName="[Hitlist].[Leaderpanel Internet Sales Sales Units].[All]" dimensionUniqueName="[Hitlist]" displayFolder="" count="0" memberValueDatatype="20" unbalanced="0"/>
    <cacheHierarchy uniqueName="[Hitlist].[Leaderpanel Internet Sales Sales Value TRY]" caption="Leaderpanel Internet Sales Sales Value TRY" attribute="1" defaultMemberUniqueName="[Hitlist].[Leaderpanel Internet Sales Sales Value TRY].[All]" allUniqueName="[Hitlist].[Leaderpanel Internet Sales Sales Value TRY].[All]" dimensionUniqueName="[Hitlist]" displayFolder="" count="0" memberValueDatatype="5" unbalanced="0"/>
    <cacheHierarchy uniqueName="[Hitlist].[Leaderpanel Traditional Sales Sales Units]" caption="Leaderpanel Traditional Sales Sales Units" attribute="1" defaultMemberUniqueName="[Hitlist].[Leaderpanel Traditional Sales Sales Units].[All]" allUniqueName="[Hitlist].[Leaderpanel Traditional Sales Sales Units].[All]" dimensionUniqueName="[Hitlist]" displayFolder="" count="0" memberValueDatatype="20" unbalanced="0"/>
    <cacheHierarchy uniqueName="[Hitlist].[Leaderpanel Traditional Sales Sales Value TRY]" caption="Leaderpanel Traditional Sales Sales Value TRY" attribute="1" defaultMemberUniqueName="[Hitlist].[Leaderpanel Traditional Sales Sales Value TRY].[All]" allUniqueName="[Hitlist].[Leaderpanel Traditional Sales Sales Value TRY].[All]" dimensionUniqueName="[Hitlist]" displayFolder="" count="0" memberValueDatatype="5" unbalanced="0"/>
    <cacheHierarchy uniqueName="[Hitlist].[MediaMarkt Internet Sales Sales Units Ret]" caption="MediaMarkt Internet Sales Sales Units Ret" attribute="1" defaultMemberUniqueName="[Hitlist].[MediaMarkt Internet Sales Sales Units Ret].[All]" allUniqueName="[Hitlist].[MediaMarkt Internet Sales Sales Units Ret].[All]" dimensionUniqueName="[Hitlist]" displayFolder="" count="0" memberValueDatatype="20" unbalanced="0"/>
    <cacheHierarchy uniqueName="[Hitlist].[MediaMarkt Internet Sales Sales Value Ret TRY]" caption="MediaMarkt Internet Sales Sales Value Ret TRY" attribute="1" defaultMemberUniqueName="[Hitlist].[MediaMarkt Internet Sales Sales Value Ret TRY].[All]" allUniqueName="[Hitlist].[MediaMarkt Internet Sales Sales Value Ret TRY].[All]" dimensionUniqueName="[Hitlist]" displayFolder="" count="0" memberValueDatatype="5" unbalanced="0"/>
    <cacheHierarchy uniqueName="[Hitlist].[MediaMarkt Traditional Sales Sales Units Ret]" caption="MediaMarkt Traditional Sales Sales Units Ret" attribute="1" defaultMemberUniqueName="[Hitlist].[MediaMarkt Traditional Sales Sales Units Ret].[All]" allUniqueName="[Hitlist].[MediaMarkt Traditional Sales Sales Units Ret].[All]" dimensionUniqueName="[Hitlist]" displayFolder="" count="0" memberValueDatatype="20" unbalanced="0"/>
    <cacheHierarchy uniqueName="[Hitlist].[MediaMarkt Traditional Sales Sales Value Ret TRY]" caption="MediaMarkt Traditional Sales Sales Value Ret TRY" attribute="1" defaultMemberUniqueName="[Hitlist].[MediaMarkt Traditional Sales Sales Value Ret TRY].[All]" allUniqueName="[Hitlist].[MediaMarkt Traditional Sales Sales Value Ret TRY].[All]" dimensionUniqueName="[Hitlist]" displayFolder="" count="0" memberValueDatatype="5" unbalanced="0"/>
    <cacheHierarchy uniqueName="[Hitlist].[Week]" caption="Week" attribute="1" defaultMemberUniqueName="[Hitlist].[Week].[All]" allUniqueName="[Hitlist].[Week].[All]" dimensionUniqueName="[Hitlist]" displayFolder="" count="0" memberValueDatatype="20" unbalanced="0"/>
    <cacheHierarchy uniqueName="[Hitlist].[Year]" caption="Year" attribute="1" defaultMemberUniqueName="[Hitlist].[Year].[All]" allUniqueName="[Hitlist].[Year].[All]" dimensionUniqueName="[Hitlist]" displayFolder="" count="0" memberValueDatatype="20" unbalanced="0"/>
    <cacheHierarchy uniqueName="[Hitlist].[ReportingProductgroup.1]" caption="ReportingProductgroup.1" attribute="1" defaultMemberUniqueName="[Hitlist].[ReportingProductgroup.1].[All]" allUniqueName="[Hitlist].[ReportingProductgroup.1].[All]" dimensionUniqueName="[Hitlist]" displayFolder="" count="0" memberValueDatatype="130" unbalanced="0"/>
    <cacheHierarchy uniqueName="[Hitlist].[Month]" caption="Month" attribute="1" defaultMemberUniqueName="[Hitlist].[Month].[All]" allUniqueName="[Hitlist].[Month].[All]" dimensionUniqueName="[Hitlist]" displayFolder="" count="0" memberValueDatatype="20" unbalanced="0"/>
    <cacheHierarchy uniqueName="[Hitlist].[Quarter]" caption="Quarter" attribute="1" defaultMemberUniqueName="[Hitlist].[Quarter].[All]" allUniqueName="[Hitlist].[Quarter].[All]" dimensionUniqueName="[Hitlist]" displayFolder="" count="0" memberValueDatatype="20" unbalanced="0"/>
    <cacheHierarchy uniqueName="[Hitlist].[FY]" caption="FY" attribute="1" defaultMemberUniqueName="[Hitlist].[FY].[All]" allUniqueName="[Hitlist].[FY].[All]" dimensionUniqueName="[Hitlist]" displayFolder="" count="0" memberValueDatatype="20" unbalanced="0"/>
    <cacheHierarchy uniqueName="[Summary].[Period]" caption="Period" attribute="1" defaultMemberUniqueName="[Summary].[Period].[All]" allUniqueName="[Summary].[Period].[All]" dimensionUniqueName="[Summary]" displayFolder="" count="0" memberValueDatatype="130" unbalanced="0"/>
    <cacheHierarchy uniqueName="[Summary].[ReportingProductgroup]" caption="ReportingProductgroup" attribute="1" defaultMemberUniqueName="[Summary].[ReportingProductgroup].[All]" allUniqueName="[Summary].[ReportingProductgroup].[All]" dimensionUniqueName="[Summary]" displayFolder="" count="0" memberValueDatatype="130" unbalanced="0"/>
    <cacheHierarchy uniqueName="[Summary].[Internet Sales Sales Units]" caption="Internet Sales Sales Units" attribute="1" defaultMemberUniqueName="[Summary].[Internet Sales Sales Units].[All]" allUniqueName="[Summary].[Internet Sales Sales Units].[All]" dimensionUniqueName="[Summary]" displayFolder="" count="0" memberValueDatatype="20" unbalanced="0"/>
    <cacheHierarchy uniqueName="[Summary].[Internet Sales Sales Value TRY]" caption="Internet Sales Sales Value TRY" attribute="1" defaultMemberUniqueName="[Summary].[Internet Sales Sales Value TRY].[All]" allUniqueName="[Summary].[Internet Sales Sales Value TRY].[All]" dimensionUniqueName="[Summary]" displayFolder="" count="0" memberValueDatatype="5" unbalanced="0"/>
    <cacheHierarchy uniqueName="[Summary].[MediaMarkt Internet Sales Sales Units]" caption="MediaMarkt Internet Sales Sales Units" attribute="1" defaultMemberUniqueName="[Summary].[MediaMarkt Internet Sales Sales Units].[All]" allUniqueName="[Summary].[MediaMarkt Internet Sales Sales Units].[All]" dimensionUniqueName="[Summary]" displayFolder="" count="0" memberValueDatatype="20" unbalanced="0"/>
    <cacheHierarchy uniqueName="[Summary].[MediaMarkt Internet Sales Sales Value TRY]" caption="MediaMarkt Internet Sales Sales Value TRY" attribute="1" defaultMemberUniqueName="[Summary].[MediaMarkt Internet Sales Sales Value TRY].[All]" allUniqueName="[Summary].[MediaMarkt Internet Sales Sales Value TRY].[All]" dimensionUniqueName="[Summary]" displayFolder="" count="0" memberValueDatatype="5" unbalanced="0"/>
    <cacheHierarchy uniqueName="[Summary].[MediaMarkt MP Sales Units]" caption="MediaMarkt MP Sales Units" attribute="1" defaultMemberUniqueName="[Summary].[MediaMarkt MP Sales Units].[All]" allUniqueName="[Summary].[MediaMarkt MP Sales Units].[All]" dimensionUniqueName="[Summary]" displayFolder="" count="0" memberValueDatatype="20" unbalanced="0"/>
    <cacheHierarchy uniqueName="[Summary].[MediaMarkt MP Sales Value TRY]" caption="MediaMarkt MP Sales Value TRY" attribute="1" defaultMemberUniqueName="[Summary].[MediaMarkt MP Sales Value TRY].[All]" allUniqueName="[Summary].[MediaMarkt MP Sales Value TRY].[All]" dimensionUniqueName="[Summary]" displayFolder="" count="0" memberValueDatatype="5" unbalanced="0"/>
    <cacheHierarchy uniqueName="[Summary].[MediaMarkt Traditional Sales Sales Units]" caption="MediaMarkt Traditional Sales Sales Units" attribute="1" defaultMemberUniqueName="[Summary].[MediaMarkt Traditional Sales Sales Units].[All]" allUniqueName="[Summary].[MediaMarkt Traditional Sales Sales Units].[All]" dimensionUniqueName="[Summary]" displayFolder="" count="0" memberValueDatatype="20" unbalanced="0"/>
    <cacheHierarchy uniqueName="[Summary].[MediaMarkt Traditional Sales Sales Value TRY]" caption="MediaMarkt Traditional Sales Sales Value TRY" attribute="1" defaultMemberUniqueName="[Summary].[MediaMarkt Traditional Sales Sales Value TRY].[All]" allUniqueName="[Summary].[MediaMarkt Traditional Sales Sales Value TRY].[All]" dimensionUniqueName="[Summary]" displayFolder="" count="0" memberValueDatatype="5" unbalanced="0"/>
    <cacheHierarchy uniqueName="[Summary].[Traditional Sales Sales Units]" caption="Traditional Sales Sales Units" attribute="1" defaultMemberUniqueName="[Summary].[Traditional Sales Sales Units].[All]" allUniqueName="[Summary].[Traditional Sales Sales Units].[All]" dimensionUniqueName="[Summary]" displayFolder="" count="0" memberValueDatatype="20" unbalanced="0"/>
    <cacheHierarchy uniqueName="[Summary].[Traditional Sales Sales Value TRY]" caption="Traditional Sales Sales Value TRY" attribute="1" defaultMemberUniqueName="[Summary].[Traditional Sales Sales Value TRY].[All]" allUniqueName="[Summary].[Traditional Sales Sales Value TRY].[All]" dimensionUniqueName="[Summary]" displayFolder="" count="0" memberValueDatatype="5" unbalanced="0"/>
    <cacheHierarchy uniqueName="[Summary].[Week]" caption="Week" attribute="1" defaultMemberUniqueName="[Summary].[Week].[All]" allUniqueName="[Summary].[Week].[All]" dimensionUniqueName="[Summary]" displayFolder="" count="2" memberValueDatatype="20" unbalanced="0">
      <fieldsUsage count="2">
        <fieldUsage x="-1"/>
        <fieldUsage x="2"/>
      </fieldsUsage>
    </cacheHierarchy>
    <cacheHierarchy uniqueName="[Summary].[Year]" caption="Year" attribute="1" defaultMemberUniqueName="[Summary].[Year].[All]" allUniqueName="[Summary].[Year].[All]" dimensionUniqueName="[Summary]" displayFolder="" count="0" memberValueDatatype="20" unbalanced="0"/>
    <cacheHierarchy uniqueName="[Summary].[ReportingProductgroup.1]" caption="ReportingProductgroup.1" attribute="1" defaultMemberUniqueName="[Summary].[ReportingProductgroup.1].[All]" allUniqueName="[Summary].[ReportingProductgroup.1].[All]" dimensionUniqueName="[Summary]" displayFolder="" count="0" memberValueDatatype="130" unbalanced="0"/>
    <cacheHierarchy uniqueName="[Summary].[Custom]" caption="Custom" attribute="1" defaultMemberUniqueName="[Summary].[Custom].[All]" allUniqueName="[Summary].[Custom].[All]" dimensionUniqueName="[Summary]" displayFolder="" count="0" memberValueDatatype="130" unbalanced="0"/>
    <cacheHierarchy uniqueName="[Summary].[Month]" caption="Month" attribute="1" defaultMemberUniqueName="[Summary].[Month].[All]" allUniqueName="[Summary].[Month].[All]" dimensionUniqueName="[Summary]" displayFolder="" count="2" memberValueDatatype="20" unbalanced="0">
      <fieldsUsage count="2">
        <fieldUsage x="-1"/>
        <fieldUsage x="3"/>
      </fieldsUsage>
    </cacheHierarchy>
    <cacheHierarchy uniqueName="[Summary].[Quarter]" caption="Quarter" attribute="1" defaultMemberUniqueName="[Summary].[Quarter].[All]" allUniqueName="[Summary].[Quarter].[All]" dimensionUniqueName="[Summary]" displayFolder="" count="2" memberValueDatatype="20" unbalanced="0">
      <fieldsUsage count="2">
        <fieldUsage x="-1"/>
        <fieldUsage x="4"/>
      </fieldsUsage>
    </cacheHierarchy>
    <cacheHierarchy uniqueName="[Summary].[FY]" caption="FY" attribute="1" defaultMemberUniqueName="[Summary].[FY].[All]" allUniqueName="[Summary].[FY].[All]" dimensionUniqueName="[Summary]" displayFolder="" count="2" memberValueDatatype="20" unbalanced="0">
      <fieldsUsage count="2">
        <fieldUsage x="-1"/>
        <fieldUsage x="5"/>
      </fieldsUsage>
    </cacheHierarchy>
    <cacheHierarchy uniqueName="[Brand].[ReportingProductgroup.2_1]" caption="ReportingProductgroup.2_1" attribute="1" defaultMemberUniqueName="[Brand].[ReportingProductgroup.2_1].[All]" allUniqueName="[Brand].[ReportingProductgroup.2_1].[All]" dimensionUniqueName="[Brand]" displayFolder="" count="0" memberValueDatatype="130" unbalanced="0" hidden="1"/>
    <cacheHierarchy uniqueName="[dReportingProductgroup_1].[Index]" caption="Index" attribute="1" defaultMemberUniqueName="[dReportingProductgroup_1].[Index].[All]" allUniqueName="[dReportingProductgroup_1].[Index].[All]" dimensionUniqueName="[dReportingProductgroup_1]" displayFolder="" count="0" memberValueDatatype="20" unbalanced="0" hidden="1"/>
    <cacheHierarchy uniqueName="[dReportingProductgroup_1].[Internet Sales Sales Value TRY]" caption="Internet Sales Sales Value TRY" attribute="1" defaultMemberUniqueName="[dReportingProductgroup_1].[Internet Sales Sales Value TRY].[All]" allUniqueName="[dReportingProductgroup_1].[Internet Sales Sales Value TRY].[All]" dimensionUniqueName="[dReportingProductgroup_1]" displayFolder="" count="0" memberValueDatatype="5" unbalanced="0" hidden="1"/>
    <cacheHierarchy uniqueName="[dReportingProductgroup_1_2].[Index]" caption="Index" attribute="1" defaultMemberUniqueName="[dReportingProductgroup_1_2].[Index].[All]" allUniqueName="[dReportingProductgroup_1_2].[Index].[All]" dimensionUniqueName="[dReportingProductgroup_1_2]" displayFolder="" count="0" memberValueDatatype="20" unbalanced="0" hidden="1"/>
    <cacheHierarchy uniqueName="[dReportingProductgroup_1_2].[Internet Sales Sales Value TRY]" caption="Internet Sales Sales Value TRY" attribute="1" defaultMemberUniqueName="[dReportingProductgroup_1_2].[Internet Sales Sales Value TRY].[All]" allUniqueName="[dReportingProductgroup_1_2].[Internet Sales Sales Value TRY].[All]" dimensionUniqueName="[dReportingProductgroup_1_2]" displayFolder="" count="0" memberValueDatatype="5" unbalanced="0" hidden="1"/>
    <cacheHierarchy uniqueName="[dReportingProductgroup_2].[Index]" caption="Index" attribute="1" defaultMemberUniqueName="[dReportingProductgroup_2].[Index].[All]" allUniqueName="[dReportingProductgroup_2].[Index].[All]" dimensionUniqueName="[dReportingProductgroup_2]" displayFolder="" count="0" memberValueDatatype="20" unbalanced="0" hidden="1"/>
    <cacheHierarchy uniqueName="[dReportingProductgroup_2].[Internet Sales Sales Value TRY]" caption="Internet Sales Sales Value TRY" attribute="1" defaultMemberUniqueName="[dReportingProductgroup_2].[Internet Sales Sales Value TRY].[All]" allUniqueName="[dReportingProductgroup_2].[Internet Sales Sales Value TRY].[All]" dimensionUniqueName="[dReportingProductgroup_2]" displayFolder="" count="0" memberValueDatatype="5" unbalanced="0" hidden="1"/>
    <cacheHierarchy uniqueName="[Summary].[ReportingProductgroup.2]" caption="ReportingProductgroup.2" attribute="1" defaultMemberUniqueName="[Summary].[ReportingProductgroup.2].[All]" allUniqueName="[Summary].[ReportingProductgroup.2].[All]" dimensionUniqueName="[Summary]" displayFolder="" count="0" memberValueDatatype="130" unbalanced="0" hidden="1"/>
    <cacheHierarchy uniqueName="[Measures].[Sum of MediaMarkt Internet Sales Sales Value TRY]" caption="Sum of MediaMarkt Internet Sales Sales Value TRY" measure="1" displayFolder="" measureGroup="Summary" count="0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Internet Sales Sales Value TRY]" caption="Sum of Internet Sales Sales Value TRY" measure="1" displayFolder="" measureGroup="Summary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Internet Sales Sales Units]" caption="Sum of Internet Sales Sales Units" measure="1" displayFolder="" measureGroup="Summary" count="0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MediaMarkt Internet Sales Sales Units]" caption="Sum of MediaMarkt Internet Sales Sales Units" measure="1" displayFolder="" measureGroup="Summary" count="0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Leaderpanel Internet Sales Sales Value TRY]" caption="Sum of Leaderpanel Internet Sales Sales Value TRY" measure="1" displayFolder="" measureGroup="Hitlist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MediaMarkt Internet Sales Sales Value Ret TRY]" caption="Sum of MediaMarkt Internet Sales Sales Value Ret TRY" measure="1" displayFolder="" measureGroup="Hitlist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Leaderpanel Internet Sales Sales Units]" caption="Sum of Leaderpanel Internet Sales Sales Units" measure="1" displayFolder="" measureGroup="Hitlist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MediaMarkt Internet Sales Sales Units Ret]" caption="Sum of MediaMarkt Internet Sales Sales Units Ret" measure="1" displayFolder="" measureGroup="Hitlist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Internet Sales Sales Value TRY 2]" caption="Sum of Internet Sales Sales Value TRY 2" measure="1" displayFolder="" measureGroup="Brand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MediaMarkt Internet Sales Sales Value TRY 2]" caption="Sum of MediaMarkt Internet Sales Sales Value TRY 2" measure="1" displayFolder="" measureGroup="Brand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MediaMarkt Traditional Sales Sales Value TRY]" caption="Sum of MediaMarkt Traditional Sales Sales Value TRY" measure="1" displayFolder="" measureGroup="Brand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raditional Sales Sales Value TRY]" caption="Sum of Traditional Sales Sales Value TRY" measure="1" displayFolder="" measureGroup="Brand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Leaderpanel Traditional Sales Sales Units]" caption="Sum of Leaderpanel Traditional Sales Sales Units" measure="1" displayFolder="" measureGroup="Hitlist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Leaderpanel Traditional Sales Sales Value TRY]" caption="Sum of Leaderpanel Traditional Sales Sales Value TRY" measure="1" displayFolder="" measureGroup="Hitlist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MediaMarkt Traditional Sales Sales Units Ret]" caption="Sum of MediaMarkt Traditional Sales Sales Units Ret" measure="1" displayFolder="" measureGroup="Hitlist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MediaMarkt Traditional Sales Sales Value Ret TRY]" caption="Sum of MediaMarkt Traditional Sales Sales Value Ret TRY" measure="1" displayFolder="" measureGroup="Hitlist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MediaMarkt Traditional Sales Sales Value TRY 2]" caption="Sum of MediaMarkt Traditional Sales Sales Value TRY 2" measure="1" displayFolder="" measureGroup="Summary" count="0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Traditional Sales Sales Value TRY 2]" caption="Sum of Traditional Sales Sales Value TRY 2" measure="1" displayFolder="" measureGroup="Summary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Traditional Sales Sales Units]" caption="Sum of Traditional Sales Sales Units" measure="1" displayFolder="" measureGroup="Summary" count="0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Internet Sales Sales Units 2]" caption="Sum of Internet Sales Sales Units 2" measure="1" displayFolder="" measureGroup="Brand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ediaMarkt Internet Sales Sales Units 2]" caption="Sum of MediaMarkt Internet Sales Sales Units 2" measure="1" displayFolder="" measureGroup="Brand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MediaMarkt MP Sales Value TRY]" caption="Sum of MediaMarkt MP Sales Value TRY" measure="1" displayFolder="" measureGroup="Brand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MediaMarkt Traditional Sales Sales Units]" caption="Sum of MediaMarkt Traditional Sales Sales Units" measure="1" displayFolder="" measureGroup="Brand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raditional Sales Sales Units 2]" caption="Sum of Traditional Sales Sales Units 2" measure="1" displayFolder="" measureGroup="Brand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MediaMarkt MP Sales Value TRY 2]" caption="Sum of MediaMarkt MP Sales Value TRY 2" measure="1" displayFolder="" measureGroup="Summary" count="0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MediaMarkt Internet Sales Sales Value TRY (% of Internet Sales Sales Value TRY) (Brand)]" caption="MediaMarkt Internet Sales Sales Value TRY (% of Internet Sales Sales Value TRY) (Brand)" measure="1" displayFolder="" measureGroup="Brand" count="0"/>
    <cacheHierarchy uniqueName="[Measures].[MediaMarkt Internet Sales Sales Value TRY (% of Internet Sales Sales Value TRY)]" caption="MediaMarkt Internet Sales Sales Value TRY (% of Internet Sales Sales Value TRY)" measure="1" displayFolder="" measureGroup="Summary" count="0"/>
    <cacheHierarchy uniqueName="[Measures].[MediaMarkt Internet Sales w/o MP Sales Value TRY (% of Internet Sales Sales Value TRY)]" caption="MediaMarkt Internet Sales w/o MP Sales Value TRY (% of Internet Sales Sales Value TRY)" measure="1" displayFolder="" measureGroup="Summary" count="0"/>
    <cacheHierarchy uniqueName="[Measures].[MediaMarkt MP Sales Value TRY (% of MediaMarkt Internet Sales Sales Value TRY)]" caption="MediaMarkt MP Sales Value TRY (% of MediaMarkt Internet Sales Sales Value TRY)" measure="1" displayFolder="" measureGroup="Summary" count="0"/>
    <cacheHierarchy uniqueName="[Measures].[Internet Sales Sales Value TRY (% of Leaderpanel Sales Value TRY)]" caption="Internet Sales Sales Value TRY (% of Leaderpanel Sales Value TRY)" measure="1" displayFolder="" measureGroup="Summary" count="0"/>
    <cacheHierarchy uniqueName="[Measures].[MediaMarkt Internet Sales Sales Value TRY (% of MediaMarkt &lt;Grand Total&gt; Sales Value TRY)]" caption="MediaMarkt Internet Sales Sales Value TRY (% of MediaMarkt &lt;Grand Total&gt; Sales Value TRY)" measure="1" displayFolder="" measureGroup="Summary" count="0"/>
    <cacheHierarchy uniqueName="[Measures].[MediaMarkt Internet Sales Sales Units (% of Internet Sales Sales Units)]" caption="MediaMarkt Internet Sales Sales Units (% of Internet Sales Sales Units)" measure="1" displayFolder="" measureGroup="Summary" count="0"/>
    <cacheHierarchy uniqueName="[Measures].[MediaMarkt Internet Sales w/o MP Sales Units (% of Internet Sales Sales Units)]" caption="MediaMarkt Internet Sales w/o MP Sales Units (% of Internet Sales Sales Units)" measure="1" displayFolder="" measureGroup="Summary" count="0" oneField="1">
      <fieldsUsage count="1">
        <fieldUsage x="6"/>
      </fieldsUsage>
    </cacheHierarchy>
    <cacheHierarchy uniqueName="[Measures].[MediaMarkt MP Sales Units (% of MediaMarkt Internet Sales Sales Units)]" caption="MediaMarkt MP Sales Units (% of MediaMarkt Internet Sales Sales Units)" measure="1" displayFolder="" measureGroup="Summary" count="0"/>
    <cacheHierarchy uniqueName="[Measures].[Internet Sales Sales Units (% of Leaderpanel Sales Units)]" caption="Internet Sales Sales Units (% of Leaderpanel Sales Units)" measure="1" displayFolder="" measureGroup="Summary" count="0"/>
    <cacheHierarchy uniqueName="[Measures].[MediaMarkt Internet Sales Sales Units (% of MediaMarkt &lt;Grand Total&gt; Sales Units)]" caption="MediaMarkt Internet Sales Sales Units (% of MediaMarkt &lt;Grand Total&gt; Sales Units)" measure="1" displayFolder="" measureGroup="Summary" count="0"/>
    <cacheHierarchy uniqueName="[Measures].[Leaderpanel Internet Sales Sales Value TRY (% of Leaderpanel &lt;Grand Total&gt; Sales Value TRY) (Hitlist)]" caption="Leaderpanel Internet Sales Sales Value TRY (% of Leaderpanel &lt;Grand Total&gt; Sales Value TRY) (Hitlist)" measure="1" displayFolder="" measureGroup="Hitlist" count="0"/>
    <cacheHierarchy uniqueName="[Measures].[MediaMarkt Internet Sales Sales Value Ret TRY (% of MediaMarkt &lt;Grand Total&gt; Sales Sales Value Ret TRY) (Hitlist)]" caption="MediaMarkt Internet Sales Sales Value Ret TRY (% of MediaMarkt &lt;Grand Total&gt; Sales Sales Value Ret TRY) (Hitlist)" measure="1" displayFolder="" measureGroup="Hitlist" count="0"/>
    <cacheHierarchy uniqueName="[Measures].[Leaderpanel Internet Sales Average sales price]" caption="Leaderpanel Internet Sales Average sales price" measure="1" displayFolder="" measureGroup="Hitlist" count="0"/>
    <cacheHierarchy uniqueName="[Measures].[MediaMarkt Internet Sales Average sales price]" caption="MediaMarkt Internet Sales Average sales price" measure="1" displayFolder="" measureGroup="Hitlist" count="0"/>
    <cacheHierarchy uniqueName="[Measures].[MediaMarkt Internet Sales Sales Value Ret TRY (% of Leaderpanel Internet Sales Sales Value TRY) (Hitlist)]" caption="MediaMarkt Internet Sales Sales Value Ret TRY (% of Leaderpanel Internet Sales Sales Value TRY) (Hitlist)" measure="1" displayFolder="" measureGroup="Hitlist" count="0"/>
    <cacheHierarchy uniqueName="[Measures].[__XL_Count Brand]" caption="__XL_Count Brand" measure="1" displayFolder="" measureGroup="Brand" count="0" hidden="1"/>
    <cacheHierarchy uniqueName="[Measures].[__XL_Count Summary]" caption="__XL_Count Summary" measure="1" displayFolder="" measureGroup="Summary" count="0" hidden="1"/>
    <cacheHierarchy uniqueName="[Measures].[__XL_Count Hitlist]" caption="__XL_Count Hitlist" measure="1" displayFolder="" measureGroup="Hitlist" count="0" hidden="1"/>
    <cacheHierarchy uniqueName="[Measures].[__XL_Count dReportingProductgroup_1]" caption="__XL_Count dReportingProductgroup_1" measure="1" displayFolder="" measureGroup="dReportingProductgroup_1" count="0" hidden="1"/>
    <cacheHierarchy uniqueName="[Measures].[__XL_Count dReportingProductgroup_2]" caption="__XL_Count dReportingProductgroup_2" measure="1" displayFolder="" measureGroup="dReportingProductgroup_2" count="0" hidden="1"/>
    <cacheHierarchy uniqueName="[Measures].[__XL_Count dReportingProductgroup_1_2]" caption="__XL_Count dReportingProductgroup_1_2" measure="1" displayFolder="" measureGroup="dReportingProductgroup_1_2" count="0" hidden="1"/>
    <cacheHierarchy uniqueName="[Measures].[__No measures defined]" caption="__No measures defined" measure="1" displayFolder="" count="0" hidden="1"/>
  </cacheHierarchies>
  <kpis count="0"/>
  <dimensions count="7">
    <dimension name="Brand" uniqueName="[Brand]" caption="Brand"/>
    <dimension name="dReportingProductgroup_1" uniqueName="[dReportingProductgroup_1]" caption="dReportingProductgroup_1"/>
    <dimension name="dReportingProductgroup_1_2" uniqueName="[dReportingProductgroup_1_2]" caption="dReportingProductgroup_1_2"/>
    <dimension name="dReportingProductgroup_2" uniqueName="[dReportingProductgroup_2]" caption="dReportingProductgroup_2"/>
    <dimension name="Hitlist" uniqueName="[Hitlist]" caption="Hitlist"/>
    <dimension measure="1" name="Measures" uniqueName="[Measures]" caption="Measures"/>
    <dimension name="Summary" uniqueName="[Summary]" caption="Summary"/>
  </dimensions>
  <measureGroups count="6">
    <measureGroup name="Brand" caption="Brand"/>
    <measureGroup name="dReportingProductgroup_1" caption="dReportingProductgroup_1"/>
    <measureGroup name="dReportingProductgroup_1_2" caption="dReportingProductgroup_1_2"/>
    <measureGroup name="dReportingProductgroup_2" caption="dReportingProductgroup_2"/>
    <measureGroup name="Hitlist" caption="Hitlist"/>
    <measureGroup name="Summary" caption="Summary"/>
  </measureGroups>
  <maps count="10">
    <map measureGroup="0" dimension="0"/>
    <map measureGroup="0" dimension="2"/>
    <map measureGroup="0" dimension="3"/>
    <map measureGroup="1" dimension="1"/>
    <map measureGroup="2" dimension="2"/>
    <map measureGroup="3" dimension="3"/>
    <map measureGroup="4" dimension="4"/>
    <map measureGroup="5" dimension="1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zucu, Mehmet Mert" refreshedDate="46195.344518287035" backgroundQuery="1" createdVersion="8" refreshedVersion="8" minRefreshableVersion="3" recordCount="0" supportSubquery="1" supportAdvancedDrill="1" xr:uid="{3FFA7C88-32BE-4E53-BA6D-EF24965FE768}">
  <cacheSource type="external" connectionId="20"/>
  <cacheFields count="9">
    <cacheField name="[dReportingProductgroup_1].[ReportingProductgroup.1].[ReportingProductgroup.1]" caption="ReportingProductgroup.1" numFmtId="0" hierarchy="19" level="1">
      <sharedItems count="17">
        <s v="Smartphones"/>
        <s v="COMPUTER HW"/>
        <s v="SDA"/>
        <s v="VACUUM CLEANERS"/>
        <s v="MDA"/>
        <s v="CLIMATE SDA"/>
        <s v="PTV/FLAT"/>
        <s v="Headphones &amp; Headsets"/>
        <s v="COMPUTER ACCESSORIES"/>
        <s v="CORE WEARABLES"/>
        <s v="VIDEO GAME CONSOLES"/>
        <s v="OTHER WHITE G."/>
        <s v="PHOTO"/>
        <s v="MINI/BLUET SPEAKERS"/>
        <s v="LOUDSPEAKERS"/>
        <s v="VISUAL CAMS/DASHCAMS"/>
        <s v="AUDIO HOME SYSTEMS"/>
      </sharedItems>
    </cacheField>
    <cacheField name="[dReportingProductgroup_2].[ReportingProductgroup.2].[ReportingProductgroup.2]" caption="ReportingProductgroup.2" numFmtId="0" hierarchy="21" level="1">
      <sharedItems count="11">
        <s v="HOT BEVER.MAKERS"/>
        <s v="SHAVERS"/>
        <s v="FOODPREPARATION"/>
        <s v="HAIR STYLERS"/>
        <s v="IRONS"/>
        <s v="ELECTRIC FRYERS"/>
        <s v="SANDW/WAFFLE/GRILLS"/>
        <s v="DENTAL CARE"/>
        <s v="HAIR DRYERS"/>
        <s v="ELECTRIC FANS"/>
        <s v="EL.KETTLES/HEATERS"/>
      </sharedItems>
    </cacheField>
    <cacheField name="[Summary].[Week].[Week]" caption="Week" numFmtId="0" hierarchy="54" level="1">
      <sharedItems containsSemiMixedTypes="0" containsString="0" containsNumber="1" containsInteger="1" minValue="1" maxValue="52" count="52">
        <n v="40"/>
        <n v="41"/>
        <n v="42"/>
        <n v="43"/>
        <n v="44"/>
        <n v="45"/>
        <n v="46"/>
        <n v="47"/>
        <n v="48"/>
        <n v="49"/>
        <n v="50"/>
        <n v="51"/>
        <n v="52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 u="1"/>
        <n v="26" u="1"/>
        <n v="27" u="1"/>
        <n v="28" u="1"/>
        <n v="29" u="1"/>
        <n v="30" u="1"/>
        <n v="31" u="1"/>
        <n v="32" u="1"/>
        <n v="33" u="1"/>
        <n v="34" u="1"/>
        <n v="35" u="1"/>
        <n v="36" u="1"/>
        <n v="37" u="1"/>
        <n v="38" u="1"/>
        <n v="39" u="1"/>
      </sharedItems>
      <extLst>
        <ext xmlns:x15="http://schemas.microsoft.com/office/spreadsheetml/2010/11/main" uri="{4F2E5C28-24EA-4eb8-9CBF-B6C8F9C3D259}">
          <x15:cachedUniqueNames>
            <x15:cachedUniqueName index="0" name="[Summary].[Week].&amp;[40]"/>
            <x15:cachedUniqueName index="1" name="[Summary].[Week].&amp;[41]"/>
            <x15:cachedUniqueName index="2" name="[Summary].[Week].&amp;[42]"/>
            <x15:cachedUniqueName index="3" name="[Summary].[Week].&amp;[43]"/>
            <x15:cachedUniqueName index="4" name="[Summary].[Week].&amp;[44]"/>
            <x15:cachedUniqueName index="5" name="[Summary].[Week].&amp;[45]"/>
            <x15:cachedUniqueName index="6" name="[Summary].[Week].&amp;[46]"/>
            <x15:cachedUniqueName index="7" name="[Summary].[Week].&amp;[47]"/>
            <x15:cachedUniqueName index="8" name="[Summary].[Week].&amp;[48]"/>
            <x15:cachedUniqueName index="9" name="[Summary].[Week].&amp;[49]"/>
            <x15:cachedUniqueName index="10" name="[Summary].[Week].&amp;[50]"/>
            <x15:cachedUniqueName index="11" name="[Summary].[Week].&amp;[51]"/>
            <x15:cachedUniqueName index="12" name="[Summary].[Week].&amp;[52]"/>
            <x15:cachedUniqueName index="13" name="[Summary].[Week].&amp;[1]"/>
            <x15:cachedUniqueName index="14" name="[Summary].[Week].&amp;[2]"/>
            <x15:cachedUniqueName index="15" name="[Summary].[Week].&amp;[3]"/>
            <x15:cachedUniqueName index="16" name="[Summary].[Week].&amp;[4]"/>
            <x15:cachedUniqueName index="17" name="[Summary].[Week].&amp;[5]"/>
            <x15:cachedUniqueName index="18" name="[Summary].[Week].&amp;[6]"/>
            <x15:cachedUniqueName index="19" name="[Summary].[Week].&amp;[7]"/>
            <x15:cachedUniqueName index="20" name="[Summary].[Week].&amp;[8]"/>
            <x15:cachedUniqueName index="21" name="[Summary].[Week].&amp;[9]"/>
            <x15:cachedUniqueName index="22" name="[Summary].[Week].&amp;[10]"/>
            <x15:cachedUniqueName index="23" name="[Summary].[Week].&amp;[11]"/>
            <x15:cachedUniqueName index="24" name="[Summary].[Week].&amp;[12]"/>
            <x15:cachedUniqueName index="25" name="[Summary].[Week].&amp;[13]"/>
            <x15:cachedUniqueName index="26" name="[Summary].[Week].&amp;[14]"/>
            <x15:cachedUniqueName index="27" name="[Summary].[Week].&amp;[15]"/>
            <x15:cachedUniqueName index="28" name="[Summary].[Week].&amp;[16]"/>
            <x15:cachedUniqueName index="29" name="[Summary].[Week].&amp;[17]"/>
            <x15:cachedUniqueName index="30" name="[Summary].[Week].&amp;[18]"/>
            <x15:cachedUniqueName index="31" name="[Summary].[Week].&amp;[19]"/>
            <x15:cachedUniqueName index="32" name="[Summary].[Week].&amp;[20]"/>
            <x15:cachedUniqueName index="33" name="[Summary].[Week].&amp;[21]"/>
            <x15:cachedUniqueName index="34" name="[Summary].[Week].&amp;[22]"/>
            <x15:cachedUniqueName index="35" name="[Summary].[Week].&amp;[23]"/>
            <x15:cachedUniqueName index="36" name="[Summary].[Week].&amp;[24]"/>
            <x15:cachedUniqueName index="37" name="[Summary].[Week].&amp;[25]"/>
            <x15:cachedUniqueName index="38" name="[Summary].[Week].&amp;[26]"/>
            <x15:cachedUniqueName index="39" name="[Summary].[Week].&amp;[27]"/>
            <x15:cachedUniqueName index="40" name="[Summary].[Week].&amp;[28]"/>
            <x15:cachedUniqueName index="41" name="[Summary].[Week].&amp;[29]"/>
            <x15:cachedUniqueName index="42" name="[Summary].[Week].&amp;[30]"/>
            <x15:cachedUniqueName index="43" name="[Summary].[Week].&amp;[31]"/>
            <x15:cachedUniqueName index="44" name="[Summary].[Week].&amp;[32]"/>
            <x15:cachedUniqueName index="45" name="[Summary].[Week].&amp;[33]"/>
            <x15:cachedUniqueName index="46" name="[Summary].[Week].&amp;[34]"/>
            <x15:cachedUniqueName index="47" name="[Summary].[Week].&amp;[35]"/>
            <x15:cachedUniqueName index="48" name="[Summary].[Week].&amp;[36]"/>
            <x15:cachedUniqueName index="49" name="[Summary].[Week].&amp;[37]"/>
            <x15:cachedUniqueName index="50" name="[Summary].[Week].&amp;[38]"/>
            <x15:cachedUniqueName index="51" name="[Summary].[Week].&amp;[39]"/>
          </x15:cachedUniqueNames>
        </ext>
      </extLst>
    </cacheField>
    <cacheField name="[Summary].[Month].[Month]" caption="Month" numFmtId="0" hierarchy="58" level="1">
      <sharedItems containsSemiMixedTypes="0" containsString="0" containsNumber="1" containsInteger="1" minValue="1" maxValue="12" count="9">
        <n v="10"/>
        <n v="11"/>
        <n v="12"/>
        <n v="1"/>
        <n v="2"/>
        <n v="3"/>
        <n v="4"/>
        <n v="5"/>
        <n v="6"/>
      </sharedItems>
      <extLst>
        <ext xmlns:x15="http://schemas.microsoft.com/office/spreadsheetml/2010/11/main" uri="{4F2E5C28-24EA-4eb8-9CBF-B6C8F9C3D259}">
          <x15:cachedUniqueNames>
            <x15:cachedUniqueName index="0" name="[Summary].[Month].&amp;[10]"/>
            <x15:cachedUniqueName index="1" name="[Summary].[Month].&amp;[11]"/>
            <x15:cachedUniqueName index="2" name="[Summary].[Month].&amp;[12]"/>
            <x15:cachedUniqueName index="3" name="[Summary].[Month].&amp;[1]"/>
            <x15:cachedUniqueName index="4" name="[Summary].[Month].&amp;[2]"/>
            <x15:cachedUniqueName index="5" name="[Summary].[Month].&amp;[3]"/>
            <x15:cachedUniqueName index="6" name="[Summary].[Month].&amp;[4]"/>
            <x15:cachedUniqueName index="7" name="[Summary].[Month].&amp;[5]"/>
            <x15:cachedUniqueName index="8" name="[Summary].[Month].&amp;[6]"/>
          </x15:cachedUniqueNames>
        </ext>
      </extLst>
    </cacheField>
    <cacheField name="[Measures].[Sum of Internet Sales Sales Value TRY]" caption="Sum of Internet Sales Sales Value TRY" numFmtId="0" hierarchy="70" level="32767"/>
    <cacheField name="[Measures].[Sum of MediaMarkt Internet Sales Sales Value TRY]" caption="Sum of MediaMarkt Internet Sales Sales Value TRY" numFmtId="0" hierarchy="69" level="32767"/>
    <cacheField name="[Measures].[MediaMarkt Internet Sales Sales Value TRY (% of Internet Sales Sales Value TRY)]" caption="MediaMarkt Internet Sales Sales Value TRY (% of Internet Sales Sales Value TRY)" numFmtId="0" hierarchy="95" level="32767"/>
    <cacheField name="[Summary].[Quarter].[Quarter]" caption="Quarter" numFmtId="0" hierarchy="59" level="1">
      <sharedItems containsSemiMixedTypes="0" containsString="0" containsNumber="1" containsInteger="1" minValue="1" maxValue="3" count="3">
        <n v="1"/>
        <n v="2"/>
        <n v="3"/>
      </sharedItems>
      <extLst>
        <ext xmlns:x15="http://schemas.microsoft.com/office/spreadsheetml/2010/11/main" uri="{4F2E5C28-24EA-4eb8-9CBF-B6C8F9C3D259}">
          <x15:cachedUniqueNames>
            <x15:cachedUniqueName index="0" name="[Summary].[Quarter].&amp;[1]"/>
            <x15:cachedUniqueName index="1" name="[Summary].[Quarter].&amp;[2]"/>
            <x15:cachedUniqueName index="2" name="[Summary].[Quarter].&amp;[3]"/>
          </x15:cachedUniqueNames>
        </ext>
      </extLst>
    </cacheField>
    <cacheField name="[Summary].[FY].[FY]" caption="FY" numFmtId="0" hierarchy="60" level="1">
      <sharedItems containsSemiMixedTypes="0" containsString="0" containsNumber="1" containsInteger="1" minValue="2025" maxValue="2026" count="2">
        <n v="2025"/>
        <n v="2026"/>
      </sharedItems>
      <extLst>
        <ext xmlns:x15="http://schemas.microsoft.com/office/spreadsheetml/2010/11/main" uri="{4F2E5C28-24EA-4eb8-9CBF-B6C8F9C3D259}">
          <x15:cachedUniqueNames>
            <x15:cachedUniqueName index="0" name="[Summary].[FY].&amp;[2025]"/>
            <x15:cachedUniqueName index="1" name="[Summary].[FY].&amp;[2026]"/>
          </x15:cachedUniqueNames>
        </ext>
      </extLst>
    </cacheField>
  </cacheFields>
  <cacheHierarchies count="117">
    <cacheHierarchy uniqueName="[Brand].[Period]" caption="Period" attribute="1" defaultMemberUniqueName="[Brand].[Period].[All]" allUniqueName="[Brand].[Period].[All]" dimensionUniqueName="[Brand]" displayFolder="" count="0" memberValueDatatype="130" unbalanced="0"/>
    <cacheHierarchy uniqueName="[Brand].[ReportingProductgroup]" caption="ReportingProductgroup" attribute="1" defaultMemberUniqueName="[Brand].[ReportingProductgroup].[All]" allUniqueName="[Brand].[ReportingProductgroup].[All]" dimensionUniqueName="[Brand]" displayFolder="" count="0" memberValueDatatype="130" unbalanced="0"/>
    <cacheHierarchy uniqueName="[Brand].[Brand]" caption="Brand" attribute="1" defaultMemberUniqueName="[Brand].[Brand].[All]" allUniqueName="[Brand].[Brand].[All]" dimensionUniqueName="[Brand]" displayFolder="" count="0" memberValueDatatype="130" unbalanced="0"/>
    <cacheHierarchy uniqueName="[Brand].[Internet Sales Sales Units]" caption="Internet Sales Sales Units" attribute="1" defaultMemberUniqueName="[Brand].[Internet Sales Sales Units].[All]" allUniqueName="[Brand].[Internet Sales Sales Units].[All]" dimensionUniqueName="[Brand]" displayFolder="" count="0" memberValueDatatype="20" unbalanced="0"/>
    <cacheHierarchy uniqueName="[Brand].[Internet Sales Sales Value TRY]" caption="Internet Sales Sales Value TRY" attribute="1" defaultMemberUniqueName="[Brand].[Internet Sales Sales Value TRY].[All]" allUniqueName="[Brand].[Internet Sales Sales Value TRY].[All]" dimensionUniqueName="[Brand]" displayFolder="" count="0" memberValueDatatype="5" unbalanced="0"/>
    <cacheHierarchy uniqueName="[Brand].[MediaMarkt Internet Sales Sales Units]" caption="MediaMarkt Internet Sales Sales Units" attribute="1" defaultMemberUniqueName="[Brand].[MediaMarkt Internet Sales Sales Units].[All]" allUniqueName="[Brand].[MediaMarkt Internet Sales Sales Units].[All]" dimensionUniqueName="[Brand]" displayFolder="" count="0" memberValueDatatype="20" unbalanced="0"/>
    <cacheHierarchy uniqueName="[Brand].[MediaMarkt Internet Sales Sales Value TRY]" caption="MediaMarkt Internet Sales Sales Value TRY" attribute="1" defaultMemberUniqueName="[Brand].[MediaMarkt Internet Sales Sales Value TRY].[All]" allUniqueName="[Brand].[MediaMarkt Internet Sales Sales Value TRY].[All]" dimensionUniqueName="[Brand]" displayFolder="" count="0" memberValueDatatype="5" unbalanced="0"/>
    <cacheHierarchy uniqueName="[Brand].[MediaMarkt MP Sales Units]" caption="MediaMarkt MP Sales Units" attribute="1" defaultMemberUniqueName="[Brand].[MediaMarkt MP Sales Units].[All]" allUniqueName="[Brand].[MediaMarkt MP Sales Units].[All]" dimensionUniqueName="[Brand]" displayFolder="" count="0" memberValueDatatype="20" unbalanced="0"/>
    <cacheHierarchy uniqueName="[Brand].[MediaMarkt MP Sales Value TRY]" caption="MediaMarkt MP Sales Value TRY" attribute="1" defaultMemberUniqueName="[Brand].[MediaMarkt MP Sales Value TRY].[All]" allUniqueName="[Brand].[MediaMarkt MP Sales Value TRY].[All]" dimensionUniqueName="[Brand]" displayFolder="" count="0" memberValueDatatype="5" unbalanced="0"/>
    <cacheHierarchy uniqueName="[Brand].[MediaMarkt Traditional Sales Sales Units]" caption="MediaMarkt Traditional Sales Sales Units" attribute="1" defaultMemberUniqueName="[Brand].[MediaMarkt Traditional Sales Sales Units].[All]" allUniqueName="[Brand].[MediaMarkt Traditional Sales Sales Units].[All]" dimensionUniqueName="[Brand]" displayFolder="" count="0" memberValueDatatype="20" unbalanced="0"/>
    <cacheHierarchy uniqueName="[Brand].[MediaMarkt Traditional Sales Sales Value TRY]" caption="MediaMarkt Traditional Sales Sales Value TRY" attribute="1" defaultMemberUniqueName="[Brand].[MediaMarkt Traditional Sales Sales Value TRY].[All]" allUniqueName="[Brand].[MediaMarkt Traditional Sales Sales Value TRY].[All]" dimensionUniqueName="[Brand]" displayFolder="" count="0" memberValueDatatype="5" unbalanced="0"/>
    <cacheHierarchy uniqueName="[Brand].[Traditional Sales Sales Units]" caption="Traditional Sales Sales Units" attribute="1" defaultMemberUniqueName="[Brand].[Traditional Sales Sales Units].[All]" allUniqueName="[Brand].[Traditional Sales Sales Units].[All]" dimensionUniqueName="[Brand]" displayFolder="" count="0" memberValueDatatype="20" unbalanced="0"/>
    <cacheHierarchy uniqueName="[Brand].[Traditional Sales Sales Value TRY]" caption="Traditional Sales Sales Value TRY" attribute="1" defaultMemberUniqueName="[Brand].[Traditional Sales Sales Value TRY].[All]" allUniqueName="[Brand].[Traditional Sales Sales Value TRY].[All]" dimensionUniqueName="[Brand]" displayFolder="" count="0" memberValueDatatype="5" unbalanced="0"/>
    <cacheHierarchy uniqueName="[Brand].[Week]" caption="Week" attribute="1" defaultMemberUniqueName="[Brand].[Week].[All]" allUniqueName="[Brand].[Week].[All]" dimensionUniqueName="[Brand]" displayFolder="" count="0" memberValueDatatype="20" unbalanced="0"/>
    <cacheHierarchy uniqueName="[Brand].[Year]" caption="Year" attribute="1" defaultMemberUniqueName="[Brand].[Year].[All]" allUniqueName="[Brand].[Year].[All]" dimensionUniqueName="[Brand]" displayFolder="" count="0" memberValueDatatype="20" unbalanced="0"/>
    <cacheHierarchy uniqueName="[Brand].[ReportingProductgroup.1]" caption="ReportingProductgroup.1" attribute="1" defaultMemberUniqueName="[Brand].[ReportingProductgroup.1].[All]" allUniqueName="[Brand].[ReportingProductgroup.1].[All]" dimensionUniqueName="[Brand]" displayFolder="" count="0" memberValueDatatype="130" unbalanced="0"/>
    <cacheHierarchy uniqueName="[Brand].[Month]" caption="Month" attribute="1" defaultMemberUniqueName="[Brand].[Month].[All]" allUniqueName="[Brand].[Month].[All]" dimensionUniqueName="[Brand]" displayFolder="" count="0" memberValueDatatype="20" unbalanced="0"/>
    <cacheHierarchy uniqueName="[Brand].[Quarter]" caption="Quarter" attribute="1" defaultMemberUniqueName="[Brand].[Quarter].[All]" allUniqueName="[Brand].[Quarter].[All]" dimensionUniqueName="[Brand]" displayFolder="" count="0" memberValueDatatype="20" unbalanced="0"/>
    <cacheHierarchy uniqueName="[Brand].[FY]" caption="FY" attribute="1" defaultMemberUniqueName="[Brand].[FY].[All]" allUniqueName="[Brand].[FY].[All]" dimensionUniqueName="[Brand]" displayFolder="" count="0" memberValueDatatype="20" unbalanced="0"/>
    <cacheHierarchy uniqueName="[dReportingProductgroup_1].[ReportingProductgroup.1]" caption="ReportingProductgroup.1" attribute="1" defaultMemberUniqueName="[dReportingProductgroup_1].[ReportingProductgroup.1].[All]" allUniqueName="[dReportingProductgroup_1].[ReportingProductgroup.1].[All]" dimensionUniqueName="[dReportingProductgroup_1]" displayFolder="" count="2" memberValueDatatype="130" unbalanced="0">
      <fieldsUsage count="2">
        <fieldUsage x="-1"/>
        <fieldUsage x="0"/>
      </fieldsUsage>
    </cacheHierarchy>
    <cacheHierarchy uniqueName="[dReportingProductgroup_1_2].[ReportingProductgroup.1]" caption="ReportingProductgroup.1" attribute="1" defaultMemberUniqueName="[dReportingProductgroup_1_2].[ReportingProductgroup.1].[All]" allUniqueName="[dReportingProductgroup_1_2].[ReportingProductgroup.1].[All]" dimensionUniqueName="[dReportingProductgroup_1_2]" displayFolder="" count="0" memberValueDatatype="130" unbalanced="0"/>
    <cacheHierarchy uniqueName="[dReportingProductgroup_2].[ReportingProductgroup.2]" caption="ReportingProductgroup.2" attribute="1" defaultMemberUniqueName="[dReportingProductgroup_2].[ReportingProductgroup.2].[All]" allUniqueName="[dReportingProductgroup_2].[ReportingProductgroup.2].[All]" dimensionUniqueName="[dReportingProductgroup_2]" displayFolder="" count="2" memberValueDatatype="130" unbalanced="0">
      <fieldsUsage count="2">
        <fieldUsage x="-1"/>
        <fieldUsage x="1"/>
      </fieldsUsage>
    </cacheHierarchy>
    <cacheHierarchy uniqueName="[Hitlist].[Period]" caption="Period" attribute="1" defaultMemberUniqueName="[Hitlist].[Period].[All]" allUniqueName="[Hitlist].[Period].[All]" dimensionUniqueName="[Hitlist]" displayFolder="" count="0" memberValueDatatype="130" unbalanced="0"/>
    <cacheHierarchy uniqueName="[Hitlist].[ReportingProductgroup]" caption="ReportingProductgroup" attribute="1" defaultMemberUniqueName="[Hitlist].[ReportingProductgroup].[All]" allUniqueName="[Hitlist].[ReportingProductgroup].[All]" dimensionUniqueName="[Hitlist]" displayFolder="" count="0" memberValueDatatype="130" unbalanced="0"/>
    <cacheHierarchy uniqueName="[Hitlist].[Rank]" caption="Rank" attribute="1" defaultMemberUniqueName="[Hitlist].[Rank].[All]" allUniqueName="[Hitlist].[Rank].[All]" dimensionUniqueName="[Hitlist]" displayFolder="" count="0" memberValueDatatype="20" unbalanced="0"/>
    <cacheHierarchy uniqueName="[Hitlist].[Brand]" caption="Brand" attribute="1" defaultMemberUniqueName="[Hitlist].[Brand].[All]" allUniqueName="[Hitlist].[Brand].[All]" dimensionUniqueName="[Hitlist]" displayFolder="" count="0" memberValueDatatype="130" unbalanced="0"/>
    <cacheHierarchy uniqueName="[Hitlist].[Item]" caption="Item" attribute="1" defaultMemberUniqueName="[Hitlist].[Item].[All]" allUniqueName="[Hitlist].[Item].[All]" dimensionUniqueName="[Hitlist]" displayFolder="" count="0" memberValueDatatype="130" unbalanced="0"/>
    <cacheHierarchy uniqueName="[Hitlist].[Instore code]" caption="Instore code" attribute="1" defaultMemberUniqueName="[Hitlist].[Instore code].[All]" allUniqueName="[Hitlist].[Instore code].[All]" dimensionUniqueName="[Hitlist]" displayFolder="" count="0" memberValueDatatype="130" unbalanced="0"/>
    <cacheHierarchy uniqueName="[Hitlist].[Leaderpanel Internet Sales Sales Units]" caption="Leaderpanel Internet Sales Sales Units" attribute="1" defaultMemberUniqueName="[Hitlist].[Leaderpanel Internet Sales Sales Units].[All]" allUniqueName="[Hitlist].[Leaderpanel Internet Sales Sales Units].[All]" dimensionUniqueName="[Hitlist]" displayFolder="" count="0" memberValueDatatype="20" unbalanced="0"/>
    <cacheHierarchy uniqueName="[Hitlist].[Leaderpanel Internet Sales Sales Value TRY]" caption="Leaderpanel Internet Sales Sales Value TRY" attribute="1" defaultMemberUniqueName="[Hitlist].[Leaderpanel Internet Sales Sales Value TRY].[All]" allUniqueName="[Hitlist].[Leaderpanel Internet Sales Sales Value TRY].[All]" dimensionUniqueName="[Hitlist]" displayFolder="" count="0" memberValueDatatype="5" unbalanced="0"/>
    <cacheHierarchy uniqueName="[Hitlist].[Leaderpanel Traditional Sales Sales Units]" caption="Leaderpanel Traditional Sales Sales Units" attribute="1" defaultMemberUniqueName="[Hitlist].[Leaderpanel Traditional Sales Sales Units].[All]" allUniqueName="[Hitlist].[Leaderpanel Traditional Sales Sales Units].[All]" dimensionUniqueName="[Hitlist]" displayFolder="" count="0" memberValueDatatype="20" unbalanced="0"/>
    <cacheHierarchy uniqueName="[Hitlist].[Leaderpanel Traditional Sales Sales Value TRY]" caption="Leaderpanel Traditional Sales Sales Value TRY" attribute="1" defaultMemberUniqueName="[Hitlist].[Leaderpanel Traditional Sales Sales Value TRY].[All]" allUniqueName="[Hitlist].[Leaderpanel Traditional Sales Sales Value TRY].[All]" dimensionUniqueName="[Hitlist]" displayFolder="" count="0" memberValueDatatype="5" unbalanced="0"/>
    <cacheHierarchy uniqueName="[Hitlist].[MediaMarkt Internet Sales Sales Units Ret]" caption="MediaMarkt Internet Sales Sales Units Ret" attribute="1" defaultMemberUniqueName="[Hitlist].[MediaMarkt Internet Sales Sales Units Ret].[All]" allUniqueName="[Hitlist].[MediaMarkt Internet Sales Sales Units Ret].[All]" dimensionUniqueName="[Hitlist]" displayFolder="" count="0" memberValueDatatype="20" unbalanced="0"/>
    <cacheHierarchy uniqueName="[Hitlist].[MediaMarkt Internet Sales Sales Value Ret TRY]" caption="MediaMarkt Internet Sales Sales Value Ret TRY" attribute="1" defaultMemberUniqueName="[Hitlist].[MediaMarkt Internet Sales Sales Value Ret TRY].[All]" allUniqueName="[Hitlist].[MediaMarkt Internet Sales Sales Value Ret TRY].[All]" dimensionUniqueName="[Hitlist]" displayFolder="" count="0" memberValueDatatype="5" unbalanced="0"/>
    <cacheHierarchy uniqueName="[Hitlist].[MediaMarkt Traditional Sales Sales Units Ret]" caption="MediaMarkt Traditional Sales Sales Units Ret" attribute="1" defaultMemberUniqueName="[Hitlist].[MediaMarkt Traditional Sales Sales Units Ret].[All]" allUniqueName="[Hitlist].[MediaMarkt Traditional Sales Sales Units Ret].[All]" dimensionUniqueName="[Hitlist]" displayFolder="" count="0" memberValueDatatype="20" unbalanced="0"/>
    <cacheHierarchy uniqueName="[Hitlist].[MediaMarkt Traditional Sales Sales Value Ret TRY]" caption="MediaMarkt Traditional Sales Sales Value Ret TRY" attribute="1" defaultMemberUniqueName="[Hitlist].[MediaMarkt Traditional Sales Sales Value Ret TRY].[All]" allUniqueName="[Hitlist].[MediaMarkt Traditional Sales Sales Value Ret TRY].[All]" dimensionUniqueName="[Hitlist]" displayFolder="" count="0" memberValueDatatype="5" unbalanced="0"/>
    <cacheHierarchy uniqueName="[Hitlist].[Week]" caption="Week" attribute="1" defaultMemberUniqueName="[Hitlist].[Week].[All]" allUniqueName="[Hitlist].[Week].[All]" dimensionUniqueName="[Hitlist]" displayFolder="" count="0" memberValueDatatype="20" unbalanced="0"/>
    <cacheHierarchy uniqueName="[Hitlist].[Year]" caption="Year" attribute="1" defaultMemberUniqueName="[Hitlist].[Year].[All]" allUniqueName="[Hitlist].[Year].[All]" dimensionUniqueName="[Hitlist]" displayFolder="" count="0" memberValueDatatype="20" unbalanced="0"/>
    <cacheHierarchy uniqueName="[Hitlist].[ReportingProductgroup.1]" caption="ReportingProductgroup.1" attribute="1" defaultMemberUniqueName="[Hitlist].[ReportingProductgroup.1].[All]" allUniqueName="[Hitlist].[ReportingProductgroup.1].[All]" dimensionUniqueName="[Hitlist]" displayFolder="" count="0" memberValueDatatype="130" unbalanced="0"/>
    <cacheHierarchy uniqueName="[Hitlist].[Month]" caption="Month" attribute="1" defaultMemberUniqueName="[Hitlist].[Month].[All]" allUniqueName="[Hitlist].[Month].[All]" dimensionUniqueName="[Hitlist]" displayFolder="" count="0" memberValueDatatype="20" unbalanced="0"/>
    <cacheHierarchy uniqueName="[Hitlist].[Quarter]" caption="Quarter" attribute="1" defaultMemberUniqueName="[Hitlist].[Quarter].[All]" allUniqueName="[Hitlist].[Quarter].[All]" dimensionUniqueName="[Hitlist]" displayFolder="" count="0" memberValueDatatype="20" unbalanced="0"/>
    <cacheHierarchy uniqueName="[Hitlist].[FY]" caption="FY" attribute="1" defaultMemberUniqueName="[Hitlist].[FY].[All]" allUniqueName="[Hitlist].[FY].[All]" dimensionUniqueName="[Hitlist]" displayFolder="" count="0" memberValueDatatype="20" unbalanced="0"/>
    <cacheHierarchy uniqueName="[Summary].[Period]" caption="Period" attribute="1" defaultMemberUniqueName="[Summary].[Period].[All]" allUniqueName="[Summary].[Period].[All]" dimensionUniqueName="[Summary]" displayFolder="" count="0" memberValueDatatype="130" unbalanced="0"/>
    <cacheHierarchy uniqueName="[Summary].[ReportingProductgroup]" caption="ReportingProductgroup" attribute="1" defaultMemberUniqueName="[Summary].[ReportingProductgroup].[All]" allUniqueName="[Summary].[ReportingProductgroup].[All]" dimensionUniqueName="[Summary]" displayFolder="" count="0" memberValueDatatype="130" unbalanced="0"/>
    <cacheHierarchy uniqueName="[Summary].[Internet Sales Sales Units]" caption="Internet Sales Sales Units" attribute="1" defaultMemberUniqueName="[Summary].[Internet Sales Sales Units].[All]" allUniqueName="[Summary].[Internet Sales Sales Units].[All]" dimensionUniqueName="[Summary]" displayFolder="" count="0" memberValueDatatype="20" unbalanced="0"/>
    <cacheHierarchy uniqueName="[Summary].[Internet Sales Sales Value TRY]" caption="Internet Sales Sales Value TRY" attribute="1" defaultMemberUniqueName="[Summary].[Internet Sales Sales Value TRY].[All]" allUniqueName="[Summary].[Internet Sales Sales Value TRY].[All]" dimensionUniqueName="[Summary]" displayFolder="" count="0" memberValueDatatype="5" unbalanced="0"/>
    <cacheHierarchy uniqueName="[Summary].[MediaMarkt Internet Sales Sales Units]" caption="MediaMarkt Internet Sales Sales Units" attribute="1" defaultMemberUniqueName="[Summary].[MediaMarkt Internet Sales Sales Units].[All]" allUniqueName="[Summary].[MediaMarkt Internet Sales Sales Units].[All]" dimensionUniqueName="[Summary]" displayFolder="" count="0" memberValueDatatype="20" unbalanced="0"/>
    <cacheHierarchy uniqueName="[Summary].[MediaMarkt Internet Sales Sales Value TRY]" caption="MediaMarkt Internet Sales Sales Value TRY" attribute="1" defaultMemberUniqueName="[Summary].[MediaMarkt Internet Sales Sales Value TRY].[All]" allUniqueName="[Summary].[MediaMarkt Internet Sales Sales Value TRY].[All]" dimensionUniqueName="[Summary]" displayFolder="" count="0" memberValueDatatype="5" unbalanced="0"/>
    <cacheHierarchy uniqueName="[Summary].[MediaMarkt MP Sales Units]" caption="MediaMarkt MP Sales Units" attribute="1" defaultMemberUniqueName="[Summary].[MediaMarkt MP Sales Units].[All]" allUniqueName="[Summary].[MediaMarkt MP Sales Units].[All]" dimensionUniqueName="[Summary]" displayFolder="" count="0" memberValueDatatype="20" unbalanced="0"/>
    <cacheHierarchy uniqueName="[Summary].[MediaMarkt MP Sales Value TRY]" caption="MediaMarkt MP Sales Value TRY" attribute="1" defaultMemberUniqueName="[Summary].[MediaMarkt MP Sales Value TRY].[All]" allUniqueName="[Summary].[MediaMarkt MP Sales Value TRY].[All]" dimensionUniqueName="[Summary]" displayFolder="" count="0" memberValueDatatype="5" unbalanced="0"/>
    <cacheHierarchy uniqueName="[Summary].[MediaMarkt Traditional Sales Sales Units]" caption="MediaMarkt Traditional Sales Sales Units" attribute="1" defaultMemberUniqueName="[Summary].[MediaMarkt Traditional Sales Sales Units].[All]" allUniqueName="[Summary].[MediaMarkt Traditional Sales Sales Units].[All]" dimensionUniqueName="[Summary]" displayFolder="" count="0" memberValueDatatype="20" unbalanced="0"/>
    <cacheHierarchy uniqueName="[Summary].[MediaMarkt Traditional Sales Sales Value TRY]" caption="MediaMarkt Traditional Sales Sales Value TRY" attribute="1" defaultMemberUniqueName="[Summary].[MediaMarkt Traditional Sales Sales Value TRY].[All]" allUniqueName="[Summary].[MediaMarkt Traditional Sales Sales Value TRY].[All]" dimensionUniqueName="[Summary]" displayFolder="" count="0" memberValueDatatype="5" unbalanced="0"/>
    <cacheHierarchy uniqueName="[Summary].[Traditional Sales Sales Units]" caption="Traditional Sales Sales Units" attribute="1" defaultMemberUniqueName="[Summary].[Traditional Sales Sales Units].[All]" allUniqueName="[Summary].[Traditional Sales Sales Units].[All]" dimensionUniqueName="[Summary]" displayFolder="" count="0" memberValueDatatype="20" unbalanced="0"/>
    <cacheHierarchy uniqueName="[Summary].[Traditional Sales Sales Value TRY]" caption="Traditional Sales Sales Value TRY" attribute="1" defaultMemberUniqueName="[Summary].[Traditional Sales Sales Value TRY].[All]" allUniqueName="[Summary].[Traditional Sales Sales Value TRY].[All]" dimensionUniqueName="[Summary]" displayFolder="" count="0" memberValueDatatype="5" unbalanced="0"/>
    <cacheHierarchy uniqueName="[Summary].[Week]" caption="Week" attribute="1" defaultMemberUniqueName="[Summary].[Week].[All]" allUniqueName="[Summary].[Week].[All]" dimensionUniqueName="[Summary]" displayFolder="" count="2" memberValueDatatype="20" unbalanced="0">
      <fieldsUsage count="2">
        <fieldUsage x="-1"/>
        <fieldUsage x="2"/>
      </fieldsUsage>
    </cacheHierarchy>
    <cacheHierarchy uniqueName="[Summary].[Year]" caption="Year" attribute="1" defaultMemberUniqueName="[Summary].[Year].[All]" allUniqueName="[Summary].[Year].[All]" dimensionUniqueName="[Summary]" displayFolder="" count="0" memberValueDatatype="20" unbalanced="0"/>
    <cacheHierarchy uniqueName="[Summary].[ReportingProductgroup.1]" caption="ReportingProductgroup.1" attribute="1" defaultMemberUniqueName="[Summary].[ReportingProductgroup.1].[All]" allUniqueName="[Summary].[ReportingProductgroup.1].[All]" dimensionUniqueName="[Summary]" displayFolder="" count="0" memberValueDatatype="130" unbalanced="0"/>
    <cacheHierarchy uniqueName="[Summary].[Custom]" caption="Custom" attribute="1" defaultMemberUniqueName="[Summary].[Custom].[All]" allUniqueName="[Summary].[Custom].[All]" dimensionUniqueName="[Summary]" displayFolder="" count="0" memberValueDatatype="130" unbalanced="0"/>
    <cacheHierarchy uniqueName="[Summary].[Month]" caption="Month" attribute="1" defaultMemberUniqueName="[Summary].[Month].[All]" allUniqueName="[Summary].[Month].[All]" dimensionUniqueName="[Summary]" displayFolder="" count="2" memberValueDatatype="20" unbalanced="0">
      <fieldsUsage count="2">
        <fieldUsage x="-1"/>
        <fieldUsage x="3"/>
      </fieldsUsage>
    </cacheHierarchy>
    <cacheHierarchy uniqueName="[Summary].[Quarter]" caption="Quarter" attribute="1" defaultMemberUniqueName="[Summary].[Quarter].[All]" allUniqueName="[Summary].[Quarter].[All]" dimensionUniqueName="[Summary]" displayFolder="" count="2" memberValueDatatype="20" unbalanced="0">
      <fieldsUsage count="2">
        <fieldUsage x="-1"/>
        <fieldUsage x="7"/>
      </fieldsUsage>
    </cacheHierarchy>
    <cacheHierarchy uniqueName="[Summary].[FY]" caption="FY" attribute="1" defaultMemberUniqueName="[Summary].[FY].[All]" allUniqueName="[Summary].[FY].[All]" dimensionUniqueName="[Summary]" displayFolder="" count="2" memberValueDatatype="20" unbalanced="0">
      <fieldsUsage count="2">
        <fieldUsage x="-1"/>
        <fieldUsage x="8"/>
      </fieldsUsage>
    </cacheHierarchy>
    <cacheHierarchy uniqueName="[Brand].[ReportingProductgroup.2_1]" caption="ReportingProductgroup.2_1" attribute="1" defaultMemberUniqueName="[Brand].[ReportingProductgroup.2_1].[All]" allUniqueName="[Brand].[ReportingProductgroup.2_1].[All]" dimensionUniqueName="[Brand]" displayFolder="" count="0" memberValueDatatype="130" unbalanced="0" hidden="1"/>
    <cacheHierarchy uniqueName="[dReportingProductgroup_1].[Index]" caption="Index" attribute="1" defaultMemberUniqueName="[dReportingProductgroup_1].[Index].[All]" allUniqueName="[dReportingProductgroup_1].[Index].[All]" dimensionUniqueName="[dReportingProductgroup_1]" displayFolder="" count="0" memberValueDatatype="20" unbalanced="0" hidden="1"/>
    <cacheHierarchy uniqueName="[dReportingProductgroup_1].[Internet Sales Sales Value TRY]" caption="Internet Sales Sales Value TRY" attribute="1" defaultMemberUniqueName="[dReportingProductgroup_1].[Internet Sales Sales Value TRY].[All]" allUniqueName="[dReportingProductgroup_1].[Internet Sales Sales Value TRY].[All]" dimensionUniqueName="[dReportingProductgroup_1]" displayFolder="" count="0" memberValueDatatype="5" unbalanced="0" hidden="1"/>
    <cacheHierarchy uniqueName="[dReportingProductgroup_1_2].[Index]" caption="Index" attribute="1" defaultMemberUniqueName="[dReportingProductgroup_1_2].[Index].[All]" allUniqueName="[dReportingProductgroup_1_2].[Index].[All]" dimensionUniqueName="[dReportingProductgroup_1_2]" displayFolder="" count="0" memberValueDatatype="20" unbalanced="0" hidden="1"/>
    <cacheHierarchy uniqueName="[dReportingProductgroup_1_2].[Internet Sales Sales Value TRY]" caption="Internet Sales Sales Value TRY" attribute="1" defaultMemberUniqueName="[dReportingProductgroup_1_2].[Internet Sales Sales Value TRY].[All]" allUniqueName="[dReportingProductgroup_1_2].[Internet Sales Sales Value TRY].[All]" dimensionUniqueName="[dReportingProductgroup_1_2]" displayFolder="" count="0" memberValueDatatype="5" unbalanced="0" hidden="1"/>
    <cacheHierarchy uniqueName="[dReportingProductgroup_2].[Index]" caption="Index" attribute="1" defaultMemberUniqueName="[dReportingProductgroup_2].[Index].[All]" allUniqueName="[dReportingProductgroup_2].[Index].[All]" dimensionUniqueName="[dReportingProductgroup_2]" displayFolder="" count="0" memberValueDatatype="20" unbalanced="0" hidden="1"/>
    <cacheHierarchy uniqueName="[dReportingProductgroup_2].[Internet Sales Sales Value TRY]" caption="Internet Sales Sales Value TRY" attribute="1" defaultMemberUniqueName="[dReportingProductgroup_2].[Internet Sales Sales Value TRY].[All]" allUniqueName="[dReportingProductgroup_2].[Internet Sales Sales Value TRY].[All]" dimensionUniqueName="[dReportingProductgroup_2]" displayFolder="" count="0" memberValueDatatype="5" unbalanced="0" hidden="1"/>
    <cacheHierarchy uniqueName="[Summary].[ReportingProductgroup.2]" caption="ReportingProductgroup.2" attribute="1" defaultMemberUniqueName="[Summary].[ReportingProductgroup.2].[All]" allUniqueName="[Summary].[ReportingProductgroup.2].[All]" dimensionUniqueName="[Summary]" displayFolder="" count="0" memberValueDatatype="130" unbalanced="0" hidden="1"/>
    <cacheHierarchy uniqueName="[Measures].[Sum of MediaMarkt Internet Sales Sales Value TRY]" caption="Sum of MediaMarkt Internet Sales Sales Value TRY" measure="1" displayFolder="" measureGroup="Summary" count="0" oneField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Internet Sales Sales Value TRY]" caption="Sum of Internet Sales Sales Value TRY" measure="1" displayFolder="" measureGroup="Summary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Internet Sales Sales Units]" caption="Sum of Internet Sales Sales Units" measure="1" displayFolder="" measureGroup="Summary" count="0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MediaMarkt Internet Sales Sales Units]" caption="Sum of MediaMarkt Internet Sales Sales Units" measure="1" displayFolder="" measureGroup="Summary" count="0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Leaderpanel Internet Sales Sales Value TRY]" caption="Sum of Leaderpanel Internet Sales Sales Value TRY" measure="1" displayFolder="" measureGroup="Hitlist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MediaMarkt Internet Sales Sales Value Ret TRY]" caption="Sum of MediaMarkt Internet Sales Sales Value Ret TRY" measure="1" displayFolder="" measureGroup="Hitlist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Leaderpanel Internet Sales Sales Units]" caption="Sum of Leaderpanel Internet Sales Sales Units" measure="1" displayFolder="" measureGroup="Hitlist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MediaMarkt Internet Sales Sales Units Ret]" caption="Sum of MediaMarkt Internet Sales Sales Units Ret" measure="1" displayFolder="" measureGroup="Hitlist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Internet Sales Sales Value TRY 2]" caption="Sum of Internet Sales Sales Value TRY 2" measure="1" displayFolder="" measureGroup="Brand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MediaMarkt Internet Sales Sales Value TRY 2]" caption="Sum of MediaMarkt Internet Sales Sales Value TRY 2" measure="1" displayFolder="" measureGroup="Brand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MediaMarkt Traditional Sales Sales Value TRY]" caption="Sum of MediaMarkt Traditional Sales Sales Value TRY" measure="1" displayFolder="" measureGroup="Brand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raditional Sales Sales Value TRY]" caption="Sum of Traditional Sales Sales Value TRY" measure="1" displayFolder="" measureGroup="Brand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Leaderpanel Traditional Sales Sales Units]" caption="Sum of Leaderpanel Traditional Sales Sales Units" measure="1" displayFolder="" measureGroup="Hitlist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Leaderpanel Traditional Sales Sales Value TRY]" caption="Sum of Leaderpanel Traditional Sales Sales Value TRY" measure="1" displayFolder="" measureGroup="Hitlist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MediaMarkt Traditional Sales Sales Units Ret]" caption="Sum of MediaMarkt Traditional Sales Sales Units Ret" measure="1" displayFolder="" measureGroup="Hitlist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MediaMarkt Traditional Sales Sales Value Ret TRY]" caption="Sum of MediaMarkt Traditional Sales Sales Value Ret TRY" measure="1" displayFolder="" measureGroup="Hitlist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MediaMarkt Traditional Sales Sales Value TRY 2]" caption="Sum of MediaMarkt Traditional Sales Sales Value TRY 2" measure="1" displayFolder="" measureGroup="Summary" count="0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Traditional Sales Sales Value TRY 2]" caption="Sum of Traditional Sales Sales Value TRY 2" measure="1" displayFolder="" measureGroup="Summary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Traditional Sales Sales Units]" caption="Sum of Traditional Sales Sales Units" measure="1" displayFolder="" measureGroup="Summary" count="0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Internet Sales Sales Units 2]" caption="Sum of Internet Sales Sales Units 2" measure="1" displayFolder="" measureGroup="Brand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ediaMarkt Internet Sales Sales Units 2]" caption="Sum of MediaMarkt Internet Sales Sales Units 2" measure="1" displayFolder="" measureGroup="Brand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MediaMarkt MP Sales Value TRY]" caption="Sum of MediaMarkt MP Sales Value TRY" measure="1" displayFolder="" measureGroup="Brand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MediaMarkt Traditional Sales Sales Units]" caption="Sum of MediaMarkt Traditional Sales Sales Units" measure="1" displayFolder="" measureGroup="Brand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raditional Sales Sales Units 2]" caption="Sum of Traditional Sales Sales Units 2" measure="1" displayFolder="" measureGroup="Brand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MediaMarkt MP Sales Value TRY 2]" caption="Sum of MediaMarkt MP Sales Value TRY 2" measure="1" displayFolder="" measureGroup="Summary" count="0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MediaMarkt Internet Sales Sales Value TRY (% of Internet Sales Sales Value TRY) (Brand)]" caption="MediaMarkt Internet Sales Sales Value TRY (% of Internet Sales Sales Value TRY) (Brand)" measure="1" displayFolder="" measureGroup="Brand" count="0"/>
    <cacheHierarchy uniqueName="[Measures].[MediaMarkt Internet Sales Sales Value TRY (% of Internet Sales Sales Value TRY)]" caption="MediaMarkt Internet Sales Sales Value TRY (% of Internet Sales Sales Value TRY)" measure="1" displayFolder="" measureGroup="Summary" count="0" oneField="1">
      <fieldsUsage count="1">
        <fieldUsage x="6"/>
      </fieldsUsage>
    </cacheHierarchy>
    <cacheHierarchy uniqueName="[Measures].[MediaMarkt Internet Sales w/o MP Sales Value TRY (% of Internet Sales Sales Value TRY)]" caption="MediaMarkt Internet Sales w/o MP Sales Value TRY (% of Internet Sales Sales Value TRY)" measure="1" displayFolder="" measureGroup="Summary" count="0"/>
    <cacheHierarchy uniqueName="[Measures].[MediaMarkt MP Sales Value TRY (% of MediaMarkt Internet Sales Sales Value TRY)]" caption="MediaMarkt MP Sales Value TRY (% of MediaMarkt Internet Sales Sales Value TRY)" measure="1" displayFolder="" measureGroup="Summary" count="0"/>
    <cacheHierarchy uniqueName="[Measures].[Internet Sales Sales Value TRY (% of Leaderpanel Sales Value TRY)]" caption="Internet Sales Sales Value TRY (% of Leaderpanel Sales Value TRY)" measure="1" displayFolder="" measureGroup="Summary" count="0"/>
    <cacheHierarchy uniqueName="[Measures].[MediaMarkt Internet Sales Sales Value TRY (% of MediaMarkt &lt;Grand Total&gt; Sales Value TRY)]" caption="MediaMarkt Internet Sales Sales Value TRY (% of MediaMarkt &lt;Grand Total&gt; Sales Value TRY)" measure="1" displayFolder="" measureGroup="Summary" count="0"/>
    <cacheHierarchy uniqueName="[Measures].[MediaMarkt Internet Sales Sales Units (% of Internet Sales Sales Units)]" caption="MediaMarkt Internet Sales Sales Units (% of Internet Sales Sales Units)" measure="1" displayFolder="" measureGroup="Summary" count="0"/>
    <cacheHierarchy uniqueName="[Measures].[MediaMarkt Internet Sales w/o MP Sales Units (% of Internet Sales Sales Units)]" caption="MediaMarkt Internet Sales w/o MP Sales Units (% of Internet Sales Sales Units)" measure="1" displayFolder="" measureGroup="Summary" count="0"/>
    <cacheHierarchy uniqueName="[Measures].[MediaMarkt MP Sales Units (% of MediaMarkt Internet Sales Sales Units)]" caption="MediaMarkt MP Sales Units (% of MediaMarkt Internet Sales Sales Units)" measure="1" displayFolder="" measureGroup="Summary" count="0"/>
    <cacheHierarchy uniqueName="[Measures].[Internet Sales Sales Units (% of Leaderpanel Sales Units)]" caption="Internet Sales Sales Units (% of Leaderpanel Sales Units)" measure="1" displayFolder="" measureGroup="Summary" count="0"/>
    <cacheHierarchy uniqueName="[Measures].[MediaMarkt Internet Sales Sales Units (% of MediaMarkt &lt;Grand Total&gt; Sales Units)]" caption="MediaMarkt Internet Sales Sales Units (% of MediaMarkt &lt;Grand Total&gt; Sales Units)" measure="1" displayFolder="" measureGroup="Summary" count="0"/>
    <cacheHierarchy uniqueName="[Measures].[Leaderpanel Internet Sales Sales Value TRY (% of Leaderpanel &lt;Grand Total&gt; Sales Value TRY) (Hitlist)]" caption="Leaderpanel Internet Sales Sales Value TRY (% of Leaderpanel &lt;Grand Total&gt; Sales Value TRY) (Hitlist)" measure="1" displayFolder="" measureGroup="Hitlist" count="0"/>
    <cacheHierarchy uniqueName="[Measures].[MediaMarkt Internet Sales Sales Value Ret TRY (% of MediaMarkt &lt;Grand Total&gt; Sales Sales Value Ret TRY) (Hitlist)]" caption="MediaMarkt Internet Sales Sales Value Ret TRY (% of MediaMarkt &lt;Grand Total&gt; Sales Sales Value Ret TRY) (Hitlist)" measure="1" displayFolder="" measureGroup="Hitlist" count="0"/>
    <cacheHierarchy uniqueName="[Measures].[Leaderpanel Internet Sales Average sales price]" caption="Leaderpanel Internet Sales Average sales price" measure="1" displayFolder="" measureGroup="Hitlist" count="0"/>
    <cacheHierarchy uniqueName="[Measures].[MediaMarkt Internet Sales Average sales price]" caption="MediaMarkt Internet Sales Average sales price" measure="1" displayFolder="" measureGroup="Hitlist" count="0"/>
    <cacheHierarchy uniqueName="[Measures].[MediaMarkt Internet Sales Sales Value Ret TRY (% of Leaderpanel Internet Sales Sales Value TRY) (Hitlist)]" caption="MediaMarkt Internet Sales Sales Value Ret TRY (% of Leaderpanel Internet Sales Sales Value TRY) (Hitlist)" measure="1" displayFolder="" measureGroup="Hitlist" count="0"/>
    <cacheHierarchy uniqueName="[Measures].[__XL_Count Brand]" caption="__XL_Count Brand" measure="1" displayFolder="" measureGroup="Brand" count="0" hidden="1"/>
    <cacheHierarchy uniqueName="[Measures].[__XL_Count Summary]" caption="__XL_Count Summary" measure="1" displayFolder="" measureGroup="Summary" count="0" hidden="1"/>
    <cacheHierarchy uniqueName="[Measures].[__XL_Count Hitlist]" caption="__XL_Count Hitlist" measure="1" displayFolder="" measureGroup="Hitlist" count="0" hidden="1"/>
    <cacheHierarchy uniqueName="[Measures].[__XL_Count dReportingProductgroup_1]" caption="__XL_Count dReportingProductgroup_1" measure="1" displayFolder="" measureGroup="dReportingProductgroup_1" count="0" hidden="1"/>
    <cacheHierarchy uniqueName="[Measures].[__XL_Count dReportingProductgroup_2]" caption="__XL_Count dReportingProductgroup_2" measure="1" displayFolder="" measureGroup="dReportingProductgroup_2" count="0" hidden="1"/>
    <cacheHierarchy uniqueName="[Measures].[__XL_Count dReportingProductgroup_1_2]" caption="__XL_Count dReportingProductgroup_1_2" measure="1" displayFolder="" measureGroup="dReportingProductgroup_1_2" count="0" hidden="1"/>
    <cacheHierarchy uniqueName="[Measures].[__No measures defined]" caption="__No measures defined" measure="1" displayFolder="" count="0" hidden="1"/>
  </cacheHierarchies>
  <kpis count="0"/>
  <dimensions count="7">
    <dimension name="Brand" uniqueName="[Brand]" caption="Brand"/>
    <dimension name="dReportingProductgroup_1" uniqueName="[dReportingProductgroup_1]" caption="dReportingProductgroup_1"/>
    <dimension name="dReportingProductgroup_1_2" uniqueName="[dReportingProductgroup_1_2]" caption="dReportingProductgroup_1_2"/>
    <dimension name="dReportingProductgroup_2" uniqueName="[dReportingProductgroup_2]" caption="dReportingProductgroup_2"/>
    <dimension name="Hitlist" uniqueName="[Hitlist]" caption="Hitlist"/>
    <dimension measure="1" name="Measures" uniqueName="[Measures]" caption="Measures"/>
    <dimension name="Summary" uniqueName="[Summary]" caption="Summary"/>
  </dimensions>
  <measureGroups count="6">
    <measureGroup name="Brand" caption="Brand"/>
    <measureGroup name="dReportingProductgroup_1" caption="dReportingProductgroup_1"/>
    <measureGroup name="dReportingProductgroup_1_2" caption="dReportingProductgroup_1_2"/>
    <measureGroup name="dReportingProductgroup_2" caption="dReportingProductgroup_2"/>
    <measureGroup name="Hitlist" caption="Hitlist"/>
    <measureGroup name="Summary" caption="Summary"/>
  </measureGroups>
  <maps count="10">
    <map measureGroup="0" dimension="0"/>
    <map measureGroup="0" dimension="2"/>
    <map measureGroup="0" dimension="3"/>
    <map measureGroup="1" dimension="1"/>
    <map measureGroup="2" dimension="2"/>
    <map measureGroup="3" dimension="3"/>
    <map measureGroup="4" dimension="4"/>
    <map measureGroup="5" dimension="1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zucu, Mehmet Mert" refreshedDate="46195.344966898148" backgroundQuery="1" createdVersion="8" refreshedVersion="8" minRefreshableVersion="3" recordCount="0" supportSubquery="1" supportAdvancedDrill="1" xr:uid="{2C0E9A49-D413-4EC8-83C3-7475A4878119}">
  <cacheSource type="external" connectionId="20"/>
  <cacheFields count="9">
    <cacheField name="[dReportingProductgroup_1].[ReportingProductgroup.1].[ReportingProductgroup.1]" caption="ReportingProductgroup.1" numFmtId="0" hierarchy="19" level="1">
      <sharedItems count="17">
        <s v="Smartphones"/>
        <s v="COMPUTER HW"/>
        <s v="SDA"/>
        <s v="VACUUM CLEANERS"/>
        <s v="MDA"/>
        <s v="CLIMATE SDA"/>
        <s v="PTV/FLAT"/>
        <s v="Headphones &amp; Headsets"/>
        <s v="COMPUTER ACCESSORIES"/>
        <s v="CORE WEARABLES"/>
        <s v="VIDEO GAME CONSOLES"/>
        <s v="OTHER WHITE G."/>
        <s v="PHOTO"/>
        <s v="MINI/BLUET SPEAKERS"/>
        <s v="LOUDSPEAKERS"/>
        <s v="VISUAL CAMS/DASHCAMS"/>
        <s v="AUDIO HOME SYSTEMS"/>
      </sharedItems>
    </cacheField>
    <cacheField name="[dReportingProductgroup_2].[ReportingProductgroup.2].[ReportingProductgroup.2]" caption="ReportingProductgroup.2" numFmtId="0" hierarchy="21" level="1">
      <sharedItems count="12">
        <s v="HOT BEVER.MAKERS"/>
        <s v="AIR CONDITIONERS"/>
        <s v="SHAVERS"/>
        <s v="FOODPREPARATION"/>
        <s v="HAIR STYLERS"/>
        <s v="ELECTRIC FRYERS"/>
        <s v="IRONS"/>
        <s v="AIR TREATMENT"/>
        <s v="SANDW/WAFFLE/GRILLS"/>
        <s v="DENTAL CARE"/>
        <s v="HAIR DRYERS"/>
        <s v="EL.KETTLES/HEATERS"/>
      </sharedItems>
    </cacheField>
    <cacheField name="[Summary].[Week].[Week]" caption="Week" numFmtId="0" hierarchy="54" level="1">
      <sharedItems containsSemiMixedTypes="0" containsString="0" containsNumber="1" containsInteger="1" minValue="1" maxValue="52" count="52">
        <n v="40"/>
        <n v="41"/>
        <n v="42"/>
        <n v="43"/>
        <n v="44"/>
        <n v="45"/>
        <n v="46"/>
        <n v="47"/>
        <n v="48"/>
        <n v="49"/>
        <n v="50"/>
        <n v="51"/>
        <n v="52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 u="1"/>
        <n v="26" u="1"/>
        <n v="27" u="1"/>
        <n v="28" u="1"/>
        <n v="29" u="1"/>
        <n v="30" u="1"/>
        <n v="31" u="1"/>
        <n v="32" u="1"/>
        <n v="33" u="1"/>
        <n v="34" u="1"/>
        <n v="35" u="1"/>
        <n v="36" u="1"/>
        <n v="37" u="1"/>
        <n v="38" u="1"/>
        <n v="39" u="1"/>
      </sharedItems>
      <extLst>
        <ext xmlns:x15="http://schemas.microsoft.com/office/spreadsheetml/2010/11/main" uri="{4F2E5C28-24EA-4eb8-9CBF-B6C8F9C3D259}">
          <x15:cachedUniqueNames>
            <x15:cachedUniqueName index="0" name="[Summary].[Week].&amp;[40]"/>
            <x15:cachedUniqueName index="1" name="[Summary].[Week].&amp;[41]"/>
            <x15:cachedUniqueName index="2" name="[Summary].[Week].&amp;[42]"/>
            <x15:cachedUniqueName index="3" name="[Summary].[Week].&amp;[43]"/>
            <x15:cachedUniqueName index="4" name="[Summary].[Week].&amp;[44]"/>
            <x15:cachedUniqueName index="5" name="[Summary].[Week].&amp;[45]"/>
            <x15:cachedUniqueName index="6" name="[Summary].[Week].&amp;[46]"/>
            <x15:cachedUniqueName index="7" name="[Summary].[Week].&amp;[47]"/>
            <x15:cachedUniqueName index="8" name="[Summary].[Week].&amp;[48]"/>
            <x15:cachedUniqueName index="9" name="[Summary].[Week].&amp;[49]"/>
            <x15:cachedUniqueName index="10" name="[Summary].[Week].&amp;[50]"/>
            <x15:cachedUniqueName index="11" name="[Summary].[Week].&amp;[51]"/>
            <x15:cachedUniqueName index="12" name="[Summary].[Week].&amp;[52]"/>
            <x15:cachedUniqueName index="13" name="[Summary].[Week].&amp;[1]"/>
            <x15:cachedUniqueName index="14" name="[Summary].[Week].&amp;[2]"/>
            <x15:cachedUniqueName index="15" name="[Summary].[Week].&amp;[3]"/>
            <x15:cachedUniqueName index="16" name="[Summary].[Week].&amp;[4]"/>
            <x15:cachedUniqueName index="17" name="[Summary].[Week].&amp;[5]"/>
            <x15:cachedUniqueName index="18" name="[Summary].[Week].&amp;[6]"/>
            <x15:cachedUniqueName index="19" name="[Summary].[Week].&amp;[7]"/>
            <x15:cachedUniqueName index="20" name="[Summary].[Week].&amp;[8]"/>
            <x15:cachedUniqueName index="21" name="[Summary].[Week].&amp;[9]"/>
            <x15:cachedUniqueName index="22" name="[Summary].[Week].&amp;[10]"/>
            <x15:cachedUniqueName index="23" name="[Summary].[Week].&amp;[11]"/>
            <x15:cachedUniqueName index="24" name="[Summary].[Week].&amp;[12]"/>
            <x15:cachedUniqueName index="25" name="[Summary].[Week].&amp;[13]"/>
            <x15:cachedUniqueName index="26" name="[Summary].[Week].&amp;[14]"/>
            <x15:cachedUniqueName index="27" name="[Summary].[Week].&amp;[15]"/>
            <x15:cachedUniqueName index="28" name="[Summary].[Week].&amp;[16]"/>
            <x15:cachedUniqueName index="29" name="[Summary].[Week].&amp;[17]"/>
            <x15:cachedUniqueName index="30" name="[Summary].[Week].&amp;[18]"/>
            <x15:cachedUniqueName index="31" name="[Summary].[Week].&amp;[19]"/>
            <x15:cachedUniqueName index="32" name="[Summary].[Week].&amp;[20]"/>
            <x15:cachedUniqueName index="33" name="[Summary].[Week].&amp;[21]"/>
            <x15:cachedUniqueName index="34" name="[Summary].[Week].&amp;[22]"/>
            <x15:cachedUniqueName index="35" name="[Summary].[Week].&amp;[23]"/>
            <x15:cachedUniqueName index="36" name="[Summary].[Week].&amp;[24]"/>
            <x15:cachedUniqueName index="37" name="[Summary].[Week].&amp;[25]"/>
            <x15:cachedUniqueName index="38" name="[Summary].[Week].&amp;[26]"/>
            <x15:cachedUniqueName index="39" name="[Summary].[Week].&amp;[27]"/>
            <x15:cachedUniqueName index="40" name="[Summary].[Week].&amp;[28]"/>
            <x15:cachedUniqueName index="41" name="[Summary].[Week].&amp;[29]"/>
            <x15:cachedUniqueName index="42" name="[Summary].[Week].&amp;[30]"/>
            <x15:cachedUniqueName index="43" name="[Summary].[Week].&amp;[31]"/>
            <x15:cachedUniqueName index="44" name="[Summary].[Week].&amp;[32]"/>
            <x15:cachedUniqueName index="45" name="[Summary].[Week].&amp;[33]"/>
            <x15:cachedUniqueName index="46" name="[Summary].[Week].&amp;[34]"/>
            <x15:cachedUniqueName index="47" name="[Summary].[Week].&amp;[35]"/>
            <x15:cachedUniqueName index="48" name="[Summary].[Week].&amp;[36]"/>
            <x15:cachedUniqueName index="49" name="[Summary].[Week].&amp;[37]"/>
            <x15:cachedUniqueName index="50" name="[Summary].[Week].&amp;[38]"/>
            <x15:cachedUniqueName index="51" name="[Summary].[Week].&amp;[39]"/>
          </x15:cachedUniqueNames>
        </ext>
      </extLst>
    </cacheField>
    <cacheField name="[Summary].[Month].[Month]" caption="Month" numFmtId="0" hierarchy="58" level="1">
      <sharedItems containsSemiMixedTypes="0" containsString="0" containsNumber="1" containsInteger="1" minValue="1" maxValue="12" count="9">
        <n v="10"/>
        <n v="11"/>
        <n v="12"/>
        <n v="1"/>
        <n v="2"/>
        <n v="3"/>
        <n v="4"/>
        <n v="5"/>
        <n v="6"/>
      </sharedItems>
      <extLst>
        <ext xmlns:x15="http://schemas.microsoft.com/office/spreadsheetml/2010/11/main" uri="{4F2E5C28-24EA-4eb8-9CBF-B6C8F9C3D259}">
          <x15:cachedUniqueNames>
            <x15:cachedUniqueName index="0" name="[Summary].[Month].&amp;[10]"/>
            <x15:cachedUniqueName index="1" name="[Summary].[Month].&amp;[11]"/>
            <x15:cachedUniqueName index="2" name="[Summary].[Month].&amp;[12]"/>
            <x15:cachedUniqueName index="3" name="[Summary].[Month].&amp;[1]"/>
            <x15:cachedUniqueName index="4" name="[Summary].[Month].&amp;[2]"/>
            <x15:cachedUniqueName index="5" name="[Summary].[Month].&amp;[3]"/>
            <x15:cachedUniqueName index="6" name="[Summary].[Month].&amp;[4]"/>
            <x15:cachedUniqueName index="7" name="[Summary].[Month].&amp;[5]"/>
            <x15:cachedUniqueName index="8" name="[Summary].[Month].&amp;[6]"/>
          </x15:cachedUniqueNames>
        </ext>
      </extLst>
    </cacheField>
    <cacheField name="[Measures].[Sum of Internet Sales Sales Units]" caption="Sum of Internet Sales Sales Units" numFmtId="0" hierarchy="71" level="32767"/>
    <cacheField name="[Measures].[Sum of MediaMarkt Internet Sales Sales Units]" caption="Sum of MediaMarkt Internet Sales Sales Units" numFmtId="0" hierarchy="72" level="32767"/>
    <cacheField name="[Measures].[MediaMarkt Internet Sales Sales Units (% of Internet Sales Sales Units)]" caption="MediaMarkt Internet Sales Sales Units (% of Internet Sales Sales Units)" numFmtId="0" hierarchy="100" level="32767"/>
    <cacheField name="[Summary].[Quarter].[Quarter]" caption="Quarter" numFmtId="0" hierarchy="59" level="1">
      <sharedItems containsSemiMixedTypes="0" containsString="0" containsNumber="1" containsInteger="1" minValue="1" maxValue="3" count="3">
        <n v="1"/>
        <n v="2"/>
        <n v="3"/>
      </sharedItems>
      <extLst>
        <ext xmlns:x15="http://schemas.microsoft.com/office/spreadsheetml/2010/11/main" uri="{4F2E5C28-24EA-4eb8-9CBF-B6C8F9C3D259}">
          <x15:cachedUniqueNames>
            <x15:cachedUniqueName index="0" name="[Summary].[Quarter].&amp;[1]"/>
            <x15:cachedUniqueName index="1" name="[Summary].[Quarter].&amp;[2]"/>
            <x15:cachedUniqueName index="2" name="[Summary].[Quarter].&amp;[3]"/>
          </x15:cachedUniqueNames>
        </ext>
      </extLst>
    </cacheField>
    <cacheField name="[Summary].[FY].[FY]" caption="FY" numFmtId="0" hierarchy="60" level="1">
      <sharedItems containsSemiMixedTypes="0" containsString="0" containsNumber="1" containsInteger="1" minValue="2025" maxValue="2026" count="2">
        <n v="2025"/>
        <n v="2026"/>
      </sharedItems>
      <extLst>
        <ext xmlns:x15="http://schemas.microsoft.com/office/spreadsheetml/2010/11/main" uri="{4F2E5C28-24EA-4eb8-9CBF-B6C8F9C3D259}">
          <x15:cachedUniqueNames>
            <x15:cachedUniqueName index="0" name="[Summary].[FY].&amp;[2025]"/>
            <x15:cachedUniqueName index="1" name="[Summary].[FY].&amp;[2026]"/>
          </x15:cachedUniqueNames>
        </ext>
      </extLst>
    </cacheField>
  </cacheFields>
  <cacheHierarchies count="117">
    <cacheHierarchy uniqueName="[Brand].[Period]" caption="Period" attribute="1" defaultMemberUniqueName="[Brand].[Period].[All]" allUniqueName="[Brand].[Period].[All]" dimensionUniqueName="[Brand]" displayFolder="" count="0" memberValueDatatype="130" unbalanced="0"/>
    <cacheHierarchy uniqueName="[Brand].[ReportingProductgroup]" caption="ReportingProductgroup" attribute="1" defaultMemberUniqueName="[Brand].[ReportingProductgroup].[All]" allUniqueName="[Brand].[ReportingProductgroup].[All]" dimensionUniqueName="[Brand]" displayFolder="" count="0" memberValueDatatype="130" unbalanced="0"/>
    <cacheHierarchy uniqueName="[Brand].[Brand]" caption="Brand" attribute="1" defaultMemberUniqueName="[Brand].[Brand].[All]" allUniqueName="[Brand].[Brand].[All]" dimensionUniqueName="[Brand]" displayFolder="" count="0" memberValueDatatype="130" unbalanced="0"/>
    <cacheHierarchy uniqueName="[Brand].[Internet Sales Sales Units]" caption="Internet Sales Sales Units" attribute="1" defaultMemberUniqueName="[Brand].[Internet Sales Sales Units].[All]" allUniqueName="[Brand].[Internet Sales Sales Units].[All]" dimensionUniqueName="[Brand]" displayFolder="" count="0" memberValueDatatype="20" unbalanced="0"/>
    <cacheHierarchy uniqueName="[Brand].[Internet Sales Sales Value TRY]" caption="Internet Sales Sales Value TRY" attribute="1" defaultMemberUniqueName="[Brand].[Internet Sales Sales Value TRY].[All]" allUniqueName="[Brand].[Internet Sales Sales Value TRY].[All]" dimensionUniqueName="[Brand]" displayFolder="" count="0" memberValueDatatype="5" unbalanced="0"/>
    <cacheHierarchy uniqueName="[Brand].[MediaMarkt Internet Sales Sales Units]" caption="MediaMarkt Internet Sales Sales Units" attribute="1" defaultMemberUniqueName="[Brand].[MediaMarkt Internet Sales Sales Units].[All]" allUniqueName="[Brand].[MediaMarkt Internet Sales Sales Units].[All]" dimensionUniqueName="[Brand]" displayFolder="" count="0" memberValueDatatype="20" unbalanced="0"/>
    <cacheHierarchy uniqueName="[Brand].[MediaMarkt Internet Sales Sales Value TRY]" caption="MediaMarkt Internet Sales Sales Value TRY" attribute="1" defaultMemberUniqueName="[Brand].[MediaMarkt Internet Sales Sales Value TRY].[All]" allUniqueName="[Brand].[MediaMarkt Internet Sales Sales Value TRY].[All]" dimensionUniqueName="[Brand]" displayFolder="" count="0" memberValueDatatype="5" unbalanced="0"/>
    <cacheHierarchy uniqueName="[Brand].[MediaMarkt MP Sales Units]" caption="MediaMarkt MP Sales Units" attribute="1" defaultMemberUniqueName="[Brand].[MediaMarkt MP Sales Units].[All]" allUniqueName="[Brand].[MediaMarkt MP Sales Units].[All]" dimensionUniqueName="[Brand]" displayFolder="" count="0" memberValueDatatype="20" unbalanced="0"/>
    <cacheHierarchy uniqueName="[Brand].[MediaMarkt MP Sales Value TRY]" caption="MediaMarkt MP Sales Value TRY" attribute="1" defaultMemberUniqueName="[Brand].[MediaMarkt MP Sales Value TRY].[All]" allUniqueName="[Brand].[MediaMarkt MP Sales Value TRY].[All]" dimensionUniqueName="[Brand]" displayFolder="" count="0" memberValueDatatype="5" unbalanced="0"/>
    <cacheHierarchy uniqueName="[Brand].[MediaMarkt Traditional Sales Sales Units]" caption="MediaMarkt Traditional Sales Sales Units" attribute="1" defaultMemberUniqueName="[Brand].[MediaMarkt Traditional Sales Sales Units].[All]" allUniqueName="[Brand].[MediaMarkt Traditional Sales Sales Units].[All]" dimensionUniqueName="[Brand]" displayFolder="" count="0" memberValueDatatype="20" unbalanced="0"/>
    <cacheHierarchy uniqueName="[Brand].[MediaMarkt Traditional Sales Sales Value TRY]" caption="MediaMarkt Traditional Sales Sales Value TRY" attribute="1" defaultMemberUniqueName="[Brand].[MediaMarkt Traditional Sales Sales Value TRY].[All]" allUniqueName="[Brand].[MediaMarkt Traditional Sales Sales Value TRY].[All]" dimensionUniqueName="[Brand]" displayFolder="" count="0" memberValueDatatype="5" unbalanced="0"/>
    <cacheHierarchy uniqueName="[Brand].[Traditional Sales Sales Units]" caption="Traditional Sales Sales Units" attribute="1" defaultMemberUniqueName="[Brand].[Traditional Sales Sales Units].[All]" allUniqueName="[Brand].[Traditional Sales Sales Units].[All]" dimensionUniqueName="[Brand]" displayFolder="" count="0" memberValueDatatype="20" unbalanced="0"/>
    <cacheHierarchy uniqueName="[Brand].[Traditional Sales Sales Value TRY]" caption="Traditional Sales Sales Value TRY" attribute="1" defaultMemberUniqueName="[Brand].[Traditional Sales Sales Value TRY].[All]" allUniqueName="[Brand].[Traditional Sales Sales Value TRY].[All]" dimensionUniqueName="[Brand]" displayFolder="" count="0" memberValueDatatype="5" unbalanced="0"/>
    <cacheHierarchy uniqueName="[Brand].[Week]" caption="Week" attribute="1" defaultMemberUniqueName="[Brand].[Week].[All]" allUniqueName="[Brand].[Week].[All]" dimensionUniqueName="[Brand]" displayFolder="" count="0" memberValueDatatype="20" unbalanced="0"/>
    <cacheHierarchy uniqueName="[Brand].[Year]" caption="Year" attribute="1" defaultMemberUniqueName="[Brand].[Year].[All]" allUniqueName="[Brand].[Year].[All]" dimensionUniqueName="[Brand]" displayFolder="" count="0" memberValueDatatype="20" unbalanced="0"/>
    <cacheHierarchy uniqueName="[Brand].[ReportingProductgroup.1]" caption="ReportingProductgroup.1" attribute="1" defaultMemberUniqueName="[Brand].[ReportingProductgroup.1].[All]" allUniqueName="[Brand].[ReportingProductgroup.1].[All]" dimensionUniqueName="[Brand]" displayFolder="" count="0" memberValueDatatype="130" unbalanced="0"/>
    <cacheHierarchy uniqueName="[Brand].[Month]" caption="Month" attribute="1" defaultMemberUniqueName="[Brand].[Month].[All]" allUniqueName="[Brand].[Month].[All]" dimensionUniqueName="[Brand]" displayFolder="" count="0" memberValueDatatype="20" unbalanced="0"/>
    <cacheHierarchy uniqueName="[Brand].[Quarter]" caption="Quarter" attribute="1" defaultMemberUniqueName="[Brand].[Quarter].[All]" allUniqueName="[Brand].[Quarter].[All]" dimensionUniqueName="[Brand]" displayFolder="" count="0" memberValueDatatype="20" unbalanced="0"/>
    <cacheHierarchy uniqueName="[Brand].[FY]" caption="FY" attribute="1" defaultMemberUniqueName="[Brand].[FY].[All]" allUniqueName="[Brand].[FY].[All]" dimensionUniqueName="[Brand]" displayFolder="" count="0" memberValueDatatype="20" unbalanced="0"/>
    <cacheHierarchy uniqueName="[dReportingProductgroup_1].[ReportingProductgroup.1]" caption="ReportingProductgroup.1" attribute="1" defaultMemberUniqueName="[dReportingProductgroup_1].[ReportingProductgroup.1].[All]" allUniqueName="[dReportingProductgroup_1].[ReportingProductgroup.1].[All]" dimensionUniqueName="[dReportingProductgroup_1]" displayFolder="" count="2" memberValueDatatype="130" unbalanced="0">
      <fieldsUsage count="2">
        <fieldUsage x="-1"/>
        <fieldUsage x="0"/>
      </fieldsUsage>
    </cacheHierarchy>
    <cacheHierarchy uniqueName="[dReportingProductgroup_1_2].[ReportingProductgroup.1]" caption="ReportingProductgroup.1" attribute="1" defaultMemberUniqueName="[dReportingProductgroup_1_2].[ReportingProductgroup.1].[All]" allUniqueName="[dReportingProductgroup_1_2].[ReportingProductgroup.1].[All]" dimensionUniqueName="[dReportingProductgroup_1_2]" displayFolder="" count="0" memberValueDatatype="130" unbalanced="0"/>
    <cacheHierarchy uniqueName="[dReportingProductgroup_2].[ReportingProductgroup.2]" caption="ReportingProductgroup.2" attribute="1" defaultMemberUniqueName="[dReportingProductgroup_2].[ReportingProductgroup.2].[All]" allUniqueName="[dReportingProductgroup_2].[ReportingProductgroup.2].[All]" dimensionUniqueName="[dReportingProductgroup_2]" displayFolder="" count="2" memberValueDatatype="130" unbalanced="0">
      <fieldsUsage count="2">
        <fieldUsage x="-1"/>
        <fieldUsage x="1"/>
      </fieldsUsage>
    </cacheHierarchy>
    <cacheHierarchy uniqueName="[Hitlist].[Period]" caption="Period" attribute="1" defaultMemberUniqueName="[Hitlist].[Period].[All]" allUniqueName="[Hitlist].[Period].[All]" dimensionUniqueName="[Hitlist]" displayFolder="" count="0" memberValueDatatype="130" unbalanced="0"/>
    <cacheHierarchy uniqueName="[Hitlist].[ReportingProductgroup]" caption="ReportingProductgroup" attribute="1" defaultMemberUniqueName="[Hitlist].[ReportingProductgroup].[All]" allUniqueName="[Hitlist].[ReportingProductgroup].[All]" dimensionUniqueName="[Hitlist]" displayFolder="" count="0" memberValueDatatype="130" unbalanced="0"/>
    <cacheHierarchy uniqueName="[Hitlist].[Rank]" caption="Rank" attribute="1" defaultMemberUniqueName="[Hitlist].[Rank].[All]" allUniqueName="[Hitlist].[Rank].[All]" dimensionUniqueName="[Hitlist]" displayFolder="" count="0" memberValueDatatype="20" unbalanced="0"/>
    <cacheHierarchy uniqueName="[Hitlist].[Brand]" caption="Brand" attribute="1" defaultMemberUniqueName="[Hitlist].[Brand].[All]" allUniqueName="[Hitlist].[Brand].[All]" dimensionUniqueName="[Hitlist]" displayFolder="" count="0" memberValueDatatype="130" unbalanced="0"/>
    <cacheHierarchy uniqueName="[Hitlist].[Item]" caption="Item" attribute="1" defaultMemberUniqueName="[Hitlist].[Item].[All]" allUniqueName="[Hitlist].[Item].[All]" dimensionUniqueName="[Hitlist]" displayFolder="" count="0" memberValueDatatype="130" unbalanced="0"/>
    <cacheHierarchy uniqueName="[Hitlist].[Instore code]" caption="Instore code" attribute="1" defaultMemberUniqueName="[Hitlist].[Instore code].[All]" allUniqueName="[Hitlist].[Instore code].[All]" dimensionUniqueName="[Hitlist]" displayFolder="" count="0" memberValueDatatype="130" unbalanced="0"/>
    <cacheHierarchy uniqueName="[Hitlist].[Leaderpanel Internet Sales Sales Units]" caption="Leaderpanel Internet Sales Sales Units" attribute="1" defaultMemberUniqueName="[Hitlist].[Leaderpanel Internet Sales Sales Units].[All]" allUniqueName="[Hitlist].[Leaderpanel Internet Sales Sales Units].[All]" dimensionUniqueName="[Hitlist]" displayFolder="" count="0" memberValueDatatype="20" unbalanced="0"/>
    <cacheHierarchy uniqueName="[Hitlist].[Leaderpanel Internet Sales Sales Value TRY]" caption="Leaderpanel Internet Sales Sales Value TRY" attribute="1" defaultMemberUniqueName="[Hitlist].[Leaderpanel Internet Sales Sales Value TRY].[All]" allUniqueName="[Hitlist].[Leaderpanel Internet Sales Sales Value TRY].[All]" dimensionUniqueName="[Hitlist]" displayFolder="" count="0" memberValueDatatype="5" unbalanced="0"/>
    <cacheHierarchy uniqueName="[Hitlist].[Leaderpanel Traditional Sales Sales Units]" caption="Leaderpanel Traditional Sales Sales Units" attribute="1" defaultMemberUniqueName="[Hitlist].[Leaderpanel Traditional Sales Sales Units].[All]" allUniqueName="[Hitlist].[Leaderpanel Traditional Sales Sales Units].[All]" dimensionUniqueName="[Hitlist]" displayFolder="" count="0" memberValueDatatype="20" unbalanced="0"/>
    <cacheHierarchy uniqueName="[Hitlist].[Leaderpanel Traditional Sales Sales Value TRY]" caption="Leaderpanel Traditional Sales Sales Value TRY" attribute="1" defaultMemberUniqueName="[Hitlist].[Leaderpanel Traditional Sales Sales Value TRY].[All]" allUniqueName="[Hitlist].[Leaderpanel Traditional Sales Sales Value TRY].[All]" dimensionUniqueName="[Hitlist]" displayFolder="" count="0" memberValueDatatype="5" unbalanced="0"/>
    <cacheHierarchy uniqueName="[Hitlist].[MediaMarkt Internet Sales Sales Units Ret]" caption="MediaMarkt Internet Sales Sales Units Ret" attribute="1" defaultMemberUniqueName="[Hitlist].[MediaMarkt Internet Sales Sales Units Ret].[All]" allUniqueName="[Hitlist].[MediaMarkt Internet Sales Sales Units Ret].[All]" dimensionUniqueName="[Hitlist]" displayFolder="" count="0" memberValueDatatype="20" unbalanced="0"/>
    <cacheHierarchy uniqueName="[Hitlist].[MediaMarkt Internet Sales Sales Value Ret TRY]" caption="MediaMarkt Internet Sales Sales Value Ret TRY" attribute="1" defaultMemberUniqueName="[Hitlist].[MediaMarkt Internet Sales Sales Value Ret TRY].[All]" allUniqueName="[Hitlist].[MediaMarkt Internet Sales Sales Value Ret TRY].[All]" dimensionUniqueName="[Hitlist]" displayFolder="" count="0" memberValueDatatype="5" unbalanced="0"/>
    <cacheHierarchy uniqueName="[Hitlist].[MediaMarkt Traditional Sales Sales Units Ret]" caption="MediaMarkt Traditional Sales Sales Units Ret" attribute="1" defaultMemberUniqueName="[Hitlist].[MediaMarkt Traditional Sales Sales Units Ret].[All]" allUniqueName="[Hitlist].[MediaMarkt Traditional Sales Sales Units Ret].[All]" dimensionUniqueName="[Hitlist]" displayFolder="" count="0" memberValueDatatype="20" unbalanced="0"/>
    <cacheHierarchy uniqueName="[Hitlist].[MediaMarkt Traditional Sales Sales Value Ret TRY]" caption="MediaMarkt Traditional Sales Sales Value Ret TRY" attribute="1" defaultMemberUniqueName="[Hitlist].[MediaMarkt Traditional Sales Sales Value Ret TRY].[All]" allUniqueName="[Hitlist].[MediaMarkt Traditional Sales Sales Value Ret TRY].[All]" dimensionUniqueName="[Hitlist]" displayFolder="" count="0" memberValueDatatype="5" unbalanced="0"/>
    <cacheHierarchy uniqueName="[Hitlist].[Week]" caption="Week" attribute="1" defaultMemberUniqueName="[Hitlist].[Week].[All]" allUniqueName="[Hitlist].[Week].[All]" dimensionUniqueName="[Hitlist]" displayFolder="" count="0" memberValueDatatype="20" unbalanced="0"/>
    <cacheHierarchy uniqueName="[Hitlist].[Year]" caption="Year" attribute="1" defaultMemberUniqueName="[Hitlist].[Year].[All]" allUniqueName="[Hitlist].[Year].[All]" dimensionUniqueName="[Hitlist]" displayFolder="" count="0" memberValueDatatype="20" unbalanced="0"/>
    <cacheHierarchy uniqueName="[Hitlist].[ReportingProductgroup.1]" caption="ReportingProductgroup.1" attribute="1" defaultMemberUniqueName="[Hitlist].[ReportingProductgroup.1].[All]" allUniqueName="[Hitlist].[ReportingProductgroup.1].[All]" dimensionUniqueName="[Hitlist]" displayFolder="" count="0" memberValueDatatype="130" unbalanced="0"/>
    <cacheHierarchy uniqueName="[Hitlist].[Month]" caption="Month" attribute="1" defaultMemberUniqueName="[Hitlist].[Month].[All]" allUniqueName="[Hitlist].[Month].[All]" dimensionUniqueName="[Hitlist]" displayFolder="" count="0" memberValueDatatype="20" unbalanced="0"/>
    <cacheHierarchy uniqueName="[Hitlist].[Quarter]" caption="Quarter" attribute="1" defaultMemberUniqueName="[Hitlist].[Quarter].[All]" allUniqueName="[Hitlist].[Quarter].[All]" dimensionUniqueName="[Hitlist]" displayFolder="" count="0" memberValueDatatype="20" unbalanced="0"/>
    <cacheHierarchy uniqueName="[Hitlist].[FY]" caption="FY" attribute="1" defaultMemberUniqueName="[Hitlist].[FY].[All]" allUniqueName="[Hitlist].[FY].[All]" dimensionUniqueName="[Hitlist]" displayFolder="" count="0" memberValueDatatype="20" unbalanced="0"/>
    <cacheHierarchy uniqueName="[Summary].[Period]" caption="Period" attribute="1" defaultMemberUniqueName="[Summary].[Period].[All]" allUniqueName="[Summary].[Period].[All]" dimensionUniqueName="[Summary]" displayFolder="" count="0" memberValueDatatype="130" unbalanced="0"/>
    <cacheHierarchy uniqueName="[Summary].[ReportingProductgroup]" caption="ReportingProductgroup" attribute="1" defaultMemberUniqueName="[Summary].[ReportingProductgroup].[All]" allUniqueName="[Summary].[ReportingProductgroup].[All]" dimensionUniqueName="[Summary]" displayFolder="" count="0" memberValueDatatype="130" unbalanced="0"/>
    <cacheHierarchy uniqueName="[Summary].[Internet Sales Sales Units]" caption="Internet Sales Sales Units" attribute="1" defaultMemberUniqueName="[Summary].[Internet Sales Sales Units].[All]" allUniqueName="[Summary].[Internet Sales Sales Units].[All]" dimensionUniqueName="[Summary]" displayFolder="" count="0" memberValueDatatype="20" unbalanced="0"/>
    <cacheHierarchy uniqueName="[Summary].[Internet Sales Sales Value TRY]" caption="Internet Sales Sales Value TRY" attribute="1" defaultMemberUniqueName="[Summary].[Internet Sales Sales Value TRY].[All]" allUniqueName="[Summary].[Internet Sales Sales Value TRY].[All]" dimensionUniqueName="[Summary]" displayFolder="" count="0" memberValueDatatype="5" unbalanced="0"/>
    <cacheHierarchy uniqueName="[Summary].[MediaMarkt Internet Sales Sales Units]" caption="MediaMarkt Internet Sales Sales Units" attribute="1" defaultMemberUniqueName="[Summary].[MediaMarkt Internet Sales Sales Units].[All]" allUniqueName="[Summary].[MediaMarkt Internet Sales Sales Units].[All]" dimensionUniqueName="[Summary]" displayFolder="" count="0" memberValueDatatype="20" unbalanced="0"/>
    <cacheHierarchy uniqueName="[Summary].[MediaMarkt Internet Sales Sales Value TRY]" caption="MediaMarkt Internet Sales Sales Value TRY" attribute="1" defaultMemberUniqueName="[Summary].[MediaMarkt Internet Sales Sales Value TRY].[All]" allUniqueName="[Summary].[MediaMarkt Internet Sales Sales Value TRY].[All]" dimensionUniqueName="[Summary]" displayFolder="" count="0" memberValueDatatype="5" unbalanced="0"/>
    <cacheHierarchy uniqueName="[Summary].[MediaMarkt MP Sales Units]" caption="MediaMarkt MP Sales Units" attribute="1" defaultMemberUniqueName="[Summary].[MediaMarkt MP Sales Units].[All]" allUniqueName="[Summary].[MediaMarkt MP Sales Units].[All]" dimensionUniqueName="[Summary]" displayFolder="" count="0" memberValueDatatype="20" unbalanced="0"/>
    <cacheHierarchy uniqueName="[Summary].[MediaMarkt MP Sales Value TRY]" caption="MediaMarkt MP Sales Value TRY" attribute="1" defaultMemberUniqueName="[Summary].[MediaMarkt MP Sales Value TRY].[All]" allUniqueName="[Summary].[MediaMarkt MP Sales Value TRY].[All]" dimensionUniqueName="[Summary]" displayFolder="" count="0" memberValueDatatype="5" unbalanced="0"/>
    <cacheHierarchy uniqueName="[Summary].[MediaMarkt Traditional Sales Sales Units]" caption="MediaMarkt Traditional Sales Sales Units" attribute="1" defaultMemberUniqueName="[Summary].[MediaMarkt Traditional Sales Sales Units].[All]" allUniqueName="[Summary].[MediaMarkt Traditional Sales Sales Units].[All]" dimensionUniqueName="[Summary]" displayFolder="" count="0" memberValueDatatype="20" unbalanced="0"/>
    <cacheHierarchy uniqueName="[Summary].[MediaMarkt Traditional Sales Sales Value TRY]" caption="MediaMarkt Traditional Sales Sales Value TRY" attribute="1" defaultMemberUniqueName="[Summary].[MediaMarkt Traditional Sales Sales Value TRY].[All]" allUniqueName="[Summary].[MediaMarkt Traditional Sales Sales Value TRY].[All]" dimensionUniqueName="[Summary]" displayFolder="" count="0" memberValueDatatype="5" unbalanced="0"/>
    <cacheHierarchy uniqueName="[Summary].[Traditional Sales Sales Units]" caption="Traditional Sales Sales Units" attribute="1" defaultMemberUniqueName="[Summary].[Traditional Sales Sales Units].[All]" allUniqueName="[Summary].[Traditional Sales Sales Units].[All]" dimensionUniqueName="[Summary]" displayFolder="" count="0" memberValueDatatype="20" unbalanced="0"/>
    <cacheHierarchy uniqueName="[Summary].[Traditional Sales Sales Value TRY]" caption="Traditional Sales Sales Value TRY" attribute="1" defaultMemberUniqueName="[Summary].[Traditional Sales Sales Value TRY].[All]" allUniqueName="[Summary].[Traditional Sales Sales Value TRY].[All]" dimensionUniqueName="[Summary]" displayFolder="" count="0" memberValueDatatype="5" unbalanced="0"/>
    <cacheHierarchy uniqueName="[Summary].[Week]" caption="Week" attribute="1" defaultMemberUniqueName="[Summary].[Week].[All]" allUniqueName="[Summary].[Week].[All]" dimensionUniqueName="[Summary]" displayFolder="" count="2" memberValueDatatype="20" unbalanced="0">
      <fieldsUsage count="2">
        <fieldUsage x="-1"/>
        <fieldUsage x="2"/>
      </fieldsUsage>
    </cacheHierarchy>
    <cacheHierarchy uniqueName="[Summary].[Year]" caption="Year" attribute="1" defaultMemberUniqueName="[Summary].[Year].[All]" allUniqueName="[Summary].[Year].[All]" dimensionUniqueName="[Summary]" displayFolder="" count="0" memberValueDatatype="20" unbalanced="0"/>
    <cacheHierarchy uniqueName="[Summary].[ReportingProductgroup.1]" caption="ReportingProductgroup.1" attribute="1" defaultMemberUniqueName="[Summary].[ReportingProductgroup.1].[All]" allUniqueName="[Summary].[ReportingProductgroup.1].[All]" dimensionUniqueName="[Summary]" displayFolder="" count="0" memberValueDatatype="130" unbalanced="0"/>
    <cacheHierarchy uniqueName="[Summary].[Custom]" caption="Custom" attribute="1" defaultMemberUniqueName="[Summary].[Custom].[All]" allUniqueName="[Summary].[Custom].[All]" dimensionUniqueName="[Summary]" displayFolder="" count="0" memberValueDatatype="130" unbalanced="0"/>
    <cacheHierarchy uniqueName="[Summary].[Month]" caption="Month" attribute="1" defaultMemberUniqueName="[Summary].[Month].[All]" allUniqueName="[Summary].[Month].[All]" dimensionUniqueName="[Summary]" displayFolder="" count="2" memberValueDatatype="20" unbalanced="0">
      <fieldsUsage count="2">
        <fieldUsage x="-1"/>
        <fieldUsage x="3"/>
      </fieldsUsage>
    </cacheHierarchy>
    <cacheHierarchy uniqueName="[Summary].[Quarter]" caption="Quarter" attribute="1" defaultMemberUniqueName="[Summary].[Quarter].[All]" allUniqueName="[Summary].[Quarter].[All]" dimensionUniqueName="[Summary]" displayFolder="" count="2" memberValueDatatype="20" unbalanced="0">
      <fieldsUsage count="2">
        <fieldUsage x="-1"/>
        <fieldUsage x="7"/>
      </fieldsUsage>
    </cacheHierarchy>
    <cacheHierarchy uniqueName="[Summary].[FY]" caption="FY" attribute="1" defaultMemberUniqueName="[Summary].[FY].[All]" allUniqueName="[Summary].[FY].[All]" dimensionUniqueName="[Summary]" displayFolder="" count="2" memberValueDatatype="20" unbalanced="0">
      <fieldsUsage count="2">
        <fieldUsage x="-1"/>
        <fieldUsage x="8"/>
      </fieldsUsage>
    </cacheHierarchy>
    <cacheHierarchy uniqueName="[Brand].[ReportingProductgroup.2_1]" caption="ReportingProductgroup.2_1" attribute="1" defaultMemberUniqueName="[Brand].[ReportingProductgroup.2_1].[All]" allUniqueName="[Brand].[ReportingProductgroup.2_1].[All]" dimensionUniqueName="[Brand]" displayFolder="" count="0" memberValueDatatype="130" unbalanced="0" hidden="1"/>
    <cacheHierarchy uniqueName="[dReportingProductgroup_1].[Index]" caption="Index" attribute="1" defaultMemberUniqueName="[dReportingProductgroup_1].[Index].[All]" allUniqueName="[dReportingProductgroup_1].[Index].[All]" dimensionUniqueName="[dReportingProductgroup_1]" displayFolder="" count="0" memberValueDatatype="20" unbalanced="0" hidden="1"/>
    <cacheHierarchy uniqueName="[dReportingProductgroup_1].[Internet Sales Sales Value TRY]" caption="Internet Sales Sales Value TRY" attribute="1" defaultMemberUniqueName="[dReportingProductgroup_1].[Internet Sales Sales Value TRY].[All]" allUniqueName="[dReportingProductgroup_1].[Internet Sales Sales Value TRY].[All]" dimensionUniqueName="[dReportingProductgroup_1]" displayFolder="" count="0" memberValueDatatype="5" unbalanced="0" hidden="1"/>
    <cacheHierarchy uniqueName="[dReportingProductgroup_1_2].[Index]" caption="Index" attribute="1" defaultMemberUniqueName="[dReportingProductgroup_1_2].[Index].[All]" allUniqueName="[dReportingProductgroup_1_2].[Index].[All]" dimensionUniqueName="[dReportingProductgroup_1_2]" displayFolder="" count="0" memberValueDatatype="20" unbalanced="0" hidden="1"/>
    <cacheHierarchy uniqueName="[dReportingProductgroup_1_2].[Internet Sales Sales Value TRY]" caption="Internet Sales Sales Value TRY" attribute="1" defaultMemberUniqueName="[dReportingProductgroup_1_2].[Internet Sales Sales Value TRY].[All]" allUniqueName="[dReportingProductgroup_1_2].[Internet Sales Sales Value TRY].[All]" dimensionUniqueName="[dReportingProductgroup_1_2]" displayFolder="" count="0" memberValueDatatype="5" unbalanced="0" hidden="1"/>
    <cacheHierarchy uniqueName="[dReportingProductgroup_2].[Index]" caption="Index" attribute="1" defaultMemberUniqueName="[dReportingProductgroup_2].[Index].[All]" allUniqueName="[dReportingProductgroup_2].[Index].[All]" dimensionUniqueName="[dReportingProductgroup_2]" displayFolder="" count="0" memberValueDatatype="20" unbalanced="0" hidden="1"/>
    <cacheHierarchy uniqueName="[dReportingProductgroup_2].[Internet Sales Sales Value TRY]" caption="Internet Sales Sales Value TRY" attribute="1" defaultMemberUniqueName="[dReportingProductgroup_2].[Internet Sales Sales Value TRY].[All]" allUniqueName="[dReportingProductgroup_2].[Internet Sales Sales Value TRY].[All]" dimensionUniqueName="[dReportingProductgroup_2]" displayFolder="" count="0" memberValueDatatype="5" unbalanced="0" hidden="1"/>
    <cacheHierarchy uniqueName="[Summary].[ReportingProductgroup.2]" caption="ReportingProductgroup.2" attribute="1" defaultMemberUniqueName="[Summary].[ReportingProductgroup.2].[All]" allUniqueName="[Summary].[ReportingProductgroup.2].[All]" dimensionUniqueName="[Summary]" displayFolder="" count="0" memberValueDatatype="130" unbalanced="0" hidden="1"/>
    <cacheHierarchy uniqueName="[Measures].[Sum of MediaMarkt Internet Sales Sales Value TRY]" caption="Sum of MediaMarkt Internet Sales Sales Value TRY" measure="1" displayFolder="" measureGroup="Summary" count="0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Internet Sales Sales Value TRY]" caption="Sum of Internet Sales Sales Value TRY" measure="1" displayFolder="" measureGroup="Summary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Internet Sales Sales Units]" caption="Sum of Internet Sales Sales Units" measure="1" displayFolder="" measureGroup="Summary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MediaMarkt Internet Sales Sales Units]" caption="Sum of MediaMarkt Internet Sales Sales Units" measure="1" displayFolder="" measureGroup="Summary" count="0" oneField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Leaderpanel Internet Sales Sales Value TRY]" caption="Sum of Leaderpanel Internet Sales Sales Value TRY" measure="1" displayFolder="" measureGroup="Hitlist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MediaMarkt Internet Sales Sales Value Ret TRY]" caption="Sum of MediaMarkt Internet Sales Sales Value Ret TRY" measure="1" displayFolder="" measureGroup="Hitlist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Leaderpanel Internet Sales Sales Units]" caption="Sum of Leaderpanel Internet Sales Sales Units" measure="1" displayFolder="" measureGroup="Hitlist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MediaMarkt Internet Sales Sales Units Ret]" caption="Sum of MediaMarkt Internet Sales Sales Units Ret" measure="1" displayFolder="" measureGroup="Hitlist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Internet Sales Sales Value TRY 2]" caption="Sum of Internet Sales Sales Value TRY 2" measure="1" displayFolder="" measureGroup="Brand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MediaMarkt Internet Sales Sales Value TRY 2]" caption="Sum of MediaMarkt Internet Sales Sales Value TRY 2" measure="1" displayFolder="" measureGroup="Brand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MediaMarkt Traditional Sales Sales Value TRY]" caption="Sum of MediaMarkt Traditional Sales Sales Value TRY" measure="1" displayFolder="" measureGroup="Brand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raditional Sales Sales Value TRY]" caption="Sum of Traditional Sales Sales Value TRY" measure="1" displayFolder="" measureGroup="Brand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Leaderpanel Traditional Sales Sales Units]" caption="Sum of Leaderpanel Traditional Sales Sales Units" measure="1" displayFolder="" measureGroup="Hitlist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Leaderpanel Traditional Sales Sales Value TRY]" caption="Sum of Leaderpanel Traditional Sales Sales Value TRY" measure="1" displayFolder="" measureGroup="Hitlist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MediaMarkt Traditional Sales Sales Units Ret]" caption="Sum of MediaMarkt Traditional Sales Sales Units Ret" measure="1" displayFolder="" measureGroup="Hitlist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MediaMarkt Traditional Sales Sales Value Ret TRY]" caption="Sum of MediaMarkt Traditional Sales Sales Value Ret TRY" measure="1" displayFolder="" measureGroup="Hitlist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MediaMarkt Traditional Sales Sales Value TRY 2]" caption="Sum of MediaMarkt Traditional Sales Sales Value TRY 2" measure="1" displayFolder="" measureGroup="Summary" count="0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Traditional Sales Sales Value TRY 2]" caption="Sum of Traditional Sales Sales Value TRY 2" measure="1" displayFolder="" measureGroup="Summary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Traditional Sales Sales Units]" caption="Sum of Traditional Sales Sales Units" measure="1" displayFolder="" measureGroup="Summary" count="0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Internet Sales Sales Units 2]" caption="Sum of Internet Sales Sales Units 2" measure="1" displayFolder="" measureGroup="Brand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ediaMarkt Internet Sales Sales Units 2]" caption="Sum of MediaMarkt Internet Sales Sales Units 2" measure="1" displayFolder="" measureGroup="Brand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MediaMarkt MP Sales Value TRY]" caption="Sum of MediaMarkt MP Sales Value TRY" measure="1" displayFolder="" measureGroup="Brand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MediaMarkt Traditional Sales Sales Units]" caption="Sum of MediaMarkt Traditional Sales Sales Units" measure="1" displayFolder="" measureGroup="Brand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raditional Sales Sales Units 2]" caption="Sum of Traditional Sales Sales Units 2" measure="1" displayFolder="" measureGroup="Brand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MediaMarkt MP Sales Value TRY 2]" caption="Sum of MediaMarkt MP Sales Value TRY 2" measure="1" displayFolder="" measureGroup="Summary" count="0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MediaMarkt Internet Sales Sales Value TRY (% of Internet Sales Sales Value TRY) (Brand)]" caption="MediaMarkt Internet Sales Sales Value TRY (% of Internet Sales Sales Value TRY) (Brand)" measure="1" displayFolder="" measureGroup="Brand" count="0"/>
    <cacheHierarchy uniqueName="[Measures].[MediaMarkt Internet Sales Sales Value TRY (% of Internet Sales Sales Value TRY)]" caption="MediaMarkt Internet Sales Sales Value TRY (% of Internet Sales Sales Value TRY)" measure="1" displayFolder="" measureGroup="Summary" count="0"/>
    <cacheHierarchy uniqueName="[Measures].[MediaMarkt Internet Sales w/o MP Sales Value TRY (% of Internet Sales Sales Value TRY)]" caption="MediaMarkt Internet Sales w/o MP Sales Value TRY (% of Internet Sales Sales Value TRY)" measure="1" displayFolder="" measureGroup="Summary" count="0"/>
    <cacheHierarchy uniqueName="[Measures].[MediaMarkt MP Sales Value TRY (% of MediaMarkt Internet Sales Sales Value TRY)]" caption="MediaMarkt MP Sales Value TRY (% of MediaMarkt Internet Sales Sales Value TRY)" measure="1" displayFolder="" measureGroup="Summary" count="0"/>
    <cacheHierarchy uniqueName="[Measures].[Internet Sales Sales Value TRY (% of Leaderpanel Sales Value TRY)]" caption="Internet Sales Sales Value TRY (% of Leaderpanel Sales Value TRY)" measure="1" displayFolder="" measureGroup="Summary" count="0"/>
    <cacheHierarchy uniqueName="[Measures].[MediaMarkt Internet Sales Sales Value TRY (% of MediaMarkt &lt;Grand Total&gt; Sales Value TRY)]" caption="MediaMarkt Internet Sales Sales Value TRY (% of MediaMarkt &lt;Grand Total&gt; Sales Value TRY)" measure="1" displayFolder="" measureGroup="Summary" count="0"/>
    <cacheHierarchy uniqueName="[Measures].[MediaMarkt Internet Sales Sales Units (% of Internet Sales Sales Units)]" caption="MediaMarkt Internet Sales Sales Units (% of Internet Sales Sales Units)" measure="1" displayFolder="" measureGroup="Summary" count="0" oneField="1">
      <fieldsUsage count="1">
        <fieldUsage x="6"/>
      </fieldsUsage>
    </cacheHierarchy>
    <cacheHierarchy uniqueName="[Measures].[MediaMarkt Internet Sales w/o MP Sales Units (% of Internet Sales Sales Units)]" caption="MediaMarkt Internet Sales w/o MP Sales Units (% of Internet Sales Sales Units)" measure="1" displayFolder="" measureGroup="Summary" count="0"/>
    <cacheHierarchy uniqueName="[Measures].[MediaMarkt MP Sales Units (% of MediaMarkt Internet Sales Sales Units)]" caption="MediaMarkt MP Sales Units (% of MediaMarkt Internet Sales Sales Units)" measure="1" displayFolder="" measureGroup="Summary" count="0"/>
    <cacheHierarchy uniqueName="[Measures].[Internet Sales Sales Units (% of Leaderpanel Sales Units)]" caption="Internet Sales Sales Units (% of Leaderpanel Sales Units)" measure="1" displayFolder="" measureGroup="Summary" count="0"/>
    <cacheHierarchy uniqueName="[Measures].[MediaMarkt Internet Sales Sales Units (% of MediaMarkt &lt;Grand Total&gt; Sales Units)]" caption="MediaMarkt Internet Sales Sales Units (% of MediaMarkt &lt;Grand Total&gt; Sales Units)" measure="1" displayFolder="" measureGroup="Summary" count="0"/>
    <cacheHierarchy uniqueName="[Measures].[Leaderpanel Internet Sales Sales Value TRY (% of Leaderpanel &lt;Grand Total&gt; Sales Value TRY) (Hitlist)]" caption="Leaderpanel Internet Sales Sales Value TRY (% of Leaderpanel &lt;Grand Total&gt; Sales Value TRY) (Hitlist)" measure="1" displayFolder="" measureGroup="Hitlist" count="0"/>
    <cacheHierarchy uniqueName="[Measures].[MediaMarkt Internet Sales Sales Value Ret TRY (% of MediaMarkt &lt;Grand Total&gt; Sales Sales Value Ret TRY) (Hitlist)]" caption="MediaMarkt Internet Sales Sales Value Ret TRY (% of MediaMarkt &lt;Grand Total&gt; Sales Sales Value Ret TRY) (Hitlist)" measure="1" displayFolder="" measureGroup="Hitlist" count="0"/>
    <cacheHierarchy uniqueName="[Measures].[Leaderpanel Internet Sales Average sales price]" caption="Leaderpanel Internet Sales Average sales price" measure="1" displayFolder="" measureGroup="Hitlist" count="0"/>
    <cacheHierarchy uniqueName="[Measures].[MediaMarkt Internet Sales Average sales price]" caption="MediaMarkt Internet Sales Average sales price" measure="1" displayFolder="" measureGroup="Hitlist" count="0"/>
    <cacheHierarchy uniqueName="[Measures].[MediaMarkt Internet Sales Sales Value Ret TRY (% of Leaderpanel Internet Sales Sales Value TRY) (Hitlist)]" caption="MediaMarkt Internet Sales Sales Value Ret TRY (% of Leaderpanel Internet Sales Sales Value TRY) (Hitlist)" measure="1" displayFolder="" measureGroup="Hitlist" count="0"/>
    <cacheHierarchy uniqueName="[Measures].[__XL_Count Brand]" caption="__XL_Count Brand" measure="1" displayFolder="" measureGroup="Brand" count="0" hidden="1"/>
    <cacheHierarchy uniqueName="[Measures].[__XL_Count Summary]" caption="__XL_Count Summary" measure="1" displayFolder="" measureGroup="Summary" count="0" hidden="1"/>
    <cacheHierarchy uniqueName="[Measures].[__XL_Count Hitlist]" caption="__XL_Count Hitlist" measure="1" displayFolder="" measureGroup="Hitlist" count="0" hidden="1"/>
    <cacheHierarchy uniqueName="[Measures].[__XL_Count dReportingProductgroup_1]" caption="__XL_Count dReportingProductgroup_1" measure="1" displayFolder="" measureGroup="dReportingProductgroup_1" count="0" hidden="1"/>
    <cacheHierarchy uniqueName="[Measures].[__XL_Count dReportingProductgroup_2]" caption="__XL_Count dReportingProductgroup_2" measure="1" displayFolder="" measureGroup="dReportingProductgroup_2" count="0" hidden="1"/>
    <cacheHierarchy uniqueName="[Measures].[__XL_Count dReportingProductgroup_1_2]" caption="__XL_Count dReportingProductgroup_1_2" measure="1" displayFolder="" measureGroup="dReportingProductgroup_1_2" count="0" hidden="1"/>
    <cacheHierarchy uniqueName="[Measures].[__No measures defined]" caption="__No measures defined" measure="1" displayFolder="" count="0" hidden="1"/>
  </cacheHierarchies>
  <kpis count="0"/>
  <dimensions count="7">
    <dimension name="Brand" uniqueName="[Brand]" caption="Brand"/>
    <dimension name="dReportingProductgroup_1" uniqueName="[dReportingProductgroup_1]" caption="dReportingProductgroup_1"/>
    <dimension name="dReportingProductgroup_1_2" uniqueName="[dReportingProductgroup_1_2]" caption="dReportingProductgroup_1_2"/>
    <dimension name="dReportingProductgroup_2" uniqueName="[dReportingProductgroup_2]" caption="dReportingProductgroup_2"/>
    <dimension name="Hitlist" uniqueName="[Hitlist]" caption="Hitlist"/>
    <dimension measure="1" name="Measures" uniqueName="[Measures]" caption="Measures"/>
    <dimension name="Summary" uniqueName="[Summary]" caption="Summary"/>
  </dimensions>
  <measureGroups count="6">
    <measureGroup name="Brand" caption="Brand"/>
    <measureGroup name="dReportingProductgroup_1" caption="dReportingProductgroup_1"/>
    <measureGroup name="dReportingProductgroup_1_2" caption="dReportingProductgroup_1_2"/>
    <measureGroup name="dReportingProductgroup_2" caption="dReportingProductgroup_2"/>
    <measureGroup name="Hitlist" caption="Hitlist"/>
    <measureGroup name="Summary" caption="Summary"/>
  </measureGroups>
  <maps count="10">
    <map measureGroup="0" dimension="0"/>
    <map measureGroup="0" dimension="2"/>
    <map measureGroup="0" dimension="3"/>
    <map measureGroup="1" dimension="1"/>
    <map measureGroup="2" dimension="2"/>
    <map measureGroup="3" dimension="3"/>
    <map measureGroup="4" dimension="4"/>
    <map measureGroup="5" dimension="1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zucu, Mehmet Mert" refreshedDate="46195.345116087963" backgroundQuery="1" createdVersion="8" refreshedVersion="8" minRefreshableVersion="3" recordCount="0" supportSubquery="1" supportAdvancedDrill="1" xr:uid="{2B0D3475-9512-4817-ABC1-22DDF5B63DEC}">
  <cacheSource type="external" connectionId="20"/>
  <cacheFields count="7">
    <cacheField name="[Brand].[Brand].[Brand]" caption="Brand" numFmtId="0" hierarchy="2" level="1">
      <sharedItems count="106">
        <s v="&lt;Others&gt;"/>
        <s v="APPLE"/>
        <s v="HONOR"/>
        <s v="HUAWEI"/>
        <s v="OMIX"/>
        <s v="OPPO"/>
        <s v="REDMI"/>
        <s v="SAMSUNG"/>
        <s v="TECNO"/>
        <s v="VIVO"/>
        <s v="XIAOMI"/>
        <s v="ACER"/>
        <s v="ASUS"/>
        <s v="CASPER"/>
        <s v="HP"/>
        <s v="LENOVO"/>
        <s v="MONSTER"/>
        <s v="TCL"/>
        <s v="EXPER"/>
        <s v="UNBRANDED"/>
        <s v="LG"/>
        <s v="MSI"/>
        <s v="ONVO"/>
        <s v="THOMSON"/>
        <s v="ARZUM OKKA"/>
        <s v="DELONGHI"/>
        <s v="FAKIR"/>
        <s v="GRUNDIG"/>
        <s v="KORKMAZ"/>
        <s v="NESPRESSO"/>
        <s v="NINJA"/>
        <s v="PHILIPS"/>
        <s v="SIEMENS"/>
        <s v="BABYLISS"/>
        <s v="BRAUN"/>
        <s v="ULIKE"/>
        <s v="ARNICA"/>
        <s v="ARZUM"/>
        <s v="BOSCH"/>
        <s v="TEFAL"/>
        <s v="DREAME"/>
        <s v="DYSON"/>
        <s v="REMINGTON"/>
        <s v="SHARK"/>
        <s v="LAURASTAR"/>
        <s v="DR.BEI"/>
        <s v="ORAL B"/>
        <s v="SONICARE"/>
        <s v="ROWENTA"/>
        <s v="ECOVACS"/>
        <s v="ROBOROCK"/>
        <s v="ALTUS"/>
        <s v="ELECTROLUX"/>
        <s v="HAIER"/>
        <s v="HOOVER"/>
        <s v="PROFILO"/>
        <s v="BAYMAK"/>
        <s v="DAIKIN"/>
        <s v="DAYLUX"/>
        <s v="GREE"/>
        <s v="LEVOIT"/>
        <s v="MIJIA"/>
        <s v="BASEUS"/>
        <s v="HYPERX"/>
        <s v="JBL"/>
        <s v="LOGITECH"/>
        <s v="RAZER"/>
        <s v="SOUNDCORE"/>
        <s v="STEEL SERIES"/>
        <s v="CRUCIAL"/>
        <s v="KINGSTON"/>
        <s v="KIOXIA"/>
        <s v="SANDISK"/>
        <s v="SEAGATE"/>
        <s v="TOSHIBA"/>
        <s v="WESTERN DIGITAL"/>
        <s v="HAVIT"/>
        <s v="RAMPAGE"/>
        <s v="LEXAR"/>
        <s v="HIKSEMI"/>
        <s v="HIKVISION"/>
        <s v="VERBATIM"/>
        <s v="BILICRA"/>
        <s v="TTEC"/>
        <s v="MY ARCADE"/>
        <s v="NINTENDO"/>
        <s v="POLO SMART"/>
        <s v="SONY"/>
        <s v="FERRE"/>
        <s v="CANON"/>
        <s v="EPSON"/>
        <s v="FUJIFILM"/>
        <s v="POLAROID"/>
        <s v="HARMAN-KARDON"/>
        <s v="MARSHALL"/>
        <s v="ACTON"/>
        <s v="AKASO"/>
        <s v="BOOD"/>
        <s v="DJI"/>
        <s v="INSTA360"/>
        <s v="LENCO"/>
        <s v="70MAI"/>
        <s v="AZDOME"/>
        <s v="EZVIZ"/>
        <s v="TAPO"/>
        <s v="TP-LINK"/>
      </sharedItems>
    </cacheField>
    <cacheField name="[Brand].[Year].[Year]" caption="Year" numFmtId="0" hierarchy="14" level="1">
      <sharedItems containsSemiMixedTypes="0" containsString="0" containsNumber="1" containsInteger="1" minValue="2026" maxValue="2026" count="1">
        <n v="2026"/>
      </sharedItems>
      <extLst>
        <ext xmlns:x15="http://schemas.microsoft.com/office/spreadsheetml/2010/11/main" uri="{4F2E5C28-24EA-4eb8-9CBF-B6C8F9C3D259}">
          <x15:cachedUniqueNames>
            <x15:cachedUniqueName index="0" name="[Brand].[Year].&amp;[2026]"/>
          </x15:cachedUniqueNames>
        </ext>
      </extLst>
    </cacheField>
    <cacheField name="[Brand].[Week].[Week]" caption="Week" numFmtId="0" hierarchy="13" level="1">
      <sharedItems containsSemiMixedTypes="0" containsString="0" containsNumber="1" containsInteger="1" minValue="17" maxValue="24" count="8">
        <n v="17"/>
        <n v="18"/>
        <n v="19"/>
        <n v="20"/>
        <n v="21"/>
        <n v="22"/>
        <n v="23"/>
        <n v="24"/>
      </sharedItems>
      <extLst>
        <ext xmlns:x15="http://schemas.microsoft.com/office/spreadsheetml/2010/11/main" uri="{4F2E5C28-24EA-4eb8-9CBF-B6C8F9C3D259}">
          <x15:cachedUniqueNames>
            <x15:cachedUniqueName index="0" name="[Brand].[Week].&amp;[17]"/>
            <x15:cachedUniqueName index="1" name="[Brand].[Week].&amp;[18]"/>
            <x15:cachedUniqueName index="2" name="[Brand].[Week].&amp;[19]"/>
            <x15:cachedUniqueName index="3" name="[Brand].[Week].&amp;[20]"/>
            <x15:cachedUniqueName index="4" name="[Brand].[Week].&amp;[21]"/>
            <x15:cachedUniqueName index="5" name="[Brand].[Week].&amp;[22]"/>
            <x15:cachedUniqueName index="6" name="[Brand].[Week].&amp;[23]"/>
            <x15:cachedUniqueName index="7" name="[Brand].[Week].&amp;[24]"/>
          </x15:cachedUniqueNames>
        </ext>
      </extLst>
    </cacheField>
    <cacheField name="[Brand].[Period].[Period]" caption="Period" numFmtId="0" level="1">
      <sharedItems count="8">
        <s v="Week 17 2026"/>
        <s v="Week 18 2026"/>
        <s v="Week 19 2026"/>
        <s v="Week 20 2026"/>
        <s v="Week 21 2026"/>
        <s v="Week 22 2026"/>
        <s v="Week 23 2026"/>
        <s v="Week 24 2026"/>
      </sharedItems>
    </cacheField>
    <cacheField name="[Measures].[MediaMarkt Internet Sales Sales Value TRY (% of Internet Sales Sales Value TRY) (Brand)]" caption="MediaMarkt Internet Sales Sales Value TRY (% of Internet Sales Sales Value TRY) (Brand)" numFmtId="0" hierarchy="94" level="32767"/>
    <cacheField name="[dReportingProductgroup_1_2].[ReportingProductgroup.1].[ReportingProductgroup.1]" caption="ReportingProductgroup.1" numFmtId="0" hierarchy="20" level="1">
      <sharedItems count="17">
        <s v="Smartphones"/>
        <s v="COMPUTER HW"/>
        <s v="SDA"/>
        <s v="VACUUM CLEANERS"/>
        <s v="MDA"/>
        <s v="CLIMATE SDA"/>
        <s v="PTV/FLAT"/>
        <s v="Headphones &amp; Headsets"/>
        <s v="COMPUTER ACCESSORIES"/>
        <s v="CORE WEARABLES"/>
        <s v="VIDEO GAME CONSOLES"/>
        <s v="OTHER WHITE G."/>
        <s v="Mfd+Printer"/>
        <s v="MINI/BLUET SPEAKERS"/>
        <s v="PHOTO"/>
        <s v="AHS + Loudspeaker"/>
        <s v="VISUAL CAMS/DASHCAMS"/>
      </sharedItems>
    </cacheField>
    <cacheField name="[dReportingProductgroup_2].[ReportingProductgroup.2].[ReportingProductgroup.2]" caption="ReportingProductgroup.2" numFmtId="0" hierarchy="21" level="1">
      <sharedItems containsBlank="1" count="35">
        <s v="Smartphones"/>
        <s v="MOBILE COMPUTING"/>
        <s v="MEDIATABLETS"/>
        <s v="DESK COMPUTING"/>
        <s v="MONITORS"/>
        <s v="HOT BEVER.MAKERS"/>
        <s v="SHAVERS"/>
        <s v="FOODPREPARATION"/>
        <s v="HAIR STYLERS"/>
        <s v="IRONS"/>
        <s v="SANDW/WAFFLE/GRILLS"/>
        <s v="DENTAL CARE"/>
        <s v="ELECTRIC FRYERS"/>
        <s v="HAIR DRYERS"/>
        <s v="EL.KETTLES/HEATERS"/>
        <s v="MINI OVENS"/>
        <m/>
        <s v="WASHING MACHINES"/>
        <s v="TUMBLE DRYERS"/>
        <s v="COOLING"/>
        <s v="DISHWASHERS"/>
        <s v="FREEZERS"/>
        <s v="MICROWAVE OVENS"/>
        <s v="AIR CONDITIONERS"/>
        <s v="AIR TREATMENT"/>
        <s v="ELECTRIC FANS"/>
        <s v="IT STORAGE DEVICES"/>
        <s v="POINTING DEVICES"/>
        <s v="KEYING DEVICES"/>
        <s v="MEMORY CARDS"/>
        <s v="USB MEMORY STICKS"/>
        <s v="COOKING"/>
        <s v="BUILT IN HOBS"/>
        <s v="HOODS"/>
        <s v="CAMCORDERS"/>
      </sharedItems>
    </cacheField>
  </cacheFields>
  <cacheHierarchies count="117">
    <cacheHierarchy uniqueName="[Brand].[Period]" caption="Period" attribute="1" defaultMemberUniqueName="[Brand].[Period].[All]" allUniqueName="[Brand].[Period].[All]" dimensionUniqueName="[Brand]" displayFolder="" count="2" memberValueDatatype="130" unbalanced="0">
      <fieldsUsage count="2">
        <fieldUsage x="-1"/>
        <fieldUsage x="3"/>
      </fieldsUsage>
    </cacheHierarchy>
    <cacheHierarchy uniqueName="[Brand].[ReportingProductgroup]" caption="ReportingProductgroup" attribute="1" defaultMemberUniqueName="[Brand].[ReportingProductgroup].[All]" allUniqueName="[Brand].[ReportingProductgroup].[All]" dimensionUniqueName="[Brand]" displayFolder="" count="0" memberValueDatatype="130" unbalanced="0"/>
    <cacheHierarchy uniqueName="[Brand].[Brand]" caption="Brand" attribute="1" defaultMemberUniqueName="[Brand].[Brand].[All]" allUniqueName="[Brand].[Brand].[All]" dimensionUniqueName="[Brand]" displayFolder="" count="2" memberValueDatatype="130" unbalanced="0">
      <fieldsUsage count="2">
        <fieldUsage x="-1"/>
        <fieldUsage x="0"/>
      </fieldsUsage>
    </cacheHierarchy>
    <cacheHierarchy uniqueName="[Brand].[Internet Sales Sales Units]" caption="Internet Sales Sales Units" attribute="1" defaultMemberUniqueName="[Brand].[Internet Sales Sales Units].[All]" allUniqueName="[Brand].[Internet Sales Sales Units].[All]" dimensionUniqueName="[Brand]" displayFolder="" count="0" memberValueDatatype="20" unbalanced="0"/>
    <cacheHierarchy uniqueName="[Brand].[Internet Sales Sales Value TRY]" caption="Internet Sales Sales Value TRY" attribute="1" defaultMemberUniqueName="[Brand].[Internet Sales Sales Value TRY].[All]" allUniqueName="[Brand].[Internet Sales Sales Value TRY].[All]" dimensionUniqueName="[Brand]" displayFolder="" count="0" memberValueDatatype="5" unbalanced="0"/>
    <cacheHierarchy uniqueName="[Brand].[MediaMarkt Internet Sales Sales Units]" caption="MediaMarkt Internet Sales Sales Units" attribute="1" defaultMemberUniqueName="[Brand].[MediaMarkt Internet Sales Sales Units].[All]" allUniqueName="[Brand].[MediaMarkt Internet Sales Sales Units].[All]" dimensionUniqueName="[Brand]" displayFolder="" count="0" memberValueDatatype="20" unbalanced="0"/>
    <cacheHierarchy uniqueName="[Brand].[MediaMarkt Internet Sales Sales Value TRY]" caption="MediaMarkt Internet Sales Sales Value TRY" attribute="1" defaultMemberUniqueName="[Brand].[MediaMarkt Internet Sales Sales Value TRY].[All]" allUniqueName="[Brand].[MediaMarkt Internet Sales Sales Value TRY].[All]" dimensionUniqueName="[Brand]" displayFolder="" count="0" memberValueDatatype="5" unbalanced="0"/>
    <cacheHierarchy uniqueName="[Brand].[MediaMarkt MP Sales Units]" caption="MediaMarkt MP Sales Units" attribute="1" defaultMemberUniqueName="[Brand].[MediaMarkt MP Sales Units].[All]" allUniqueName="[Brand].[MediaMarkt MP Sales Units].[All]" dimensionUniqueName="[Brand]" displayFolder="" count="0" memberValueDatatype="20" unbalanced="0"/>
    <cacheHierarchy uniqueName="[Brand].[MediaMarkt MP Sales Value TRY]" caption="MediaMarkt MP Sales Value TRY" attribute="1" defaultMemberUniqueName="[Brand].[MediaMarkt MP Sales Value TRY].[All]" allUniqueName="[Brand].[MediaMarkt MP Sales Value TRY].[All]" dimensionUniqueName="[Brand]" displayFolder="" count="0" memberValueDatatype="5" unbalanced="0"/>
    <cacheHierarchy uniqueName="[Brand].[MediaMarkt Traditional Sales Sales Units]" caption="MediaMarkt Traditional Sales Sales Units" attribute="1" defaultMemberUniqueName="[Brand].[MediaMarkt Traditional Sales Sales Units].[All]" allUniqueName="[Brand].[MediaMarkt Traditional Sales Sales Units].[All]" dimensionUniqueName="[Brand]" displayFolder="" count="0" memberValueDatatype="20" unbalanced="0"/>
    <cacheHierarchy uniqueName="[Brand].[MediaMarkt Traditional Sales Sales Value TRY]" caption="MediaMarkt Traditional Sales Sales Value TRY" attribute="1" defaultMemberUniqueName="[Brand].[MediaMarkt Traditional Sales Sales Value TRY].[All]" allUniqueName="[Brand].[MediaMarkt Traditional Sales Sales Value TRY].[All]" dimensionUniqueName="[Brand]" displayFolder="" count="0" memberValueDatatype="5" unbalanced="0"/>
    <cacheHierarchy uniqueName="[Brand].[Traditional Sales Sales Units]" caption="Traditional Sales Sales Units" attribute="1" defaultMemberUniqueName="[Brand].[Traditional Sales Sales Units].[All]" allUniqueName="[Brand].[Traditional Sales Sales Units].[All]" dimensionUniqueName="[Brand]" displayFolder="" count="0" memberValueDatatype="20" unbalanced="0"/>
    <cacheHierarchy uniqueName="[Brand].[Traditional Sales Sales Value TRY]" caption="Traditional Sales Sales Value TRY" attribute="1" defaultMemberUniqueName="[Brand].[Traditional Sales Sales Value TRY].[All]" allUniqueName="[Brand].[Traditional Sales Sales Value TRY].[All]" dimensionUniqueName="[Brand]" displayFolder="" count="0" memberValueDatatype="5" unbalanced="0"/>
    <cacheHierarchy uniqueName="[Brand].[Week]" caption="Week" attribute="1" defaultMemberUniqueName="[Brand].[Week].[All]" allUniqueName="[Brand].[Week].[All]" dimensionUniqueName="[Brand]" displayFolder="" count="2" memberValueDatatype="20" unbalanced="0">
      <fieldsUsage count="2">
        <fieldUsage x="-1"/>
        <fieldUsage x="2"/>
      </fieldsUsage>
    </cacheHierarchy>
    <cacheHierarchy uniqueName="[Brand].[Year]" caption="Year" attribute="1" defaultMemberUniqueName="[Brand].[Year].[All]" allUniqueName="[Brand].[Year].[All]" dimensionUniqueName="[Brand]" displayFolder="" count="2" memberValueDatatype="20" unbalanced="0">
      <fieldsUsage count="2">
        <fieldUsage x="-1"/>
        <fieldUsage x="1"/>
      </fieldsUsage>
    </cacheHierarchy>
    <cacheHierarchy uniqueName="[Brand].[ReportingProductgroup.1]" caption="ReportingProductgroup.1" attribute="1" defaultMemberUniqueName="[Brand].[ReportingProductgroup.1].[All]" allUniqueName="[Brand].[ReportingProductgroup.1].[All]" dimensionUniqueName="[Brand]" displayFolder="" count="0" memberValueDatatype="130" unbalanced="0"/>
    <cacheHierarchy uniqueName="[Brand].[Month]" caption="Month" attribute="1" defaultMemberUniqueName="[Brand].[Month].[All]" allUniqueName="[Brand].[Month].[All]" dimensionUniqueName="[Brand]" displayFolder="" count="0" memberValueDatatype="20" unbalanced="0"/>
    <cacheHierarchy uniqueName="[Brand].[Quarter]" caption="Quarter" attribute="1" defaultMemberUniqueName="[Brand].[Quarter].[All]" allUniqueName="[Brand].[Quarter].[All]" dimensionUniqueName="[Brand]" displayFolder="" count="0" memberValueDatatype="20" unbalanced="0"/>
    <cacheHierarchy uniqueName="[Brand].[FY]" caption="FY" attribute="1" defaultMemberUniqueName="[Brand].[FY].[All]" allUniqueName="[Brand].[FY].[All]" dimensionUniqueName="[Brand]" displayFolder="" count="0" memberValueDatatype="20" unbalanced="0"/>
    <cacheHierarchy uniqueName="[dReportingProductgroup_1].[ReportingProductgroup.1]" caption="ReportingProductgroup.1" attribute="1" defaultMemberUniqueName="[dReportingProductgroup_1].[ReportingProductgroup.1].[All]" allUniqueName="[dReportingProductgroup_1].[ReportingProductgroup.1].[All]" dimensionUniqueName="[dReportingProductgroup_1]" displayFolder="" count="0" memberValueDatatype="130" unbalanced="0"/>
    <cacheHierarchy uniqueName="[dReportingProductgroup_1_2].[ReportingProductgroup.1]" caption="ReportingProductgroup.1" attribute="1" defaultMemberUniqueName="[dReportingProductgroup_1_2].[ReportingProductgroup.1].[All]" allUniqueName="[dReportingProductgroup_1_2].[ReportingProductgroup.1].[All]" dimensionUniqueName="[dReportingProductgroup_1_2]" displayFolder="" count="2" memberValueDatatype="130" unbalanced="0">
      <fieldsUsage count="2">
        <fieldUsage x="-1"/>
        <fieldUsage x="5"/>
      </fieldsUsage>
    </cacheHierarchy>
    <cacheHierarchy uniqueName="[dReportingProductgroup_2].[ReportingProductgroup.2]" caption="ReportingProductgroup.2" attribute="1" defaultMemberUniqueName="[dReportingProductgroup_2].[ReportingProductgroup.2].[All]" allUniqueName="[dReportingProductgroup_2].[ReportingProductgroup.2].[All]" dimensionUniqueName="[dReportingProductgroup_2]" displayFolder="" count="2" memberValueDatatype="130" unbalanced="0">
      <fieldsUsage count="2">
        <fieldUsage x="-1"/>
        <fieldUsage x="6"/>
      </fieldsUsage>
    </cacheHierarchy>
    <cacheHierarchy uniqueName="[Hitlist].[Period]" caption="Period" attribute="1" defaultMemberUniqueName="[Hitlist].[Period].[All]" allUniqueName="[Hitlist].[Period].[All]" dimensionUniqueName="[Hitlist]" displayFolder="" count="0" memberValueDatatype="130" unbalanced="0"/>
    <cacheHierarchy uniqueName="[Hitlist].[ReportingProductgroup]" caption="ReportingProductgroup" attribute="1" defaultMemberUniqueName="[Hitlist].[ReportingProductgroup].[All]" allUniqueName="[Hitlist].[ReportingProductgroup].[All]" dimensionUniqueName="[Hitlist]" displayFolder="" count="0" memberValueDatatype="130" unbalanced="0"/>
    <cacheHierarchy uniqueName="[Hitlist].[Rank]" caption="Rank" attribute="1" defaultMemberUniqueName="[Hitlist].[Rank].[All]" allUniqueName="[Hitlist].[Rank].[All]" dimensionUniqueName="[Hitlist]" displayFolder="" count="0" memberValueDatatype="20" unbalanced="0"/>
    <cacheHierarchy uniqueName="[Hitlist].[Brand]" caption="Brand" attribute="1" defaultMemberUniqueName="[Hitlist].[Brand].[All]" allUniqueName="[Hitlist].[Brand].[All]" dimensionUniqueName="[Hitlist]" displayFolder="" count="0" memberValueDatatype="130" unbalanced="0"/>
    <cacheHierarchy uniqueName="[Hitlist].[Item]" caption="Item" attribute="1" defaultMemberUniqueName="[Hitlist].[Item].[All]" allUniqueName="[Hitlist].[Item].[All]" dimensionUniqueName="[Hitlist]" displayFolder="" count="0" memberValueDatatype="130" unbalanced="0"/>
    <cacheHierarchy uniqueName="[Hitlist].[Instore code]" caption="Instore code" attribute="1" defaultMemberUniqueName="[Hitlist].[Instore code].[All]" allUniqueName="[Hitlist].[Instore code].[All]" dimensionUniqueName="[Hitlist]" displayFolder="" count="0" memberValueDatatype="130" unbalanced="0"/>
    <cacheHierarchy uniqueName="[Hitlist].[Leaderpanel Internet Sales Sales Units]" caption="Leaderpanel Internet Sales Sales Units" attribute="1" defaultMemberUniqueName="[Hitlist].[Leaderpanel Internet Sales Sales Units].[All]" allUniqueName="[Hitlist].[Leaderpanel Internet Sales Sales Units].[All]" dimensionUniqueName="[Hitlist]" displayFolder="" count="0" memberValueDatatype="20" unbalanced="0"/>
    <cacheHierarchy uniqueName="[Hitlist].[Leaderpanel Internet Sales Sales Value TRY]" caption="Leaderpanel Internet Sales Sales Value TRY" attribute="1" defaultMemberUniqueName="[Hitlist].[Leaderpanel Internet Sales Sales Value TRY].[All]" allUniqueName="[Hitlist].[Leaderpanel Internet Sales Sales Value TRY].[All]" dimensionUniqueName="[Hitlist]" displayFolder="" count="0" memberValueDatatype="5" unbalanced="0"/>
    <cacheHierarchy uniqueName="[Hitlist].[Leaderpanel Traditional Sales Sales Units]" caption="Leaderpanel Traditional Sales Sales Units" attribute="1" defaultMemberUniqueName="[Hitlist].[Leaderpanel Traditional Sales Sales Units].[All]" allUniqueName="[Hitlist].[Leaderpanel Traditional Sales Sales Units].[All]" dimensionUniqueName="[Hitlist]" displayFolder="" count="0" memberValueDatatype="20" unbalanced="0"/>
    <cacheHierarchy uniqueName="[Hitlist].[Leaderpanel Traditional Sales Sales Value TRY]" caption="Leaderpanel Traditional Sales Sales Value TRY" attribute="1" defaultMemberUniqueName="[Hitlist].[Leaderpanel Traditional Sales Sales Value TRY].[All]" allUniqueName="[Hitlist].[Leaderpanel Traditional Sales Sales Value TRY].[All]" dimensionUniqueName="[Hitlist]" displayFolder="" count="0" memberValueDatatype="5" unbalanced="0"/>
    <cacheHierarchy uniqueName="[Hitlist].[MediaMarkt Internet Sales Sales Units Ret]" caption="MediaMarkt Internet Sales Sales Units Ret" attribute="1" defaultMemberUniqueName="[Hitlist].[MediaMarkt Internet Sales Sales Units Ret].[All]" allUniqueName="[Hitlist].[MediaMarkt Internet Sales Sales Units Ret].[All]" dimensionUniqueName="[Hitlist]" displayFolder="" count="0" memberValueDatatype="20" unbalanced="0"/>
    <cacheHierarchy uniqueName="[Hitlist].[MediaMarkt Internet Sales Sales Value Ret TRY]" caption="MediaMarkt Internet Sales Sales Value Ret TRY" attribute="1" defaultMemberUniqueName="[Hitlist].[MediaMarkt Internet Sales Sales Value Ret TRY].[All]" allUniqueName="[Hitlist].[MediaMarkt Internet Sales Sales Value Ret TRY].[All]" dimensionUniqueName="[Hitlist]" displayFolder="" count="0" memberValueDatatype="5" unbalanced="0"/>
    <cacheHierarchy uniqueName="[Hitlist].[MediaMarkt Traditional Sales Sales Units Ret]" caption="MediaMarkt Traditional Sales Sales Units Ret" attribute="1" defaultMemberUniqueName="[Hitlist].[MediaMarkt Traditional Sales Sales Units Ret].[All]" allUniqueName="[Hitlist].[MediaMarkt Traditional Sales Sales Units Ret].[All]" dimensionUniqueName="[Hitlist]" displayFolder="" count="0" memberValueDatatype="20" unbalanced="0"/>
    <cacheHierarchy uniqueName="[Hitlist].[MediaMarkt Traditional Sales Sales Value Ret TRY]" caption="MediaMarkt Traditional Sales Sales Value Ret TRY" attribute="1" defaultMemberUniqueName="[Hitlist].[MediaMarkt Traditional Sales Sales Value Ret TRY].[All]" allUniqueName="[Hitlist].[MediaMarkt Traditional Sales Sales Value Ret TRY].[All]" dimensionUniqueName="[Hitlist]" displayFolder="" count="0" memberValueDatatype="5" unbalanced="0"/>
    <cacheHierarchy uniqueName="[Hitlist].[Week]" caption="Week" attribute="1" defaultMemberUniqueName="[Hitlist].[Week].[All]" allUniqueName="[Hitlist].[Week].[All]" dimensionUniqueName="[Hitlist]" displayFolder="" count="0" memberValueDatatype="20" unbalanced="0"/>
    <cacheHierarchy uniqueName="[Hitlist].[Year]" caption="Year" attribute="1" defaultMemberUniqueName="[Hitlist].[Year].[All]" allUniqueName="[Hitlist].[Year].[All]" dimensionUniqueName="[Hitlist]" displayFolder="" count="0" memberValueDatatype="20" unbalanced="0"/>
    <cacheHierarchy uniqueName="[Hitlist].[ReportingProductgroup.1]" caption="ReportingProductgroup.1" attribute="1" defaultMemberUniqueName="[Hitlist].[ReportingProductgroup.1].[All]" allUniqueName="[Hitlist].[ReportingProductgroup.1].[All]" dimensionUniqueName="[Hitlist]" displayFolder="" count="0" memberValueDatatype="130" unbalanced="0"/>
    <cacheHierarchy uniqueName="[Hitlist].[Month]" caption="Month" attribute="1" defaultMemberUniqueName="[Hitlist].[Month].[All]" allUniqueName="[Hitlist].[Month].[All]" dimensionUniqueName="[Hitlist]" displayFolder="" count="0" memberValueDatatype="20" unbalanced="0"/>
    <cacheHierarchy uniqueName="[Hitlist].[Quarter]" caption="Quarter" attribute="1" defaultMemberUniqueName="[Hitlist].[Quarter].[All]" allUniqueName="[Hitlist].[Quarter].[All]" dimensionUniqueName="[Hitlist]" displayFolder="" count="0" memberValueDatatype="20" unbalanced="0"/>
    <cacheHierarchy uniqueName="[Hitlist].[FY]" caption="FY" attribute="1" defaultMemberUniqueName="[Hitlist].[FY].[All]" allUniqueName="[Hitlist].[FY].[All]" dimensionUniqueName="[Hitlist]" displayFolder="" count="0" memberValueDatatype="20" unbalanced="0"/>
    <cacheHierarchy uniqueName="[Summary].[Period]" caption="Period" attribute="1" defaultMemberUniqueName="[Summary].[Period].[All]" allUniqueName="[Summary].[Period].[All]" dimensionUniqueName="[Summary]" displayFolder="" count="0" memberValueDatatype="130" unbalanced="0"/>
    <cacheHierarchy uniqueName="[Summary].[ReportingProductgroup]" caption="ReportingProductgroup" attribute="1" defaultMemberUniqueName="[Summary].[ReportingProductgroup].[All]" allUniqueName="[Summary].[ReportingProductgroup].[All]" dimensionUniqueName="[Summary]" displayFolder="" count="0" memberValueDatatype="130" unbalanced="0"/>
    <cacheHierarchy uniqueName="[Summary].[Internet Sales Sales Units]" caption="Internet Sales Sales Units" attribute="1" defaultMemberUniqueName="[Summary].[Internet Sales Sales Units].[All]" allUniqueName="[Summary].[Internet Sales Sales Units].[All]" dimensionUniqueName="[Summary]" displayFolder="" count="0" memberValueDatatype="20" unbalanced="0"/>
    <cacheHierarchy uniqueName="[Summary].[Internet Sales Sales Value TRY]" caption="Internet Sales Sales Value TRY" attribute="1" defaultMemberUniqueName="[Summary].[Internet Sales Sales Value TRY].[All]" allUniqueName="[Summary].[Internet Sales Sales Value TRY].[All]" dimensionUniqueName="[Summary]" displayFolder="" count="0" memberValueDatatype="5" unbalanced="0"/>
    <cacheHierarchy uniqueName="[Summary].[MediaMarkt Internet Sales Sales Units]" caption="MediaMarkt Internet Sales Sales Units" attribute="1" defaultMemberUniqueName="[Summary].[MediaMarkt Internet Sales Sales Units].[All]" allUniqueName="[Summary].[MediaMarkt Internet Sales Sales Units].[All]" dimensionUniqueName="[Summary]" displayFolder="" count="0" memberValueDatatype="20" unbalanced="0"/>
    <cacheHierarchy uniqueName="[Summary].[MediaMarkt Internet Sales Sales Value TRY]" caption="MediaMarkt Internet Sales Sales Value TRY" attribute="1" defaultMemberUniqueName="[Summary].[MediaMarkt Internet Sales Sales Value TRY].[All]" allUniqueName="[Summary].[MediaMarkt Internet Sales Sales Value TRY].[All]" dimensionUniqueName="[Summary]" displayFolder="" count="0" memberValueDatatype="5" unbalanced="0"/>
    <cacheHierarchy uniqueName="[Summary].[MediaMarkt MP Sales Units]" caption="MediaMarkt MP Sales Units" attribute="1" defaultMemberUniqueName="[Summary].[MediaMarkt MP Sales Units].[All]" allUniqueName="[Summary].[MediaMarkt MP Sales Units].[All]" dimensionUniqueName="[Summary]" displayFolder="" count="0" memberValueDatatype="20" unbalanced="0"/>
    <cacheHierarchy uniqueName="[Summary].[MediaMarkt MP Sales Value TRY]" caption="MediaMarkt MP Sales Value TRY" attribute="1" defaultMemberUniqueName="[Summary].[MediaMarkt MP Sales Value TRY].[All]" allUniqueName="[Summary].[MediaMarkt MP Sales Value TRY].[All]" dimensionUniqueName="[Summary]" displayFolder="" count="0" memberValueDatatype="5" unbalanced="0"/>
    <cacheHierarchy uniqueName="[Summary].[MediaMarkt Traditional Sales Sales Units]" caption="MediaMarkt Traditional Sales Sales Units" attribute="1" defaultMemberUniqueName="[Summary].[MediaMarkt Traditional Sales Sales Units].[All]" allUniqueName="[Summary].[MediaMarkt Traditional Sales Sales Units].[All]" dimensionUniqueName="[Summary]" displayFolder="" count="0" memberValueDatatype="20" unbalanced="0"/>
    <cacheHierarchy uniqueName="[Summary].[MediaMarkt Traditional Sales Sales Value TRY]" caption="MediaMarkt Traditional Sales Sales Value TRY" attribute="1" defaultMemberUniqueName="[Summary].[MediaMarkt Traditional Sales Sales Value TRY].[All]" allUniqueName="[Summary].[MediaMarkt Traditional Sales Sales Value TRY].[All]" dimensionUniqueName="[Summary]" displayFolder="" count="0" memberValueDatatype="5" unbalanced="0"/>
    <cacheHierarchy uniqueName="[Summary].[Traditional Sales Sales Units]" caption="Traditional Sales Sales Units" attribute="1" defaultMemberUniqueName="[Summary].[Traditional Sales Sales Units].[All]" allUniqueName="[Summary].[Traditional Sales Sales Units].[All]" dimensionUniqueName="[Summary]" displayFolder="" count="0" memberValueDatatype="20" unbalanced="0"/>
    <cacheHierarchy uniqueName="[Summary].[Traditional Sales Sales Value TRY]" caption="Traditional Sales Sales Value TRY" attribute="1" defaultMemberUniqueName="[Summary].[Traditional Sales Sales Value TRY].[All]" allUniqueName="[Summary].[Traditional Sales Sales Value TRY].[All]" dimensionUniqueName="[Summary]" displayFolder="" count="0" memberValueDatatype="5" unbalanced="0"/>
    <cacheHierarchy uniqueName="[Summary].[Week]" caption="Week" attribute="1" defaultMemberUniqueName="[Summary].[Week].[All]" allUniqueName="[Summary].[Week].[All]" dimensionUniqueName="[Summary]" displayFolder="" count="0" memberValueDatatype="20" unbalanced="0"/>
    <cacheHierarchy uniqueName="[Summary].[Year]" caption="Year" attribute="1" defaultMemberUniqueName="[Summary].[Year].[All]" allUniqueName="[Summary].[Year].[All]" dimensionUniqueName="[Summary]" displayFolder="" count="0" memberValueDatatype="20" unbalanced="0"/>
    <cacheHierarchy uniqueName="[Summary].[ReportingProductgroup.1]" caption="ReportingProductgroup.1" attribute="1" defaultMemberUniqueName="[Summary].[ReportingProductgroup.1].[All]" allUniqueName="[Summary].[ReportingProductgroup.1].[All]" dimensionUniqueName="[Summary]" displayFolder="" count="0" memberValueDatatype="130" unbalanced="0"/>
    <cacheHierarchy uniqueName="[Summary].[Custom]" caption="Custom" attribute="1" defaultMemberUniqueName="[Summary].[Custom].[All]" allUniqueName="[Summary].[Custom].[All]" dimensionUniqueName="[Summary]" displayFolder="" count="0" memberValueDatatype="130" unbalanced="0"/>
    <cacheHierarchy uniqueName="[Summary].[Month]" caption="Month" attribute="1" defaultMemberUniqueName="[Summary].[Month].[All]" allUniqueName="[Summary].[Month].[All]" dimensionUniqueName="[Summary]" displayFolder="" count="0" memberValueDatatype="20" unbalanced="0"/>
    <cacheHierarchy uniqueName="[Summary].[Quarter]" caption="Quarter" attribute="1" defaultMemberUniqueName="[Summary].[Quarter].[All]" allUniqueName="[Summary].[Quarter].[All]" dimensionUniqueName="[Summary]" displayFolder="" count="0" memberValueDatatype="20" unbalanced="0"/>
    <cacheHierarchy uniqueName="[Summary].[FY]" caption="FY" attribute="1" defaultMemberUniqueName="[Summary].[FY].[All]" allUniqueName="[Summary].[FY].[All]" dimensionUniqueName="[Summary]" displayFolder="" count="0" memberValueDatatype="20" unbalanced="0"/>
    <cacheHierarchy uniqueName="[Brand].[ReportingProductgroup.2_1]" caption="ReportingProductgroup.2_1" attribute="1" defaultMemberUniqueName="[Brand].[ReportingProductgroup.2_1].[All]" allUniqueName="[Brand].[ReportingProductgroup.2_1].[All]" dimensionUniqueName="[Brand]" displayFolder="" count="0" memberValueDatatype="130" unbalanced="0" hidden="1"/>
    <cacheHierarchy uniqueName="[dReportingProductgroup_1].[Index]" caption="Index" attribute="1" defaultMemberUniqueName="[dReportingProductgroup_1].[Index].[All]" allUniqueName="[dReportingProductgroup_1].[Index].[All]" dimensionUniqueName="[dReportingProductgroup_1]" displayFolder="" count="0" memberValueDatatype="20" unbalanced="0" hidden="1"/>
    <cacheHierarchy uniqueName="[dReportingProductgroup_1].[Internet Sales Sales Value TRY]" caption="Internet Sales Sales Value TRY" attribute="1" defaultMemberUniqueName="[dReportingProductgroup_1].[Internet Sales Sales Value TRY].[All]" allUniqueName="[dReportingProductgroup_1].[Internet Sales Sales Value TRY].[All]" dimensionUniqueName="[dReportingProductgroup_1]" displayFolder="" count="0" memberValueDatatype="5" unbalanced="0" hidden="1"/>
    <cacheHierarchy uniqueName="[dReportingProductgroup_1_2].[Index]" caption="Index" attribute="1" defaultMemberUniqueName="[dReportingProductgroup_1_2].[Index].[All]" allUniqueName="[dReportingProductgroup_1_2].[Index].[All]" dimensionUniqueName="[dReportingProductgroup_1_2]" displayFolder="" count="0" memberValueDatatype="20" unbalanced="0" hidden="1"/>
    <cacheHierarchy uniqueName="[dReportingProductgroup_1_2].[Internet Sales Sales Value TRY]" caption="Internet Sales Sales Value TRY" attribute="1" defaultMemberUniqueName="[dReportingProductgroup_1_2].[Internet Sales Sales Value TRY].[All]" allUniqueName="[dReportingProductgroup_1_2].[Internet Sales Sales Value TRY].[All]" dimensionUniqueName="[dReportingProductgroup_1_2]" displayFolder="" count="0" memberValueDatatype="5" unbalanced="0" hidden="1"/>
    <cacheHierarchy uniqueName="[dReportingProductgroup_2].[Index]" caption="Index" attribute="1" defaultMemberUniqueName="[dReportingProductgroup_2].[Index].[All]" allUniqueName="[dReportingProductgroup_2].[Index].[All]" dimensionUniqueName="[dReportingProductgroup_2]" displayFolder="" count="0" memberValueDatatype="20" unbalanced="0" hidden="1"/>
    <cacheHierarchy uniqueName="[dReportingProductgroup_2].[Internet Sales Sales Value TRY]" caption="Internet Sales Sales Value TRY" attribute="1" defaultMemberUniqueName="[dReportingProductgroup_2].[Internet Sales Sales Value TRY].[All]" allUniqueName="[dReportingProductgroup_2].[Internet Sales Sales Value TRY].[All]" dimensionUniqueName="[dReportingProductgroup_2]" displayFolder="" count="0" memberValueDatatype="5" unbalanced="0" hidden="1"/>
    <cacheHierarchy uniqueName="[Summary].[ReportingProductgroup.2]" caption="ReportingProductgroup.2" attribute="1" defaultMemberUniqueName="[Summary].[ReportingProductgroup.2].[All]" allUniqueName="[Summary].[ReportingProductgroup.2].[All]" dimensionUniqueName="[Summary]" displayFolder="" count="0" memberValueDatatype="130" unbalanced="0" hidden="1"/>
    <cacheHierarchy uniqueName="[Measures].[Sum of MediaMarkt Internet Sales Sales Value TRY]" caption="Sum of MediaMarkt Internet Sales Sales Value TRY" measure="1" displayFolder="" measureGroup="Summary" count="0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Internet Sales Sales Value TRY]" caption="Sum of Internet Sales Sales Value TRY" measure="1" displayFolder="" measureGroup="Summary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Internet Sales Sales Units]" caption="Sum of Internet Sales Sales Units" measure="1" displayFolder="" measureGroup="Summary" count="0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MediaMarkt Internet Sales Sales Units]" caption="Sum of MediaMarkt Internet Sales Sales Units" measure="1" displayFolder="" measureGroup="Summary" count="0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Leaderpanel Internet Sales Sales Value TRY]" caption="Sum of Leaderpanel Internet Sales Sales Value TRY" measure="1" displayFolder="" measureGroup="Hitlist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MediaMarkt Internet Sales Sales Value Ret TRY]" caption="Sum of MediaMarkt Internet Sales Sales Value Ret TRY" measure="1" displayFolder="" measureGroup="Hitlist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Leaderpanel Internet Sales Sales Units]" caption="Sum of Leaderpanel Internet Sales Sales Units" measure="1" displayFolder="" measureGroup="Hitlist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MediaMarkt Internet Sales Sales Units Ret]" caption="Sum of MediaMarkt Internet Sales Sales Units Ret" measure="1" displayFolder="" measureGroup="Hitlist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Internet Sales Sales Value TRY 2]" caption="Sum of Internet Sales Sales Value TRY 2" measure="1" displayFolder="" measureGroup="Brand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MediaMarkt Internet Sales Sales Value TRY 2]" caption="Sum of MediaMarkt Internet Sales Sales Value TRY 2" measure="1" displayFolder="" measureGroup="Brand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MediaMarkt Traditional Sales Sales Value TRY]" caption="Sum of MediaMarkt Traditional Sales Sales Value TRY" measure="1" displayFolder="" measureGroup="Brand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raditional Sales Sales Value TRY]" caption="Sum of Traditional Sales Sales Value TRY" measure="1" displayFolder="" measureGroup="Brand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Leaderpanel Traditional Sales Sales Units]" caption="Sum of Leaderpanel Traditional Sales Sales Units" measure="1" displayFolder="" measureGroup="Hitlist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Leaderpanel Traditional Sales Sales Value TRY]" caption="Sum of Leaderpanel Traditional Sales Sales Value TRY" measure="1" displayFolder="" measureGroup="Hitlist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MediaMarkt Traditional Sales Sales Units Ret]" caption="Sum of MediaMarkt Traditional Sales Sales Units Ret" measure="1" displayFolder="" measureGroup="Hitlist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MediaMarkt Traditional Sales Sales Value Ret TRY]" caption="Sum of MediaMarkt Traditional Sales Sales Value Ret TRY" measure="1" displayFolder="" measureGroup="Hitlist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MediaMarkt Traditional Sales Sales Value TRY 2]" caption="Sum of MediaMarkt Traditional Sales Sales Value TRY 2" measure="1" displayFolder="" measureGroup="Summary" count="0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Traditional Sales Sales Value TRY 2]" caption="Sum of Traditional Sales Sales Value TRY 2" measure="1" displayFolder="" measureGroup="Summary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Traditional Sales Sales Units]" caption="Sum of Traditional Sales Sales Units" measure="1" displayFolder="" measureGroup="Summary" count="0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Internet Sales Sales Units 2]" caption="Sum of Internet Sales Sales Units 2" measure="1" displayFolder="" measureGroup="Brand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ediaMarkt Internet Sales Sales Units 2]" caption="Sum of MediaMarkt Internet Sales Sales Units 2" measure="1" displayFolder="" measureGroup="Brand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MediaMarkt MP Sales Value TRY]" caption="Sum of MediaMarkt MP Sales Value TRY" measure="1" displayFolder="" measureGroup="Brand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MediaMarkt Traditional Sales Sales Units]" caption="Sum of MediaMarkt Traditional Sales Sales Units" measure="1" displayFolder="" measureGroup="Brand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raditional Sales Sales Units 2]" caption="Sum of Traditional Sales Sales Units 2" measure="1" displayFolder="" measureGroup="Brand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MediaMarkt MP Sales Value TRY 2]" caption="Sum of MediaMarkt MP Sales Value TRY 2" measure="1" displayFolder="" measureGroup="Summary" count="0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MediaMarkt Internet Sales Sales Value TRY (% of Internet Sales Sales Value TRY) (Brand)]" caption="MediaMarkt Internet Sales Sales Value TRY (% of Internet Sales Sales Value TRY) (Brand)" measure="1" displayFolder="" measureGroup="Brand" count="0" oneField="1">
      <fieldsUsage count="1">
        <fieldUsage x="4"/>
      </fieldsUsage>
    </cacheHierarchy>
    <cacheHierarchy uniqueName="[Measures].[MediaMarkt Internet Sales Sales Value TRY (% of Internet Sales Sales Value TRY)]" caption="MediaMarkt Internet Sales Sales Value TRY (% of Internet Sales Sales Value TRY)" measure="1" displayFolder="" measureGroup="Summary" count="0"/>
    <cacheHierarchy uniqueName="[Measures].[MediaMarkt Internet Sales w/o MP Sales Value TRY (% of Internet Sales Sales Value TRY)]" caption="MediaMarkt Internet Sales w/o MP Sales Value TRY (% of Internet Sales Sales Value TRY)" measure="1" displayFolder="" measureGroup="Summary" count="0"/>
    <cacheHierarchy uniqueName="[Measures].[MediaMarkt MP Sales Value TRY (% of MediaMarkt Internet Sales Sales Value TRY)]" caption="MediaMarkt MP Sales Value TRY (% of MediaMarkt Internet Sales Sales Value TRY)" measure="1" displayFolder="" measureGroup="Summary" count="0"/>
    <cacheHierarchy uniqueName="[Measures].[Internet Sales Sales Value TRY (% of Leaderpanel Sales Value TRY)]" caption="Internet Sales Sales Value TRY (% of Leaderpanel Sales Value TRY)" measure="1" displayFolder="" measureGroup="Summary" count="0"/>
    <cacheHierarchy uniqueName="[Measures].[MediaMarkt Internet Sales Sales Value TRY (% of MediaMarkt &lt;Grand Total&gt; Sales Value TRY)]" caption="MediaMarkt Internet Sales Sales Value TRY (% of MediaMarkt &lt;Grand Total&gt; Sales Value TRY)" measure="1" displayFolder="" measureGroup="Summary" count="0"/>
    <cacheHierarchy uniqueName="[Measures].[MediaMarkt Internet Sales Sales Units (% of Internet Sales Sales Units)]" caption="MediaMarkt Internet Sales Sales Units (% of Internet Sales Sales Units)" measure="1" displayFolder="" measureGroup="Summary" count="0"/>
    <cacheHierarchy uniqueName="[Measures].[MediaMarkt Internet Sales w/o MP Sales Units (% of Internet Sales Sales Units)]" caption="MediaMarkt Internet Sales w/o MP Sales Units (% of Internet Sales Sales Units)" measure="1" displayFolder="" measureGroup="Summary" count="0"/>
    <cacheHierarchy uniqueName="[Measures].[MediaMarkt MP Sales Units (% of MediaMarkt Internet Sales Sales Units)]" caption="MediaMarkt MP Sales Units (% of MediaMarkt Internet Sales Sales Units)" measure="1" displayFolder="" measureGroup="Summary" count="0"/>
    <cacheHierarchy uniqueName="[Measures].[Internet Sales Sales Units (% of Leaderpanel Sales Units)]" caption="Internet Sales Sales Units (% of Leaderpanel Sales Units)" measure="1" displayFolder="" measureGroup="Summary" count="0"/>
    <cacheHierarchy uniqueName="[Measures].[MediaMarkt Internet Sales Sales Units (% of MediaMarkt &lt;Grand Total&gt; Sales Units)]" caption="MediaMarkt Internet Sales Sales Units (% of MediaMarkt &lt;Grand Total&gt; Sales Units)" measure="1" displayFolder="" measureGroup="Summary" count="0"/>
    <cacheHierarchy uniqueName="[Measures].[Leaderpanel Internet Sales Sales Value TRY (% of Leaderpanel &lt;Grand Total&gt; Sales Value TRY) (Hitlist)]" caption="Leaderpanel Internet Sales Sales Value TRY (% of Leaderpanel &lt;Grand Total&gt; Sales Value TRY) (Hitlist)" measure="1" displayFolder="" measureGroup="Hitlist" count="0"/>
    <cacheHierarchy uniqueName="[Measures].[MediaMarkt Internet Sales Sales Value Ret TRY (% of MediaMarkt &lt;Grand Total&gt; Sales Sales Value Ret TRY) (Hitlist)]" caption="MediaMarkt Internet Sales Sales Value Ret TRY (% of MediaMarkt &lt;Grand Total&gt; Sales Sales Value Ret TRY) (Hitlist)" measure="1" displayFolder="" measureGroup="Hitlist" count="0"/>
    <cacheHierarchy uniqueName="[Measures].[Leaderpanel Internet Sales Average sales price]" caption="Leaderpanel Internet Sales Average sales price" measure="1" displayFolder="" measureGroup="Hitlist" count="0"/>
    <cacheHierarchy uniqueName="[Measures].[MediaMarkt Internet Sales Average sales price]" caption="MediaMarkt Internet Sales Average sales price" measure="1" displayFolder="" measureGroup="Hitlist" count="0"/>
    <cacheHierarchy uniqueName="[Measures].[MediaMarkt Internet Sales Sales Value Ret TRY (% of Leaderpanel Internet Sales Sales Value TRY) (Hitlist)]" caption="MediaMarkt Internet Sales Sales Value Ret TRY (% of Leaderpanel Internet Sales Sales Value TRY) (Hitlist)" measure="1" displayFolder="" measureGroup="Hitlist" count="0"/>
    <cacheHierarchy uniqueName="[Measures].[__XL_Count Brand]" caption="__XL_Count Brand" measure="1" displayFolder="" measureGroup="Brand" count="0" hidden="1"/>
    <cacheHierarchy uniqueName="[Measures].[__XL_Count Summary]" caption="__XL_Count Summary" measure="1" displayFolder="" measureGroup="Summary" count="0" hidden="1"/>
    <cacheHierarchy uniqueName="[Measures].[__XL_Count Hitlist]" caption="__XL_Count Hitlist" measure="1" displayFolder="" measureGroup="Hitlist" count="0" hidden="1"/>
    <cacheHierarchy uniqueName="[Measures].[__XL_Count dReportingProductgroup_1]" caption="__XL_Count dReportingProductgroup_1" measure="1" displayFolder="" measureGroup="dReportingProductgroup_1" count="0" hidden="1"/>
    <cacheHierarchy uniqueName="[Measures].[__XL_Count dReportingProductgroup_2]" caption="__XL_Count dReportingProductgroup_2" measure="1" displayFolder="" measureGroup="dReportingProductgroup_2" count="0" hidden="1"/>
    <cacheHierarchy uniqueName="[Measures].[__XL_Count dReportingProductgroup_1_2]" caption="__XL_Count dReportingProductgroup_1_2" measure="1" displayFolder="" measureGroup="dReportingProductgroup_1_2" count="0" hidden="1"/>
    <cacheHierarchy uniqueName="[Measures].[__No measures defined]" caption="__No measures defined" measure="1" displayFolder="" count="0" hidden="1"/>
  </cacheHierarchies>
  <kpis count="0"/>
  <dimensions count="7">
    <dimension name="Brand" uniqueName="[Brand]" caption="Brand"/>
    <dimension name="dReportingProductgroup_1" uniqueName="[dReportingProductgroup_1]" caption="dReportingProductgroup_1"/>
    <dimension name="dReportingProductgroup_1_2" uniqueName="[dReportingProductgroup_1_2]" caption="dReportingProductgroup_1_2"/>
    <dimension name="dReportingProductgroup_2" uniqueName="[dReportingProductgroup_2]" caption="dReportingProductgroup_2"/>
    <dimension name="Hitlist" uniqueName="[Hitlist]" caption="Hitlist"/>
    <dimension measure="1" name="Measures" uniqueName="[Measures]" caption="Measures"/>
    <dimension name="Summary" uniqueName="[Summary]" caption="Summary"/>
  </dimensions>
  <measureGroups count="6">
    <measureGroup name="Brand" caption="Brand"/>
    <measureGroup name="dReportingProductgroup_1" caption="dReportingProductgroup_1"/>
    <measureGroup name="dReportingProductgroup_1_2" caption="dReportingProductgroup_1_2"/>
    <measureGroup name="dReportingProductgroup_2" caption="dReportingProductgroup_2"/>
    <measureGroup name="Hitlist" caption="Hitlist"/>
    <measureGroup name="Summary" caption="Summary"/>
  </measureGroups>
  <maps count="10">
    <map measureGroup="0" dimension="0"/>
    <map measureGroup="0" dimension="2"/>
    <map measureGroup="0" dimension="3"/>
    <map measureGroup="1" dimension="1"/>
    <map measureGroup="2" dimension="2"/>
    <map measureGroup="3" dimension="3"/>
    <map measureGroup="4" dimension="4"/>
    <map measureGroup="5" dimension="1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zucu, Mehmet Mert" refreshedDate="46195.345211111111" backgroundQuery="1" createdVersion="8" refreshedVersion="8" minRefreshableVersion="3" recordCount="0" supportSubquery="1" supportAdvancedDrill="1" xr:uid="{BC8D366E-CCE2-42F9-9F5C-FCFEB03CC901}">
  <cacheSource type="external" connectionId="20"/>
  <cacheFields count="12">
    <cacheField name="[Hitlist].[Year].[Year]" caption="Year" numFmtId="0" hierarchy="37" level="1">
      <sharedItems containsSemiMixedTypes="0" containsString="0" containsNumber="1" containsInteger="1" minValue="2026" maxValue="2026" count="1">
        <n v="2026"/>
      </sharedItems>
      <extLst>
        <ext xmlns:x15="http://schemas.microsoft.com/office/spreadsheetml/2010/11/main" uri="{4F2E5C28-24EA-4eb8-9CBF-B6C8F9C3D259}">
          <x15:cachedUniqueNames>
            <x15:cachedUniqueName index="0" name="[Hitlist].[Year].&amp;[2026]"/>
          </x15:cachedUniqueNames>
        </ext>
      </extLst>
    </cacheField>
    <cacheField name="[Hitlist].[Week].[Week]" caption="Week" numFmtId="0" hierarchy="36" level="1">
      <sharedItems containsSemiMixedTypes="0" containsString="0" containsNumber="1" containsInteger="1" minValue="24" maxValue="24" count="1">
        <n v="24"/>
      </sharedItems>
      <extLst>
        <ext xmlns:x15="http://schemas.microsoft.com/office/spreadsheetml/2010/11/main" uri="{4F2E5C28-24EA-4eb8-9CBF-B6C8F9C3D259}">
          <x15:cachedUniqueNames>
            <x15:cachedUniqueName index="0" name="[Hitlist].[Week].&amp;[24]"/>
          </x15:cachedUniqueNames>
        </ext>
      </extLst>
    </cacheField>
    <cacheField name="[Hitlist].[Period].[Period]" caption="Period" numFmtId="0" hierarchy="22" level="1">
      <sharedItems count="1">
        <s v="W24 26"/>
      </sharedItems>
    </cacheField>
    <cacheField name="[Hitlist].[ReportingProductgroup].[ReportingProductgroup]" caption="ReportingProductgroup" numFmtId="0" hierarchy="23" level="1">
      <sharedItems containsSemiMixedTypes="0" containsNonDate="0" containsString="0"/>
    </cacheField>
    <cacheField name="[Hitlist].[Item].[Item]" caption="Item" numFmtId="0" hierarchy="26" level="1">
      <sharedItems count="30">
        <s v="15C 256/8GB DUAL NFC LTE"/>
        <s v="17T 256/12GB DUAL/ESIM NFC 5G"/>
        <s v="17T PRO 512/12GB DUAL/ESIM NFC 5G"/>
        <s v="GALAXY A07 128/4GB SM-A075F DUAL LTE"/>
        <s v="GALAXY A17 256/8GB SM-A176B DUAL NFC 5G"/>
        <s v="GALAXY A26 256/8GB SM-A266B DUAL NFC 5G"/>
        <s v="GALAXY A37 256/8GB SM-A376B DUAL/ESIM NFC 5G"/>
        <s v="GALAXY A56 128/8GB SM-A566B SIM/ESIM 5G"/>
        <s v="GALAXY A56 256/8GB SM-A566B DUAL/ESIM NFC 5G"/>
        <s v="GALAXY A57 256/8GB SM-A576B DUAL/ESIM NFC 5G"/>
        <s v="GALAXY S25 FE 256/8GB SM-S731B SIM/ESIM NFC 5G"/>
        <s v="GALAXY S25 ULTRA 256/12GB SM-S938B SIM/ESIM NFC 5G"/>
        <s v="GALAXY S26 256/12GB SM-S942B SIM/ESIM NFC 5G"/>
        <s v="GALAXY S26 PLUS 256/12GB SM-S947B SIM/ESIM NFC 5G"/>
        <s v="GALAXY S26 ULTRA 256/12GB SM-S948B SIM/ESIM NFC 5G"/>
        <s v="GALAXY S26 ULTRA 512/12GB SM-S948B SIM/ESIM NFC 5G"/>
        <s v="IPHONE 15 128/6GB SIM/ESIM NFC 5G"/>
        <s v="IPHONE 15 256/6GB SIM/ESIM NFC 5G"/>
        <s v="IPHONE 16 128/8GB SIM/ESIM NFC 5G"/>
        <s v="IPHONE 16 PLUS 128/8GB SIM/ESIM NFC 5G"/>
        <s v="IPHONE 16E 128/8GB SIM/ESIM NFC 5G"/>
        <s v="IPHONE 17 256/8GB SIM/ESIM NFC 5G"/>
        <s v="IPHONE 17 PRO 256/12GB SIM/ESIM NFC 5G"/>
        <s v="IPHONE 17 PRO 512/12GB SIM/ESIM NFC 5G"/>
        <s v="IPHONE 17 PRO MAX 256/12GB SIM/ESIM NFC 5G"/>
        <s v="IPHONE 17 PRO MAX 512/12GB SIM/ESIM NFC 5G"/>
        <s v="IPHONE 17E 256/8GB SIM/ESIM NFC 5G"/>
        <s v="MAGIC 8 PRO 512/12GB BKQ-N49 DUAL/ESIM NFC 5G"/>
        <s v="NOTE 15 256/8GB DUAL NFC LTE"/>
        <s v="NOTE 15 PRO 256/8GB DUAL/ESIM NFC 5G"/>
      </sharedItems>
    </cacheField>
    <cacheField name="[Measures].[Sum of Leaderpanel Internet Sales Sales Units]" caption="Sum of Leaderpanel Internet Sales Sales Units" numFmtId="0" hierarchy="75" level="32767"/>
    <cacheField name="[Measures].[Sum of MediaMarkt Internet Sales Sales Units Ret]" caption="Sum of MediaMarkt Internet Sales Sales Units Ret" numFmtId="0" hierarchy="76" level="32767"/>
    <cacheField name="[Hitlist].[Brand].[Brand]" caption="Brand" numFmtId="0" hierarchy="25" level="1">
      <sharedItems count="5">
        <s v="REDMI"/>
        <s v="XIAOMI"/>
        <s v="SAMSUNG"/>
        <s v="APPLE"/>
        <s v="HONOR"/>
      </sharedItems>
    </cacheField>
    <cacheField name="[Measures].[Leaderpanel Internet Sales Sales Value TRY (% of Leaderpanel &lt;Grand Total&gt; Sales Value TRY) (Hitlist)]" caption="Leaderpanel Internet Sales Sales Value TRY (% of Leaderpanel &lt;Grand Total&gt; Sales Value TRY) (Hitlist)" numFmtId="0" hierarchy="105" level="32767"/>
    <cacheField name="[Measures].[MediaMarkt Internet Sales Sales Value Ret TRY (% of MediaMarkt &lt;Grand Total&gt; Sales Sales Value Ret TRY) (Hitlist)]" caption="MediaMarkt Internet Sales Sales Value Ret TRY (% of MediaMarkt &lt;Grand Total&gt; Sales Sales Value Ret TRY) (Hitlist)" numFmtId="0" hierarchy="106" level="32767"/>
    <cacheField name="[Measures].[Leaderpanel Internet Sales Average sales price]" caption="Leaderpanel Internet Sales Average sales price" numFmtId="0" hierarchy="107" level="32767"/>
    <cacheField name="[Measures].[MediaMarkt Internet Sales Average sales price]" caption="MediaMarkt Internet Sales Average sales price" numFmtId="0" hierarchy="108" level="32767"/>
  </cacheFields>
  <cacheHierarchies count="117">
    <cacheHierarchy uniqueName="[Brand].[Period]" caption="Period" attribute="1" defaultMemberUniqueName="[Brand].[Period].[All]" allUniqueName="[Brand].[Period].[All]" dimensionUniqueName="[Brand]" displayFolder="" count="0" memberValueDatatype="130" unbalanced="0"/>
    <cacheHierarchy uniqueName="[Brand].[ReportingProductgroup]" caption="ReportingProductgroup" attribute="1" defaultMemberUniqueName="[Brand].[ReportingProductgroup].[All]" allUniqueName="[Brand].[ReportingProductgroup].[All]" dimensionUniqueName="[Brand]" displayFolder="" count="0" memberValueDatatype="130" unbalanced="0"/>
    <cacheHierarchy uniqueName="[Brand].[Brand]" caption="Brand" attribute="1" defaultMemberUniqueName="[Brand].[Brand].[All]" allUniqueName="[Brand].[Brand].[All]" dimensionUniqueName="[Brand]" displayFolder="" count="0" memberValueDatatype="130" unbalanced="0"/>
    <cacheHierarchy uniqueName="[Brand].[Internet Sales Sales Units]" caption="Internet Sales Sales Units" attribute="1" defaultMemberUniqueName="[Brand].[Internet Sales Sales Units].[All]" allUniqueName="[Brand].[Internet Sales Sales Units].[All]" dimensionUniqueName="[Brand]" displayFolder="" count="0" memberValueDatatype="20" unbalanced="0"/>
    <cacheHierarchy uniqueName="[Brand].[Internet Sales Sales Value TRY]" caption="Internet Sales Sales Value TRY" attribute="1" defaultMemberUniqueName="[Brand].[Internet Sales Sales Value TRY].[All]" allUniqueName="[Brand].[Internet Sales Sales Value TRY].[All]" dimensionUniqueName="[Brand]" displayFolder="" count="0" memberValueDatatype="5" unbalanced="0"/>
    <cacheHierarchy uniqueName="[Brand].[MediaMarkt Internet Sales Sales Units]" caption="MediaMarkt Internet Sales Sales Units" attribute="1" defaultMemberUniqueName="[Brand].[MediaMarkt Internet Sales Sales Units].[All]" allUniqueName="[Brand].[MediaMarkt Internet Sales Sales Units].[All]" dimensionUniqueName="[Brand]" displayFolder="" count="0" memberValueDatatype="20" unbalanced="0"/>
    <cacheHierarchy uniqueName="[Brand].[MediaMarkt Internet Sales Sales Value TRY]" caption="MediaMarkt Internet Sales Sales Value TRY" attribute="1" defaultMemberUniqueName="[Brand].[MediaMarkt Internet Sales Sales Value TRY].[All]" allUniqueName="[Brand].[MediaMarkt Internet Sales Sales Value TRY].[All]" dimensionUniqueName="[Brand]" displayFolder="" count="0" memberValueDatatype="5" unbalanced="0"/>
    <cacheHierarchy uniqueName="[Brand].[MediaMarkt MP Sales Units]" caption="MediaMarkt MP Sales Units" attribute="1" defaultMemberUniqueName="[Brand].[MediaMarkt MP Sales Units].[All]" allUniqueName="[Brand].[MediaMarkt MP Sales Units].[All]" dimensionUniqueName="[Brand]" displayFolder="" count="0" memberValueDatatype="20" unbalanced="0"/>
    <cacheHierarchy uniqueName="[Brand].[MediaMarkt MP Sales Value TRY]" caption="MediaMarkt MP Sales Value TRY" attribute="1" defaultMemberUniqueName="[Brand].[MediaMarkt MP Sales Value TRY].[All]" allUniqueName="[Brand].[MediaMarkt MP Sales Value TRY].[All]" dimensionUniqueName="[Brand]" displayFolder="" count="0" memberValueDatatype="5" unbalanced="0"/>
    <cacheHierarchy uniqueName="[Brand].[MediaMarkt Traditional Sales Sales Units]" caption="MediaMarkt Traditional Sales Sales Units" attribute="1" defaultMemberUniqueName="[Brand].[MediaMarkt Traditional Sales Sales Units].[All]" allUniqueName="[Brand].[MediaMarkt Traditional Sales Sales Units].[All]" dimensionUniqueName="[Brand]" displayFolder="" count="0" memberValueDatatype="20" unbalanced="0"/>
    <cacheHierarchy uniqueName="[Brand].[MediaMarkt Traditional Sales Sales Value TRY]" caption="MediaMarkt Traditional Sales Sales Value TRY" attribute="1" defaultMemberUniqueName="[Brand].[MediaMarkt Traditional Sales Sales Value TRY].[All]" allUniqueName="[Brand].[MediaMarkt Traditional Sales Sales Value TRY].[All]" dimensionUniqueName="[Brand]" displayFolder="" count="0" memberValueDatatype="5" unbalanced="0"/>
    <cacheHierarchy uniqueName="[Brand].[Traditional Sales Sales Units]" caption="Traditional Sales Sales Units" attribute="1" defaultMemberUniqueName="[Brand].[Traditional Sales Sales Units].[All]" allUniqueName="[Brand].[Traditional Sales Sales Units].[All]" dimensionUniqueName="[Brand]" displayFolder="" count="0" memberValueDatatype="20" unbalanced="0"/>
    <cacheHierarchy uniqueName="[Brand].[Traditional Sales Sales Value TRY]" caption="Traditional Sales Sales Value TRY" attribute="1" defaultMemberUniqueName="[Brand].[Traditional Sales Sales Value TRY].[All]" allUniqueName="[Brand].[Traditional Sales Sales Value TRY].[All]" dimensionUniqueName="[Brand]" displayFolder="" count="0" memberValueDatatype="5" unbalanced="0"/>
    <cacheHierarchy uniqueName="[Brand].[Week]" caption="Week" attribute="1" defaultMemberUniqueName="[Brand].[Week].[All]" allUniqueName="[Brand].[Week].[All]" dimensionUniqueName="[Brand]" displayFolder="" count="0" memberValueDatatype="20" unbalanced="0"/>
    <cacheHierarchy uniqueName="[Brand].[Year]" caption="Year" attribute="1" defaultMemberUniqueName="[Brand].[Year].[All]" allUniqueName="[Brand].[Year].[All]" dimensionUniqueName="[Brand]" displayFolder="" count="0" memberValueDatatype="20" unbalanced="0"/>
    <cacheHierarchy uniqueName="[Brand].[ReportingProductgroup.1]" caption="ReportingProductgroup.1" attribute="1" defaultMemberUniqueName="[Brand].[ReportingProductgroup.1].[All]" allUniqueName="[Brand].[ReportingProductgroup.1].[All]" dimensionUniqueName="[Brand]" displayFolder="" count="0" memberValueDatatype="130" unbalanced="0"/>
    <cacheHierarchy uniqueName="[Brand].[Month]" caption="Month" attribute="1" defaultMemberUniqueName="[Brand].[Month].[All]" allUniqueName="[Brand].[Month].[All]" dimensionUniqueName="[Brand]" displayFolder="" count="0" memberValueDatatype="20" unbalanced="0"/>
    <cacheHierarchy uniqueName="[Brand].[Quarter]" caption="Quarter" attribute="1" defaultMemberUniqueName="[Brand].[Quarter].[All]" allUniqueName="[Brand].[Quarter].[All]" dimensionUniqueName="[Brand]" displayFolder="" count="0" memberValueDatatype="20" unbalanced="0"/>
    <cacheHierarchy uniqueName="[Brand].[FY]" caption="FY" attribute="1" defaultMemberUniqueName="[Brand].[FY].[All]" allUniqueName="[Brand].[FY].[All]" dimensionUniqueName="[Brand]" displayFolder="" count="0" memberValueDatatype="20" unbalanced="0"/>
    <cacheHierarchy uniqueName="[dReportingProductgroup_1].[ReportingProductgroup.1]" caption="ReportingProductgroup.1" attribute="1" defaultMemberUniqueName="[dReportingProductgroup_1].[ReportingProductgroup.1].[All]" allUniqueName="[dReportingProductgroup_1].[ReportingProductgroup.1].[All]" dimensionUniqueName="[dReportingProductgroup_1]" displayFolder="" count="0" memberValueDatatype="130" unbalanced="0"/>
    <cacheHierarchy uniqueName="[dReportingProductgroup_1_2].[ReportingProductgroup.1]" caption="ReportingProductgroup.1" attribute="1" defaultMemberUniqueName="[dReportingProductgroup_1_2].[ReportingProductgroup.1].[All]" allUniqueName="[dReportingProductgroup_1_2].[ReportingProductgroup.1].[All]" dimensionUniqueName="[dReportingProductgroup_1_2]" displayFolder="" count="0" memberValueDatatype="130" unbalanced="0"/>
    <cacheHierarchy uniqueName="[dReportingProductgroup_2].[ReportingProductgroup.2]" caption="ReportingProductgroup.2" attribute="1" defaultMemberUniqueName="[dReportingProductgroup_2].[ReportingProductgroup.2].[All]" allUniqueName="[dReportingProductgroup_2].[ReportingProductgroup.2].[All]" dimensionUniqueName="[dReportingProductgroup_2]" displayFolder="" count="0" memberValueDatatype="130" unbalanced="0"/>
    <cacheHierarchy uniqueName="[Hitlist].[Period]" caption="Period" attribute="1" defaultMemberUniqueName="[Hitlist].[Period].[All]" allUniqueName="[Hitlist].[Period].[All]" dimensionUniqueName="[Hitlist]" displayFolder="" count="2" memberValueDatatype="130" unbalanced="0">
      <fieldsUsage count="2">
        <fieldUsage x="-1"/>
        <fieldUsage x="2"/>
      </fieldsUsage>
    </cacheHierarchy>
    <cacheHierarchy uniqueName="[Hitlist].[ReportingProductgroup]" caption="ReportingProductgroup" attribute="1" defaultMemberUniqueName="[Hitlist].[ReportingProductgroup].[All]" allUniqueName="[Hitlist].[ReportingProductgroup].[All]" dimensionUniqueName="[Hitlist]" displayFolder="" count="2" memberValueDatatype="130" unbalanced="0">
      <fieldsUsage count="2">
        <fieldUsage x="-1"/>
        <fieldUsage x="3"/>
      </fieldsUsage>
    </cacheHierarchy>
    <cacheHierarchy uniqueName="[Hitlist].[Rank]" caption="Rank" attribute="1" defaultMemberUniqueName="[Hitlist].[Rank].[All]" allUniqueName="[Hitlist].[Rank].[All]" dimensionUniqueName="[Hitlist]" displayFolder="" count="0" memberValueDatatype="20" unbalanced="0"/>
    <cacheHierarchy uniqueName="[Hitlist].[Brand]" caption="Brand" attribute="1" defaultMemberUniqueName="[Hitlist].[Brand].[All]" allUniqueName="[Hitlist].[Brand].[All]" dimensionUniqueName="[Hitlist]" displayFolder="" count="2" memberValueDatatype="130" unbalanced="0">
      <fieldsUsage count="2">
        <fieldUsage x="-1"/>
        <fieldUsage x="7"/>
      </fieldsUsage>
    </cacheHierarchy>
    <cacheHierarchy uniqueName="[Hitlist].[Item]" caption="Item" attribute="1" defaultMemberUniqueName="[Hitlist].[Item].[All]" allUniqueName="[Hitlist].[Item].[All]" dimensionUniqueName="[Hitlist]" displayFolder="" count="2" memberValueDatatype="130" unbalanced="0">
      <fieldsUsage count="2">
        <fieldUsage x="-1"/>
        <fieldUsage x="4"/>
      </fieldsUsage>
    </cacheHierarchy>
    <cacheHierarchy uniqueName="[Hitlist].[Instore code]" caption="Instore code" attribute="1" defaultMemberUniqueName="[Hitlist].[Instore code].[All]" allUniqueName="[Hitlist].[Instore code].[All]" dimensionUniqueName="[Hitlist]" displayFolder="" count="0" memberValueDatatype="130" unbalanced="0"/>
    <cacheHierarchy uniqueName="[Hitlist].[Leaderpanel Internet Sales Sales Units]" caption="Leaderpanel Internet Sales Sales Units" attribute="1" defaultMemberUniqueName="[Hitlist].[Leaderpanel Internet Sales Sales Units].[All]" allUniqueName="[Hitlist].[Leaderpanel Internet Sales Sales Units].[All]" dimensionUniqueName="[Hitlist]" displayFolder="" count="0" memberValueDatatype="20" unbalanced="0"/>
    <cacheHierarchy uniqueName="[Hitlist].[Leaderpanel Internet Sales Sales Value TRY]" caption="Leaderpanel Internet Sales Sales Value TRY" attribute="1" defaultMemberUniqueName="[Hitlist].[Leaderpanel Internet Sales Sales Value TRY].[All]" allUniqueName="[Hitlist].[Leaderpanel Internet Sales Sales Value TRY].[All]" dimensionUniqueName="[Hitlist]" displayFolder="" count="0" memberValueDatatype="5" unbalanced="0"/>
    <cacheHierarchy uniqueName="[Hitlist].[Leaderpanel Traditional Sales Sales Units]" caption="Leaderpanel Traditional Sales Sales Units" attribute="1" defaultMemberUniqueName="[Hitlist].[Leaderpanel Traditional Sales Sales Units].[All]" allUniqueName="[Hitlist].[Leaderpanel Traditional Sales Sales Units].[All]" dimensionUniqueName="[Hitlist]" displayFolder="" count="0" memberValueDatatype="20" unbalanced="0"/>
    <cacheHierarchy uniqueName="[Hitlist].[Leaderpanel Traditional Sales Sales Value TRY]" caption="Leaderpanel Traditional Sales Sales Value TRY" attribute="1" defaultMemberUniqueName="[Hitlist].[Leaderpanel Traditional Sales Sales Value TRY].[All]" allUniqueName="[Hitlist].[Leaderpanel Traditional Sales Sales Value TRY].[All]" dimensionUniqueName="[Hitlist]" displayFolder="" count="0" memberValueDatatype="5" unbalanced="0"/>
    <cacheHierarchy uniqueName="[Hitlist].[MediaMarkt Internet Sales Sales Units Ret]" caption="MediaMarkt Internet Sales Sales Units Ret" attribute="1" defaultMemberUniqueName="[Hitlist].[MediaMarkt Internet Sales Sales Units Ret].[All]" allUniqueName="[Hitlist].[MediaMarkt Internet Sales Sales Units Ret].[All]" dimensionUniqueName="[Hitlist]" displayFolder="" count="0" memberValueDatatype="20" unbalanced="0"/>
    <cacheHierarchy uniqueName="[Hitlist].[MediaMarkt Internet Sales Sales Value Ret TRY]" caption="MediaMarkt Internet Sales Sales Value Ret TRY" attribute="1" defaultMemberUniqueName="[Hitlist].[MediaMarkt Internet Sales Sales Value Ret TRY].[All]" allUniqueName="[Hitlist].[MediaMarkt Internet Sales Sales Value Ret TRY].[All]" dimensionUniqueName="[Hitlist]" displayFolder="" count="0" memberValueDatatype="5" unbalanced="0"/>
    <cacheHierarchy uniqueName="[Hitlist].[MediaMarkt Traditional Sales Sales Units Ret]" caption="MediaMarkt Traditional Sales Sales Units Ret" attribute="1" defaultMemberUniqueName="[Hitlist].[MediaMarkt Traditional Sales Sales Units Ret].[All]" allUniqueName="[Hitlist].[MediaMarkt Traditional Sales Sales Units Ret].[All]" dimensionUniqueName="[Hitlist]" displayFolder="" count="0" memberValueDatatype="20" unbalanced="0"/>
    <cacheHierarchy uniqueName="[Hitlist].[MediaMarkt Traditional Sales Sales Value Ret TRY]" caption="MediaMarkt Traditional Sales Sales Value Ret TRY" attribute="1" defaultMemberUniqueName="[Hitlist].[MediaMarkt Traditional Sales Sales Value Ret TRY].[All]" allUniqueName="[Hitlist].[MediaMarkt Traditional Sales Sales Value Ret TRY].[All]" dimensionUniqueName="[Hitlist]" displayFolder="" count="0" memberValueDatatype="5" unbalanced="0"/>
    <cacheHierarchy uniqueName="[Hitlist].[Week]" caption="Week" attribute="1" defaultMemberUniqueName="[Hitlist].[Week].[All]" allUniqueName="[Hitlist].[Week].[All]" dimensionUniqueName="[Hitlist]" displayFolder="" count="2" memberValueDatatype="20" unbalanced="0">
      <fieldsUsage count="2">
        <fieldUsage x="-1"/>
        <fieldUsage x="1"/>
      </fieldsUsage>
    </cacheHierarchy>
    <cacheHierarchy uniqueName="[Hitlist].[Year]" caption="Year" attribute="1" defaultMemberUniqueName="[Hitlist].[Year].[All]" allUniqueName="[Hitlist].[Year].[All]" dimensionUniqueName="[Hitlist]" displayFolder="" count="2" memberValueDatatype="20" unbalanced="0">
      <fieldsUsage count="2">
        <fieldUsage x="-1"/>
        <fieldUsage x="0"/>
      </fieldsUsage>
    </cacheHierarchy>
    <cacheHierarchy uniqueName="[Hitlist].[ReportingProductgroup.1]" caption="ReportingProductgroup.1" attribute="1" defaultMemberUniqueName="[Hitlist].[ReportingProductgroup.1].[All]" allUniqueName="[Hitlist].[ReportingProductgroup.1].[All]" dimensionUniqueName="[Hitlist]" displayFolder="" count="0" memberValueDatatype="130" unbalanced="0"/>
    <cacheHierarchy uniqueName="[Hitlist].[Month]" caption="Month" attribute="1" defaultMemberUniqueName="[Hitlist].[Month].[All]" allUniqueName="[Hitlist].[Month].[All]" dimensionUniqueName="[Hitlist]" displayFolder="" count="0" memberValueDatatype="20" unbalanced="0"/>
    <cacheHierarchy uniqueName="[Hitlist].[Quarter]" caption="Quarter" attribute="1" defaultMemberUniqueName="[Hitlist].[Quarter].[All]" allUniqueName="[Hitlist].[Quarter].[All]" dimensionUniqueName="[Hitlist]" displayFolder="" count="0" memberValueDatatype="20" unbalanced="0"/>
    <cacheHierarchy uniqueName="[Hitlist].[FY]" caption="FY" attribute="1" defaultMemberUniqueName="[Hitlist].[FY].[All]" allUniqueName="[Hitlist].[FY].[All]" dimensionUniqueName="[Hitlist]" displayFolder="" count="0" memberValueDatatype="20" unbalanced="0"/>
    <cacheHierarchy uniqueName="[Summary].[Period]" caption="Period" attribute="1" defaultMemberUniqueName="[Summary].[Period].[All]" allUniqueName="[Summary].[Period].[All]" dimensionUniqueName="[Summary]" displayFolder="" count="0" memberValueDatatype="130" unbalanced="0"/>
    <cacheHierarchy uniqueName="[Summary].[ReportingProductgroup]" caption="ReportingProductgroup" attribute="1" defaultMemberUniqueName="[Summary].[ReportingProductgroup].[All]" allUniqueName="[Summary].[ReportingProductgroup].[All]" dimensionUniqueName="[Summary]" displayFolder="" count="0" memberValueDatatype="130" unbalanced="0"/>
    <cacheHierarchy uniqueName="[Summary].[Internet Sales Sales Units]" caption="Internet Sales Sales Units" attribute="1" defaultMemberUniqueName="[Summary].[Internet Sales Sales Units].[All]" allUniqueName="[Summary].[Internet Sales Sales Units].[All]" dimensionUniqueName="[Summary]" displayFolder="" count="0" memberValueDatatype="20" unbalanced="0"/>
    <cacheHierarchy uniqueName="[Summary].[Internet Sales Sales Value TRY]" caption="Internet Sales Sales Value TRY" attribute="1" defaultMemberUniqueName="[Summary].[Internet Sales Sales Value TRY].[All]" allUniqueName="[Summary].[Internet Sales Sales Value TRY].[All]" dimensionUniqueName="[Summary]" displayFolder="" count="0" memberValueDatatype="5" unbalanced="0"/>
    <cacheHierarchy uniqueName="[Summary].[MediaMarkt Internet Sales Sales Units]" caption="MediaMarkt Internet Sales Sales Units" attribute="1" defaultMemberUniqueName="[Summary].[MediaMarkt Internet Sales Sales Units].[All]" allUniqueName="[Summary].[MediaMarkt Internet Sales Sales Units].[All]" dimensionUniqueName="[Summary]" displayFolder="" count="0" memberValueDatatype="20" unbalanced="0"/>
    <cacheHierarchy uniqueName="[Summary].[MediaMarkt Internet Sales Sales Value TRY]" caption="MediaMarkt Internet Sales Sales Value TRY" attribute="1" defaultMemberUniqueName="[Summary].[MediaMarkt Internet Sales Sales Value TRY].[All]" allUniqueName="[Summary].[MediaMarkt Internet Sales Sales Value TRY].[All]" dimensionUniqueName="[Summary]" displayFolder="" count="0" memberValueDatatype="5" unbalanced="0"/>
    <cacheHierarchy uniqueName="[Summary].[MediaMarkt MP Sales Units]" caption="MediaMarkt MP Sales Units" attribute="1" defaultMemberUniqueName="[Summary].[MediaMarkt MP Sales Units].[All]" allUniqueName="[Summary].[MediaMarkt MP Sales Units].[All]" dimensionUniqueName="[Summary]" displayFolder="" count="0" memberValueDatatype="20" unbalanced="0"/>
    <cacheHierarchy uniqueName="[Summary].[MediaMarkt MP Sales Value TRY]" caption="MediaMarkt MP Sales Value TRY" attribute="1" defaultMemberUniqueName="[Summary].[MediaMarkt MP Sales Value TRY].[All]" allUniqueName="[Summary].[MediaMarkt MP Sales Value TRY].[All]" dimensionUniqueName="[Summary]" displayFolder="" count="0" memberValueDatatype="5" unbalanced="0"/>
    <cacheHierarchy uniqueName="[Summary].[MediaMarkt Traditional Sales Sales Units]" caption="MediaMarkt Traditional Sales Sales Units" attribute="1" defaultMemberUniqueName="[Summary].[MediaMarkt Traditional Sales Sales Units].[All]" allUniqueName="[Summary].[MediaMarkt Traditional Sales Sales Units].[All]" dimensionUniqueName="[Summary]" displayFolder="" count="0" memberValueDatatype="20" unbalanced="0"/>
    <cacheHierarchy uniqueName="[Summary].[MediaMarkt Traditional Sales Sales Value TRY]" caption="MediaMarkt Traditional Sales Sales Value TRY" attribute="1" defaultMemberUniqueName="[Summary].[MediaMarkt Traditional Sales Sales Value TRY].[All]" allUniqueName="[Summary].[MediaMarkt Traditional Sales Sales Value TRY].[All]" dimensionUniqueName="[Summary]" displayFolder="" count="0" memberValueDatatype="5" unbalanced="0"/>
    <cacheHierarchy uniqueName="[Summary].[Traditional Sales Sales Units]" caption="Traditional Sales Sales Units" attribute="1" defaultMemberUniqueName="[Summary].[Traditional Sales Sales Units].[All]" allUniqueName="[Summary].[Traditional Sales Sales Units].[All]" dimensionUniqueName="[Summary]" displayFolder="" count="0" memberValueDatatype="20" unbalanced="0"/>
    <cacheHierarchy uniqueName="[Summary].[Traditional Sales Sales Value TRY]" caption="Traditional Sales Sales Value TRY" attribute="1" defaultMemberUniqueName="[Summary].[Traditional Sales Sales Value TRY].[All]" allUniqueName="[Summary].[Traditional Sales Sales Value TRY].[All]" dimensionUniqueName="[Summary]" displayFolder="" count="0" memberValueDatatype="5" unbalanced="0"/>
    <cacheHierarchy uniqueName="[Summary].[Week]" caption="Week" attribute="1" defaultMemberUniqueName="[Summary].[Week].[All]" allUniqueName="[Summary].[Week].[All]" dimensionUniqueName="[Summary]" displayFolder="" count="0" memberValueDatatype="20" unbalanced="0"/>
    <cacheHierarchy uniqueName="[Summary].[Year]" caption="Year" attribute="1" defaultMemberUniqueName="[Summary].[Year].[All]" allUniqueName="[Summary].[Year].[All]" dimensionUniqueName="[Summary]" displayFolder="" count="0" memberValueDatatype="20" unbalanced="0"/>
    <cacheHierarchy uniqueName="[Summary].[ReportingProductgroup.1]" caption="ReportingProductgroup.1" attribute="1" defaultMemberUniqueName="[Summary].[ReportingProductgroup.1].[All]" allUniqueName="[Summary].[ReportingProductgroup.1].[All]" dimensionUniqueName="[Summary]" displayFolder="" count="0" memberValueDatatype="130" unbalanced="0"/>
    <cacheHierarchy uniqueName="[Summary].[Custom]" caption="Custom" attribute="1" defaultMemberUniqueName="[Summary].[Custom].[All]" allUniqueName="[Summary].[Custom].[All]" dimensionUniqueName="[Summary]" displayFolder="" count="0" memberValueDatatype="130" unbalanced="0"/>
    <cacheHierarchy uniqueName="[Summary].[Month]" caption="Month" attribute="1" defaultMemberUniqueName="[Summary].[Month].[All]" allUniqueName="[Summary].[Month].[All]" dimensionUniqueName="[Summary]" displayFolder="" count="0" memberValueDatatype="20" unbalanced="0"/>
    <cacheHierarchy uniqueName="[Summary].[Quarter]" caption="Quarter" attribute="1" defaultMemberUniqueName="[Summary].[Quarter].[All]" allUniqueName="[Summary].[Quarter].[All]" dimensionUniqueName="[Summary]" displayFolder="" count="0" memberValueDatatype="20" unbalanced="0"/>
    <cacheHierarchy uniqueName="[Summary].[FY]" caption="FY" attribute="1" defaultMemberUniqueName="[Summary].[FY].[All]" allUniqueName="[Summary].[FY].[All]" dimensionUniqueName="[Summary]" displayFolder="" count="0" memberValueDatatype="20" unbalanced="0"/>
    <cacheHierarchy uniqueName="[Brand].[ReportingProductgroup.2_1]" caption="ReportingProductgroup.2_1" attribute="1" defaultMemberUniqueName="[Brand].[ReportingProductgroup.2_1].[All]" allUniqueName="[Brand].[ReportingProductgroup.2_1].[All]" dimensionUniqueName="[Brand]" displayFolder="" count="0" memberValueDatatype="130" unbalanced="0" hidden="1"/>
    <cacheHierarchy uniqueName="[dReportingProductgroup_1].[Index]" caption="Index" attribute="1" defaultMemberUniqueName="[dReportingProductgroup_1].[Index].[All]" allUniqueName="[dReportingProductgroup_1].[Index].[All]" dimensionUniqueName="[dReportingProductgroup_1]" displayFolder="" count="0" memberValueDatatype="20" unbalanced="0" hidden="1"/>
    <cacheHierarchy uniqueName="[dReportingProductgroup_1].[Internet Sales Sales Value TRY]" caption="Internet Sales Sales Value TRY" attribute="1" defaultMemberUniqueName="[dReportingProductgroup_1].[Internet Sales Sales Value TRY].[All]" allUniqueName="[dReportingProductgroup_1].[Internet Sales Sales Value TRY].[All]" dimensionUniqueName="[dReportingProductgroup_1]" displayFolder="" count="0" memberValueDatatype="5" unbalanced="0" hidden="1"/>
    <cacheHierarchy uniqueName="[dReportingProductgroup_1_2].[Index]" caption="Index" attribute="1" defaultMemberUniqueName="[dReportingProductgroup_1_2].[Index].[All]" allUniqueName="[dReportingProductgroup_1_2].[Index].[All]" dimensionUniqueName="[dReportingProductgroup_1_2]" displayFolder="" count="0" memberValueDatatype="20" unbalanced="0" hidden="1"/>
    <cacheHierarchy uniqueName="[dReportingProductgroup_1_2].[Internet Sales Sales Value TRY]" caption="Internet Sales Sales Value TRY" attribute="1" defaultMemberUniqueName="[dReportingProductgroup_1_2].[Internet Sales Sales Value TRY].[All]" allUniqueName="[dReportingProductgroup_1_2].[Internet Sales Sales Value TRY].[All]" dimensionUniqueName="[dReportingProductgroup_1_2]" displayFolder="" count="0" memberValueDatatype="5" unbalanced="0" hidden="1"/>
    <cacheHierarchy uniqueName="[dReportingProductgroup_2].[Index]" caption="Index" attribute="1" defaultMemberUniqueName="[dReportingProductgroup_2].[Index].[All]" allUniqueName="[dReportingProductgroup_2].[Index].[All]" dimensionUniqueName="[dReportingProductgroup_2]" displayFolder="" count="0" memberValueDatatype="20" unbalanced="0" hidden="1"/>
    <cacheHierarchy uniqueName="[dReportingProductgroup_2].[Internet Sales Sales Value TRY]" caption="Internet Sales Sales Value TRY" attribute="1" defaultMemberUniqueName="[dReportingProductgroup_2].[Internet Sales Sales Value TRY].[All]" allUniqueName="[dReportingProductgroup_2].[Internet Sales Sales Value TRY].[All]" dimensionUniqueName="[dReportingProductgroup_2]" displayFolder="" count="0" memberValueDatatype="5" unbalanced="0" hidden="1"/>
    <cacheHierarchy uniqueName="[Summary].[ReportingProductgroup.2]" caption="ReportingProductgroup.2" attribute="1" defaultMemberUniqueName="[Summary].[ReportingProductgroup.2].[All]" allUniqueName="[Summary].[ReportingProductgroup.2].[All]" dimensionUniqueName="[Summary]" displayFolder="" count="0" memberValueDatatype="130" unbalanced="0" hidden="1"/>
    <cacheHierarchy uniqueName="[Measures].[Sum of MediaMarkt Internet Sales Sales Value TRY]" caption="Sum of MediaMarkt Internet Sales Sales Value TRY" measure="1" displayFolder="" measureGroup="Summary" count="0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Internet Sales Sales Value TRY]" caption="Sum of Internet Sales Sales Value TRY" measure="1" displayFolder="" measureGroup="Summary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Internet Sales Sales Units]" caption="Sum of Internet Sales Sales Units" measure="1" displayFolder="" measureGroup="Summary" count="0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MediaMarkt Internet Sales Sales Units]" caption="Sum of MediaMarkt Internet Sales Sales Units" measure="1" displayFolder="" measureGroup="Summary" count="0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Leaderpanel Internet Sales Sales Value TRY]" caption="Sum of Leaderpanel Internet Sales Sales Value TRY" measure="1" displayFolder="" measureGroup="Hitlist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MediaMarkt Internet Sales Sales Value Ret TRY]" caption="Sum of MediaMarkt Internet Sales Sales Value Ret TRY" measure="1" displayFolder="" measureGroup="Hitlist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Leaderpanel Internet Sales Sales Units]" caption="Sum of Leaderpanel Internet Sales Sales Units" measure="1" displayFolder="" measureGroup="Hitlist" count="0" oneField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MediaMarkt Internet Sales Sales Units Ret]" caption="Sum of MediaMarkt Internet Sales Sales Units Ret" measure="1" displayFolder="" measureGroup="Hitlist" count="0" oneField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Internet Sales Sales Value TRY 2]" caption="Sum of Internet Sales Sales Value TRY 2" measure="1" displayFolder="" measureGroup="Brand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MediaMarkt Internet Sales Sales Value TRY 2]" caption="Sum of MediaMarkt Internet Sales Sales Value TRY 2" measure="1" displayFolder="" measureGroup="Brand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MediaMarkt Traditional Sales Sales Value TRY]" caption="Sum of MediaMarkt Traditional Sales Sales Value TRY" measure="1" displayFolder="" measureGroup="Brand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raditional Sales Sales Value TRY]" caption="Sum of Traditional Sales Sales Value TRY" measure="1" displayFolder="" measureGroup="Brand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Leaderpanel Traditional Sales Sales Units]" caption="Sum of Leaderpanel Traditional Sales Sales Units" measure="1" displayFolder="" measureGroup="Hitlist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Leaderpanel Traditional Sales Sales Value TRY]" caption="Sum of Leaderpanel Traditional Sales Sales Value TRY" measure="1" displayFolder="" measureGroup="Hitlist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MediaMarkt Traditional Sales Sales Units Ret]" caption="Sum of MediaMarkt Traditional Sales Sales Units Ret" measure="1" displayFolder="" measureGroup="Hitlist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MediaMarkt Traditional Sales Sales Value Ret TRY]" caption="Sum of MediaMarkt Traditional Sales Sales Value Ret TRY" measure="1" displayFolder="" measureGroup="Hitlist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MediaMarkt Traditional Sales Sales Value TRY 2]" caption="Sum of MediaMarkt Traditional Sales Sales Value TRY 2" measure="1" displayFolder="" measureGroup="Summary" count="0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Traditional Sales Sales Value TRY 2]" caption="Sum of Traditional Sales Sales Value TRY 2" measure="1" displayFolder="" measureGroup="Summary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Traditional Sales Sales Units]" caption="Sum of Traditional Sales Sales Units" measure="1" displayFolder="" measureGroup="Summary" count="0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Internet Sales Sales Units 2]" caption="Sum of Internet Sales Sales Units 2" measure="1" displayFolder="" measureGroup="Brand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ediaMarkt Internet Sales Sales Units 2]" caption="Sum of MediaMarkt Internet Sales Sales Units 2" measure="1" displayFolder="" measureGroup="Brand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MediaMarkt MP Sales Value TRY]" caption="Sum of MediaMarkt MP Sales Value TRY" measure="1" displayFolder="" measureGroup="Brand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MediaMarkt Traditional Sales Sales Units]" caption="Sum of MediaMarkt Traditional Sales Sales Units" measure="1" displayFolder="" measureGroup="Brand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raditional Sales Sales Units 2]" caption="Sum of Traditional Sales Sales Units 2" measure="1" displayFolder="" measureGroup="Brand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MediaMarkt MP Sales Value TRY 2]" caption="Sum of MediaMarkt MP Sales Value TRY 2" measure="1" displayFolder="" measureGroup="Summary" count="0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MediaMarkt Internet Sales Sales Value TRY (% of Internet Sales Sales Value TRY) (Brand)]" caption="MediaMarkt Internet Sales Sales Value TRY (% of Internet Sales Sales Value TRY) (Brand)" measure="1" displayFolder="" measureGroup="Brand" count="0"/>
    <cacheHierarchy uniqueName="[Measures].[MediaMarkt Internet Sales Sales Value TRY (% of Internet Sales Sales Value TRY)]" caption="MediaMarkt Internet Sales Sales Value TRY (% of Internet Sales Sales Value TRY)" measure="1" displayFolder="" measureGroup="Summary" count="0"/>
    <cacheHierarchy uniqueName="[Measures].[MediaMarkt Internet Sales w/o MP Sales Value TRY (% of Internet Sales Sales Value TRY)]" caption="MediaMarkt Internet Sales w/o MP Sales Value TRY (% of Internet Sales Sales Value TRY)" measure="1" displayFolder="" measureGroup="Summary" count="0"/>
    <cacheHierarchy uniqueName="[Measures].[MediaMarkt MP Sales Value TRY (% of MediaMarkt Internet Sales Sales Value TRY)]" caption="MediaMarkt MP Sales Value TRY (% of MediaMarkt Internet Sales Sales Value TRY)" measure="1" displayFolder="" measureGroup="Summary" count="0"/>
    <cacheHierarchy uniqueName="[Measures].[Internet Sales Sales Value TRY (% of Leaderpanel Sales Value TRY)]" caption="Internet Sales Sales Value TRY (% of Leaderpanel Sales Value TRY)" measure="1" displayFolder="" measureGroup="Summary" count="0"/>
    <cacheHierarchy uniqueName="[Measures].[MediaMarkt Internet Sales Sales Value TRY (% of MediaMarkt &lt;Grand Total&gt; Sales Value TRY)]" caption="MediaMarkt Internet Sales Sales Value TRY (% of MediaMarkt &lt;Grand Total&gt; Sales Value TRY)" measure="1" displayFolder="" measureGroup="Summary" count="0"/>
    <cacheHierarchy uniqueName="[Measures].[MediaMarkt Internet Sales Sales Units (% of Internet Sales Sales Units)]" caption="MediaMarkt Internet Sales Sales Units (% of Internet Sales Sales Units)" measure="1" displayFolder="" measureGroup="Summary" count="0"/>
    <cacheHierarchy uniqueName="[Measures].[MediaMarkt Internet Sales w/o MP Sales Units (% of Internet Sales Sales Units)]" caption="MediaMarkt Internet Sales w/o MP Sales Units (% of Internet Sales Sales Units)" measure="1" displayFolder="" measureGroup="Summary" count="0"/>
    <cacheHierarchy uniqueName="[Measures].[MediaMarkt MP Sales Units (% of MediaMarkt Internet Sales Sales Units)]" caption="MediaMarkt MP Sales Units (% of MediaMarkt Internet Sales Sales Units)" measure="1" displayFolder="" measureGroup="Summary" count="0"/>
    <cacheHierarchy uniqueName="[Measures].[Internet Sales Sales Units (% of Leaderpanel Sales Units)]" caption="Internet Sales Sales Units (% of Leaderpanel Sales Units)" measure="1" displayFolder="" measureGroup="Summary" count="0"/>
    <cacheHierarchy uniqueName="[Measures].[MediaMarkt Internet Sales Sales Units (% of MediaMarkt &lt;Grand Total&gt; Sales Units)]" caption="MediaMarkt Internet Sales Sales Units (% of MediaMarkt &lt;Grand Total&gt; Sales Units)" measure="1" displayFolder="" measureGroup="Summary" count="0"/>
    <cacheHierarchy uniqueName="[Measures].[Leaderpanel Internet Sales Sales Value TRY (% of Leaderpanel &lt;Grand Total&gt; Sales Value TRY) (Hitlist)]" caption="Leaderpanel Internet Sales Sales Value TRY (% of Leaderpanel &lt;Grand Total&gt; Sales Value TRY) (Hitlist)" measure="1" displayFolder="" measureGroup="Hitlist" count="0" oneField="1">
      <fieldsUsage count="1">
        <fieldUsage x="8"/>
      </fieldsUsage>
    </cacheHierarchy>
    <cacheHierarchy uniqueName="[Measures].[MediaMarkt Internet Sales Sales Value Ret TRY (% of MediaMarkt &lt;Grand Total&gt; Sales Sales Value Ret TRY) (Hitlist)]" caption="MediaMarkt Internet Sales Sales Value Ret TRY (% of MediaMarkt &lt;Grand Total&gt; Sales Sales Value Ret TRY) (Hitlist)" measure="1" displayFolder="" measureGroup="Hitlist" count="0" oneField="1">
      <fieldsUsage count="1">
        <fieldUsage x="9"/>
      </fieldsUsage>
    </cacheHierarchy>
    <cacheHierarchy uniqueName="[Measures].[Leaderpanel Internet Sales Average sales price]" caption="Leaderpanel Internet Sales Average sales price" measure="1" displayFolder="" measureGroup="Hitlist" count="0" oneField="1">
      <fieldsUsage count="1">
        <fieldUsage x="10"/>
      </fieldsUsage>
    </cacheHierarchy>
    <cacheHierarchy uniqueName="[Measures].[MediaMarkt Internet Sales Average sales price]" caption="MediaMarkt Internet Sales Average sales price" measure="1" displayFolder="" measureGroup="Hitlist" count="0" oneField="1">
      <fieldsUsage count="1">
        <fieldUsage x="11"/>
      </fieldsUsage>
    </cacheHierarchy>
    <cacheHierarchy uniqueName="[Measures].[MediaMarkt Internet Sales Sales Value Ret TRY (% of Leaderpanel Internet Sales Sales Value TRY) (Hitlist)]" caption="MediaMarkt Internet Sales Sales Value Ret TRY (% of Leaderpanel Internet Sales Sales Value TRY) (Hitlist)" measure="1" displayFolder="" measureGroup="Hitlist" count="0"/>
    <cacheHierarchy uniqueName="[Measures].[__XL_Count Brand]" caption="__XL_Count Brand" measure="1" displayFolder="" measureGroup="Brand" count="0" hidden="1"/>
    <cacheHierarchy uniqueName="[Measures].[__XL_Count Summary]" caption="__XL_Count Summary" measure="1" displayFolder="" measureGroup="Summary" count="0" hidden="1"/>
    <cacheHierarchy uniqueName="[Measures].[__XL_Count Hitlist]" caption="__XL_Count Hitlist" measure="1" displayFolder="" measureGroup="Hitlist" count="0" hidden="1"/>
    <cacheHierarchy uniqueName="[Measures].[__XL_Count dReportingProductgroup_1]" caption="__XL_Count dReportingProductgroup_1" measure="1" displayFolder="" measureGroup="dReportingProductgroup_1" count="0" hidden="1"/>
    <cacheHierarchy uniqueName="[Measures].[__XL_Count dReportingProductgroup_2]" caption="__XL_Count dReportingProductgroup_2" measure="1" displayFolder="" measureGroup="dReportingProductgroup_2" count="0" hidden="1"/>
    <cacheHierarchy uniqueName="[Measures].[__XL_Count dReportingProductgroup_1_2]" caption="__XL_Count dReportingProductgroup_1_2" measure="1" displayFolder="" measureGroup="dReportingProductgroup_1_2" count="0" hidden="1"/>
    <cacheHierarchy uniqueName="[Measures].[__No measures defined]" caption="__No measures defined" measure="1" displayFolder="" count="0" hidden="1"/>
  </cacheHierarchies>
  <kpis count="0"/>
  <dimensions count="7">
    <dimension name="Brand" uniqueName="[Brand]" caption="Brand"/>
    <dimension name="dReportingProductgroup_1" uniqueName="[dReportingProductgroup_1]" caption="dReportingProductgroup_1"/>
    <dimension name="dReportingProductgroup_1_2" uniqueName="[dReportingProductgroup_1_2]" caption="dReportingProductgroup_1_2"/>
    <dimension name="dReportingProductgroup_2" uniqueName="[dReportingProductgroup_2]" caption="dReportingProductgroup_2"/>
    <dimension name="Hitlist" uniqueName="[Hitlist]" caption="Hitlist"/>
    <dimension measure="1" name="Measures" uniqueName="[Measures]" caption="Measures"/>
    <dimension name="Summary" uniqueName="[Summary]" caption="Summary"/>
  </dimensions>
  <measureGroups count="6">
    <measureGroup name="Brand" caption="Brand"/>
    <measureGroup name="dReportingProductgroup_1" caption="dReportingProductgroup_1"/>
    <measureGroup name="dReportingProductgroup_1_2" caption="dReportingProductgroup_1_2"/>
    <measureGroup name="dReportingProductgroup_2" caption="dReportingProductgroup_2"/>
    <measureGroup name="Hitlist" caption="Hitlist"/>
    <measureGroup name="Summary" caption="Summary"/>
  </measureGroups>
  <maps count="10">
    <map measureGroup="0" dimension="0"/>
    <map measureGroup="0" dimension="2"/>
    <map measureGroup="0" dimension="3"/>
    <map measureGroup="1" dimension="1"/>
    <map measureGroup="2" dimension="2"/>
    <map measureGroup="3" dimension="3"/>
    <map measureGroup="4" dimension="4"/>
    <map measureGroup="5" dimension="1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zucu, Mehmet Mert" refreshedDate="46195.345280555557" backgroundQuery="1" createdVersion="8" refreshedVersion="8" minRefreshableVersion="3" recordCount="0" supportSubquery="1" supportAdvancedDrill="1" xr:uid="{CA2A5921-C403-4249-900C-89F023D88019}">
  <cacheSource type="external" connectionId="20"/>
  <cacheFields count="9">
    <cacheField name="[Hitlist].[Brand].[Brand]" caption="Brand" numFmtId="0" hierarchy="25" level="1">
      <sharedItems count="5">
        <s v="APPLE"/>
        <s v="HONOR"/>
        <s v="REDMI"/>
        <s v="SAMSUNG"/>
        <s v="XIAOMI"/>
      </sharedItems>
    </cacheField>
    <cacheField name="[Hitlist].[Year].[Year]" caption="Year" numFmtId="0" hierarchy="37" level="1">
      <sharedItems containsSemiMixedTypes="0" containsString="0" containsNumber="1" containsInteger="1" minValue="2026" maxValue="2026" count="1">
        <n v="2026"/>
      </sharedItems>
      <extLst>
        <ext xmlns:x15="http://schemas.microsoft.com/office/spreadsheetml/2010/11/main" uri="{4F2E5C28-24EA-4eb8-9CBF-B6C8F9C3D259}">
          <x15:cachedUniqueNames>
            <x15:cachedUniqueName index="0" name="[Hitlist].[Year].&amp;[2026]"/>
          </x15:cachedUniqueNames>
        </ext>
      </extLst>
    </cacheField>
    <cacheField name="[Hitlist].[Week].[Week]" caption="Week" numFmtId="0" hierarchy="36" level="1">
      <sharedItems containsSemiMixedTypes="0" containsString="0" containsNumber="1" containsInteger="1" minValue="23" maxValue="24" count="2">
        <n v="23"/>
        <n v="24"/>
      </sharedItems>
      <extLst>
        <ext xmlns:x15="http://schemas.microsoft.com/office/spreadsheetml/2010/11/main" uri="{4F2E5C28-24EA-4eb8-9CBF-B6C8F9C3D259}">
          <x15:cachedUniqueNames>
            <x15:cachedUniqueName index="0" name="[Hitlist].[Week].&amp;[23]"/>
            <x15:cachedUniqueName index="1" name="[Hitlist].[Week].&amp;[24]"/>
          </x15:cachedUniqueNames>
        </ext>
      </extLst>
    </cacheField>
    <cacheField name="[Hitlist].[Period].[Period]" caption="Period" numFmtId="0" hierarchy="22" level="1">
      <sharedItems count="2">
        <s v="W23 26"/>
        <s v="W24 26"/>
      </sharedItems>
    </cacheField>
    <cacheField name="[Hitlist].[ReportingProductgroup].[ReportingProductgroup]" caption="ReportingProductgroup" numFmtId="0" hierarchy="23" level="1">
      <sharedItems containsSemiMixedTypes="0" containsNonDate="0" containsString="0"/>
    </cacheField>
    <cacheField name="[Hitlist].[Item].[Item]" caption="Item" numFmtId="0" hierarchy="26" level="1">
      <sharedItems count="31">
        <s v="IPHONE 15 128/6GB SIM/ESIM NFC 5G"/>
        <s v="IPHONE 15 256/6GB SIM/ESIM NFC 5G"/>
        <s v="IPHONE 16 128/8GB SIM/ESIM NFC 5G"/>
        <s v="IPHONE 16 PLUS 128/8GB SIM/ESIM NFC 5G"/>
        <s v="IPHONE 16E 128/8GB SIM/ESIM NFC 5G"/>
        <s v="IPHONE 17 256/8GB SIM/ESIM NFC 5G"/>
        <s v="IPHONE 17 PRO 256/12GB SIM/ESIM NFC 5G"/>
        <s v="IPHONE 17 PRO 512/12GB SIM/ESIM NFC 5G"/>
        <s v="IPHONE 17 PRO MAX 256/12GB SIM/ESIM NFC 5G"/>
        <s v="IPHONE 17 PRO MAX 512/12GB SIM/ESIM NFC 5G"/>
        <s v="IPHONE 17E 256/8GB SIM/ESIM NFC 5G"/>
        <s v="MAGIC 8 PRO 512/12GB BKQ-N49 DUAL/ESIM NFC 5G"/>
        <s v="15C 256/8GB DUAL NFC LTE"/>
        <s v="NOTE 15 256/8GB DUAL NFC LTE"/>
        <s v="NOTE 15 PRO 256/8GB DUAL/ESIM NFC 5G"/>
        <s v="GALAXY A07 128/4GB SM-A075F DUAL LTE"/>
        <s v="GALAXY A17 256/8GB SM-A176B DUAL NFC 5G"/>
        <s v="GALAXY A26 256/8GB SM-A266B DUAL NFC 5G"/>
        <s v="GALAXY A36 256/8GB SM-A3660 DUAL NFC 5G"/>
        <s v="GALAXY A37 256/8GB SM-A376B DUAL/ESIM NFC 5G"/>
        <s v="GALAXY A56 128/8GB SM-A566B SIM/ESIM 5G"/>
        <s v="GALAXY A56 256/8GB SM-A566B DUAL/ESIM NFC 5G"/>
        <s v="GALAXY A57 256/8GB SM-A576B DUAL/ESIM NFC 5G"/>
        <s v="GALAXY S25 FE 256/8GB SM-S731B SIM/ESIM NFC 5G"/>
        <s v="GALAXY S25 ULTRA 256/12GB SM-S938B SIM/ESIM NFC 5G"/>
        <s v="GALAXY S26 256/12GB SM-S942B SIM/ESIM NFC 5G"/>
        <s v="GALAXY S26 PLUS 256/12GB SM-S947B SIM/ESIM NFC 5G"/>
        <s v="GALAXY S26 ULTRA 256/12GB SM-S948B SIM/ESIM NFC 5G"/>
        <s v="GALAXY S26 ULTRA 512/12GB SM-S948B SIM/ESIM NFC 5G"/>
        <s v="17T 256/12GB DUAL/ESIM NFC 5G"/>
        <s v="17T PRO 512/12GB DUAL/ESIM NFC 5G"/>
      </sharedItems>
    </cacheField>
    <cacheField name="[Measures].[Sum of Leaderpanel Internet Sales Sales Value TRY]" caption="Sum of Leaderpanel Internet Sales Sales Value TRY" numFmtId="0" hierarchy="73" level="32767"/>
    <cacheField name="[Measures].[Sum of MediaMarkt Internet Sales Sales Value Ret TRY]" caption="Sum of MediaMarkt Internet Sales Sales Value Ret TRY" numFmtId="0" hierarchy="74" level="32767"/>
    <cacheField name="[Measures].[MediaMarkt Internet Sales Sales Value Ret TRY (% of Leaderpanel Internet Sales Sales Value TRY) (Hitlist)]" caption="MediaMarkt Internet Sales Sales Value Ret TRY (% of Leaderpanel Internet Sales Sales Value TRY) (Hitlist)" numFmtId="0" hierarchy="109" level="32767"/>
  </cacheFields>
  <cacheHierarchies count="117">
    <cacheHierarchy uniqueName="[Brand].[Period]" caption="Period" attribute="1" defaultMemberUniqueName="[Brand].[Period].[All]" allUniqueName="[Brand].[Period].[All]" dimensionUniqueName="[Brand]" displayFolder="" count="0" memberValueDatatype="130" unbalanced="0"/>
    <cacheHierarchy uniqueName="[Brand].[ReportingProductgroup]" caption="ReportingProductgroup" attribute="1" defaultMemberUniqueName="[Brand].[ReportingProductgroup].[All]" allUniqueName="[Brand].[ReportingProductgroup].[All]" dimensionUniqueName="[Brand]" displayFolder="" count="0" memberValueDatatype="130" unbalanced="0"/>
    <cacheHierarchy uniqueName="[Brand].[Brand]" caption="Brand" attribute="1" defaultMemberUniqueName="[Brand].[Brand].[All]" allUniqueName="[Brand].[Brand].[All]" dimensionUniqueName="[Brand]" displayFolder="" count="0" memberValueDatatype="130" unbalanced="0"/>
    <cacheHierarchy uniqueName="[Brand].[Internet Sales Sales Units]" caption="Internet Sales Sales Units" attribute="1" defaultMemberUniqueName="[Brand].[Internet Sales Sales Units].[All]" allUniqueName="[Brand].[Internet Sales Sales Units].[All]" dimensionUniqueName="[Brand]" displayFolder="" count="0" memberValueDatatype="20" unbalanced="0"/>
    <cacheHierarchy uniqueName="[Brand].[Internet Sales Sales Value TRY]" caption="Internet Sales Sales Value TRY" attribute="1" defaultMemberUniqueName="[Brand].[Internet Sales Sales Value TRY].[All]" allUniqueName="[Brand].[Internet Sales Sales Value TRY].[All]" dimensionUniqueName="[Brand]" displayFolder="" count="0" memberValueDatatype="5" unbalanced="0"/>
    <cacheHierarchy uniqueName="[Brand].[MediaMarkt Internet Sales Sales Units]" caption="MediaMarkt Internet Sales Sales Units" attribute="1" defaultMemberUniqueName="[Brand].[MediaMarkt Internet Sales Sales Units].[All]" allUniqueName="[Brand].[MediaMarkt Internet Sales Sales Units].[All]" dimensionUniqueName="[Brand]" displayFolder="" count="0" memberValueDatatype="20" unbalanced="0"/>
    <cacheHierarchy uniqueName="[Brand].[MediaMarkt Internet Sales Sales Value TRY]" caption="MediaMarkt Internet Sales Sales Value TRY" attribute="1" defaultMemberUniqueName="[Brand].[MediaMarkt Internet Sales Sales Value TRY].[All]" allUniqueName="[Brand].[MediaMarkt Internet Sales Sales Value TRY].[All]" dimensionUniqueName="[Brand]" displayFolder="" count="0" memberValueDatatype="5" unbalanced="0"/>
    <cacheHierarchy uniqueName="[Brand].[MediaMarkt MP Sales Units]" caption="MediaMarkt MP Sales Units" attribute="1" defaultMemberUniqueName="[Brand].[MediaMarkt MP Sales Units].[All]" allUniqueName="[Brand].[MediaMarkt MP Sales Units].[All]" dimensionUniqueName="[Brand]" displayFolder="" count="0" memberValueDatatype="20" unbalanced="0"/>
    <cacheHierarchy uniqueName="[Brand].[MediaMarkt MP Sales Value TRY]" caption="MediaMarkt MP Sales Value TRY" attribute="1" defaultMemberUniqueName="[Brand].[MediaMarkt MP Sales Value TRY].[All]" allUniqueName="[Brand].[MediaMarkt MP Sales Value TRY].[All]" dimensionUniqueName="[Brand]" displayFolder="" count="0" memberValueDatatype="5" unbalanced="0"/>
    <cacheHierarchy uniqueName="[Brand].[MediaMarkt Traditional Sales Sales Units]" caption="MediaMarkt Traditional Sales Sales Units" attribute="1" defaultMemberUniqueName="[Brand].[MediaMarkt Traditional Sales Sales Units].[All]" allUniqueName="[Brand].[MediaMarkt Traditional Sales Sales Units].[All]" dimensionUniqueName="[Brand]" displayFolder="" count="0" memberValueDatatype="20" unbalanced="0"/>
    <cacheHierarchy uniqueName="[Brand].[MediaMarkt Traditional Sales Sales Value TRY]" caption="MediaMarkt Traditional Sales Sales Value TRY" attribute="1" defaultMemberUniqueName="[Brand].[MediaMarkt Traditional Sales Sales Value TRY].[All]" allUniqueName="[Brand].[MediaMarkt Traditional Sales Sales Value TRY].[All]" dimensionUniqueName="[Brand]" displayFolder="" count="0" memberValueDatatype="5" unbalanced="0"/>
    <cacheHierarchy uniqueName="[Brand].[Traditional Sales Sales Units]" caption="Traditional Sales Sales Units" attribute="1" defaultMemberUniqueName="[Brand].[Traditional Sales Sales Units].[All]" allUniqueName="[Brand].[Traditional Sales Sales Units].[All]" dimensionUniqueName="[Brand]" displayFolder="" count="0" memberValueDatatype="20" unbalanced="0"/>
    <cacheHierarchy uniqueName="[Brand].[Traditional Sales Sales Value TRY]" caption="Traditional Sales Sales Value TRY" attribute="1" defaultMemberUniqueName="[Brand].[Traditional Sales Sales Value TRY].[All]" allUniqueName="[Brand].[Traditional Sales Sales Value TRY].[All]" dimensionUniqueName="[Brand]" displayFolder="" count="0" memberValueDatatype="5" unbalanced="0"/>
    <cacheHierarchy uniqueName="[Brand].[Week]" caption="Week" attribute="1" defaultMemberUniqueName="[Brand].[Week].[All]" allUniqueName="[Brand].[Week].[All]" dimensionUniqueName="[Brand]" displayFolder="" count="0" memberValueDatatype="20" unbalanced="0"/>
    <cacheHierarchy uniqueName="[Brand].[Year]" caption="Year" attribute="1" defaultMemberUniqueName="[Brand].[Year].[All]" allUniqueName="[Brand].[Year].[All]" dimensionUniqueName="[Brand]" displayFolder="" count="0" memberValueDatatype="20" unbalanced="0"/>
    <cacheHierarchy uniqueName="[Brand].[ReportingProductgroup.1]" caption="ReportingProductgroup.1" attribute="1" defaultMemberUniqueName="[Brand].[ReportingProductgroup.1].[All]" allUniqueName="[Brand].[ReportingProductgroup.1].[All]" dimensionUniqueName="[Brand]" displayFolder="" count="0" memberValueDatatype="130" unbalanced="0"/>
    <cacheHierarchy uniqueName="[Brand].[Month]" caption="Month" attribute="1" defaultMemberUniqueName="[Brand].[Month].[All]" allUniqueName="[Brand].[Month].[All]" dimensionUniqueName="[Brand]" displayFolder="" count="0" memberValueDatatype="20" unbalanced="0"/>
    <cacheHierarchy uniqueName="[Brand].[Quarter]" caption="Quarter" attribute="1" defaultMemberUniqueName="[Brand].[Quarter].[All]" allUniqueName="[Brand].[Quarter].[All]" dimensionUniqueName="[Brand]" displayFolder="" count="0" memberValueDatatype="20" unbalanced="0"/>
    <cacheHierarchy uniqueName="[Brand].[FY]" caption="FY" attribute="1" defaultMemberUniqueName="[Brand].[FY].[All]" allUniqueName="[Brand].[FY].[All]" dimensionUniqueName="[Brand]" displayFolder="" count="0" memberValueDatatype="20" unbalanced="0"/>
    <cacheHierarchy uniqueName="[dReportingProductgroup_1].[ReportingProductgroup.1]" caption="ReportingProductgroup.1" attribute="1" defaultMemberUniqueName="[dReportingProductgroup_1].[ReportingProductgroup.1].[All]" allUniqueName="[dReportingProductgroup_1].[ReportingProductgroup.1].[All]" dimensionUniqueName="[dReportingProductgroup_1]" displayFolder="" count="0" memberValueDatatype="130" unbalanced="0"/>
    <cacheHierarchy uniqueName="[dReportingProductgroup_1_2].[ReportingProductgroup.1]" caption="ReportingProductgroup.1" attribute="1" defaultMemberUniqueName="[dReportingProductgroup_1_2].[ReportingProductgroup.1].[All]" allUniqueName="[dReportingProductgroup_1_2].[ReportingProductgroup.1].[All]" dimensionUniqueName="[dReportingProductgroup_1_2]" displayFolder="" count="0" memberValueDatatype="130" unbalanced="0"/>
    <cacheHierarchy uniqueName="[dReportingProductgroup_2].[ReportingProductgroup.2]" caption="ReportingProductgroup.2" attribute="1" defaultMemberUniqueName="[dReportingProductgroup_2].[ReportingProductgroup.2].[All]" allUniqueName="[dReportingProductgroup_2].[ReportingProductgroup.2].[All]" dimensionUniqueName="[dReportingProductgroup_2]" displayFolder="" count="0" memberValueDatatype="130" unbalanced="0"/>
    <cacheHierarchy uniqueName="[Hitlist].[Period]" caption="Period" attribute="1" defaultMemberUniqueName="[Hitlist].[Period].[All]" allUniqueName="[Hitlist].[Period].[All]" dimensionUniqueName="[Hitlist]" displayFolder="" count="2" memberValueDatatype="130" unbalanced="0">
      <fieldsUsage count="2">
        <fieldUsage x="-1"/>
        <fieldUsage x="3"/>
      </fieldsUsage>
    </cacheHierarchy>
    <cacheHierarchy uniqueName="[Hitlist].[ReportingProductgroup]" caption="ReportingProductgroup" attribute="1" defaultMemberUniqueName="[Hitlist].[ReportingProductgroup].[All]" allUniqueName="[Hitlist].[ReportingProductgroup].[All]" dimensionUniqueName="[Hitlist]" displayFolder="" count="2" memberValueDatatype="130" unbalanced="0">
      <fieldsUsage count="2">
        <fieldUsage x="-1"/>
        <fieldUsage x="4"/>
      </fieldsUsage>
    </cacheHierarchy>
    <cacheHierarchy uniqueName="[Hitlist].[Rank]" caption="Rank" attribute="1" defaultMemberUniqueName="[Hitlist].[Rank].[All]" allUniqueName="[Hitlist].[Rank].[All]" dimensionUniqueName="[Hitlist]" displayFolder="" count="0" memberValueDatatype="20" unbalanced="0"/>
    <cacheHierarchy uniqueName="[Hitlist].[Brand]" caption="Brand" attribute="1" defaultMemberUniqueName="[Hitlist].[Brand].[All]" allUniqueName="[Hitlist].[Brand].[All]" dimensionUniqueName="[Hitlist]" displayFolder="" count="2" memberValueDatatype="130" unbalanced="0">
      <fieldsUsage count="2">
        <fieldUsage x="-1"/>
        <fieldUsage x="0"/>
      </fieldsUsage>
    </cacheHierarchy>
    <cacheHierarchy uniqueName="[Hitlist].[Item]" caption="Item" attribute="1" defaultMemberUniqueName="[Hitlist].[Item].[All]" allUniqueName="[Hitlist].[Item].[All]" dimensionUniqueName="[Hitlist]" displayFolder="" count="2" memberValueDatatype="130" unbalanced="0">
      <fieldsUsage count="2">
        <fieldUsage x="-1"/>
        <fieldUsage x="5"/>
      </fieldsUsage>
    </cacheHierarchy>
    <cacheHierarchy uniqueName="[Hitlist].[Instore code]" caption="Instore code" attribute="1" defaultMemberUniqueName="[Hitlist].[Instore code].[All]" allUniqueName="[Hitlist].[Instore code].[All]" dimensionUniqueName="[Hitlist]" displayFolder="" count="0" memberValueDatatype="130" unbalanced="0"/>
    <cacheHierarchy uniqueName="[Hitlist].[Leaderpanel Internet Sales Sales Units]" caption="Leaderpanel Internet Sales Sales Units" attribute="1" defaultMemberUniqueName="[Hitlist].[Leaderpanel Internet Sales Sales Units].[All]" allUniqueName="[Hitlist].[Leaderpanel Internet Sales Sales Units].[All]" dimensionUniqueName="[Hitlist]" displayFolder="" count="0" memberValueDatatype="20" unbalanced="0"/>
    <cacheHierarchy uniqueName="[Hitlist].[Leaderpanel Internet Sales Sales Value TRY]" caption="Leaderpanel Internet Sales Sales Value TRY" attribute="1" defaultMemberUniqueName="[Hitlist].[Leaderpanel Internet Sales Sales Value TRY].[All]" allUniqueName="[Hitlist].[Leaderpanel Internet Sales Sales Value TRY].[All]" dimensionUniqueName="[Hitlist]" displayFolder="" count="0" memberValueDatatype="5" unbalanced="0"/>
    <cacheHierarchy uniqueName="[Hitlist].[Leaderpanel Traditional Sales Sales Units]" caption="Leaderpanel Traditional Sales Sales Units" attribute="1" defaultMemberUniqueName="[Hitlist].[Leaderpanel Traditional Sales Sales Units].[All]" allUniqueName="[Hitlist].[Leaderpanel Traditional Sales Sales Units].[All]" dimensionUniqueName="[Hitlist]" displayFolder="" count="0" memberValueDatatype="20" unbalanced="0"/>
    <cacheHierarchy uniqueName="[Hitlist].[Leaderpanel Traditional Sales Sales Value TRY]" caption="Leaderpanel Traditional Sales Sales Value TRY" attribute="1" defaultMemberUniqueName="[Hitlist].[Leaderpanel Traditional Sales Sales Value TRY].[All]" allUniqueName="[Hitlist].[Leaderpanel Traditional Sales Sales Value TRY].[All]" dimensionUniqueName="[Hitlist]" displayFolder="" count="0" memberValueDatatype="5" unbalanced="0"/>
    <cacheHierarchy uniqueName="[Hitlist].[MediaMarkt Internet Sales Sales Units Ret]" caption="MediaMarkt Internet Sales Sales Units Ret" attribute="1" defaultMemberUniqueName="[Hitlist].[MediaMarkt Internet Sales Sales Units Ret].[All]" allUniqueName="[Hitlist].[MediaMarkt Internet Sales Sales Units Ret].[All]" dimensionUniqueName="[Hitlist]" displayFolder="" count="0" memberValueDatatype="20" unbalanced="0"/>
    <cacheHierarchy uniqueName="[Hitlist].[MediaMarkt Internet Sales Sales Value Ret TRY]" caption="MediaMarkt Internet Sales Sales Value Ret TRY" attribute="1" defaultMemberUniqueName="[Hitlist].[MediaMarkt Internet Sales Sales Value Ret TRY].[All]" allUniqueName="[Hitlist].[MediaMarkt Internet Sales Sales Value Ret TRY].[All]" dimensionUniqueName="[Hitlist]" displayFolder="" count="0" memberValueDatatype="5" unbalanced="0"/>
    <cacheHierarchy uniqueName="[Hitlist].[MediaMarkt Traditional Sales Sales Units Ret]" caption="MediaMarkt Traditional Sales Sales Units Ret" attribute="1" defaultMemberUniqueName="[Hitlist].[MediaMarkt Traditional Sales Sales Units Ret].[All]" allUniqueName="[Hitlist].[MediaMarkt Traditional Sales Sales Units Ret].[All]" dimensionUniqueName="[Hitlist]" displayFolder="" count="0" memberValueDatatype="20" unbalanced="0"/>
    <cacheHierarchy uniqueName="[Hitlist].[MediaMarkt Traditional Sales Sales Value Ret TRY]" caption="MediaMarkt Traditional Sales Sales Value Ret TRY" attribute="1" defaultMemberUniqueName="[Hitlist].[MediaMarkt Traditional Sales Sales Value Ret TRY].[All]" allUniqueName="[Hitlist].[MediaMarkt Traditional Sales Sales Value Ret TRY].[All]" dimensionUniqueName="[Hitlist]" displayFolder="" count="0" memberValueDatatype="5" unbalanced="0"/>
    <cacheHierarchy uniqueName="[Hitlist].[Week]" caption="Week" attribute="1" defaultMemberUniqueName="[Hitlist].[Week].[All]" allUniqueName="[Hitlist].[Week].[All]" dimensionUniqueName="[Hitlist]" displayFolder="" count="2" memberValueDatatype="20" unbalanced="0">
      <fieldsUsage count="2">
        <fieldUsage x="-1"/>
        <fieldUsage x="2"/>
      </fieldsUsage>
    </cacheHierarchy>
    <cacheHierarchy uniqueName="[Hitlist].[Year]" caption="Year" attribute="1" defaultMemberUniqueName="[Hitlist].[Year].[All]" allUniqueName="[Hitlist].[Year].[All]" dimensionUniqueName="[Hitlist]" displayFolder="" count="2" memberValueDatatype="20" unbalanced="0">
      <fieldsUsage count="2">
        <fieldUsage x="-1"/>
        <fieldUsage x="1"/>
      </fieldsUsage>
    </cacheHierarchy>
    <cacheHierarchy uniqueName="[Hitlist].[ReportingProductgroup.1]" caption="ReportingProductgroup.1" attribute="1" defaultMemberUniqueName="[Hitlist].[ReportingProductgroup.1].[All]" allUniqueName="[Hitlist].[ReportingProductgroup.1].[All]" dimensionUniqueName="[Hitlist]" displayFolder="" count="0" memberValueDatatype="130" unbalanced="0"/>
    <cacheHierarchy uniqueName="[Hitlist].[Month]" caption="Month" attribute="1" defaultMemberUniqueName="[Hitlist].[Month].[All]" allUniqueName="[Hitlist].[Month].[All]" dimensionUniqueName="[Hitlist]" displayFolder="" count="0" memberValueDatatype="20" unbalanced="0"/>
    <cacheHierarchy uniqueName="[Hitlist].[Quarter]" caption="Quarter" attribute="1" defaultMemberUniqueName="[Hitlist].[Quarter].[All]" allUniqueName="[Hitlist].[Quarter].[All]" dimensionUniqueName="[Hitlist]" displayFolder="" count="0" memberValueDatatype="20" unbalanced="0"/>
    <cacheHierarchy uniqueName="[Hitlist].[FY]" caption="FY" attribute="1" defaultMemberUniqueName="[Hitlist].[FY].[All]" allUniqueName="[Hitlist].[FY].[All]" dimensionUniqueName="[Hitlist]" displayFolder="" count="0" memberValueDatatype="20" unbalanced="0"/>
    <cacheHierarchy uniqueName="[Summary].[Period]" caption="Period" attribute="1" defaultMemberUniqueName="[Summary].[Period].[All]" allUniqueName="[Summary].[Period].[All]" dimensionUniqueName="[Summary]" displayFolder="" count="0" memberValueDatatype="130" unbalanced="0"/>
    <cacheHierarchy uniqueName="[Summary].[ReportingProductgroup]" caption="ReportingProductgroup" attribute="1" defaultMemberUniqueName="[Summary].[ReportingProductgroup].[All]" allUniqueName="[Summary].[ReportingProductgroup].[All]" dimensionUniqueName="[Summary]" displayFolder="" count="0" memberValueDatatype="130" unbalanced="0"/>
    <cacheHierarchy uniqueName="[Summary].[Internet Sales Sales Units]" caption="Internet Sales Sales Units" attribute="1" defaultMemberUniqueName="[Summary].[Internet Sales Sales Units].[All]" allUniqueName="[Summary].[Internet Sales Sales Units].[All]" dimensionUniqueName="[Summary]" displayFolder="" count="0" memberValueDatatype="20" unbalanced="0"/>
    <cacheHierarchy uniqueName="[Summary].[Internet Sales Sales Value TRY]" caption="Internet Sales Sales Value TRY" attribute="1" defaultMemberUniqueName="[Summary].[Internet Sales Sales Value TRY].[All]" allUniqueName="[Summary].[Internet Sales Sales Value TRY].[All]" dimensionUniqueName="[Summary]" displayFolder="" count="0" memberValueDatatype="5" unbalanced="0"/>
    <cacheHierarchy uniqueName="[Summary].[MediaMarkt Internet Sales Sales Units]" caption="MediaMarkt Internet Sales Sales Units" attribute="1" defaultMemberUniqueName="[Summary].[MediaMarkt Internet Sales Sales Units].[All]" allUniqueName="[Summary].[MediaMarkt Internet Sales Sales Units].[All]" dimensionUniqueName="[Summary]" displayFolder="" count="0" memberValueDatatype="20" unbalanced="0"/>
    <cacheHierarchy uniqueName="[Summary].[MediaMarkt Internet Sales Sales Value TRY]" caption="MediaMarkt Internet Sales Sales Value TRY" attribute="1" defaultMemberUniqueName="[Summary].[MediaMarkt Internet Sales Sales Value TRY].[All]" allUniqueName="[Summary].[MediaMarkt Internet Sales Sales Value TRY].[All]" dimensionUniqueName="[Summary]" displayFolder="" count="0" memberValueDatatype="5" unbalanced="0"/>
    <cacheHierarchy uniqueName="[Summary].[MediaMarkt MP Sales Units]" caption="MediaMarkt MP Sales Units" attribute="1" defaultMemberUniqueName="[Summary].[MediaMarkt MP Sales Units].[All]" allUniqueName="[Summary].[MediaMarkt MP Sales Units].[All]" dimensionUniqueName="[Summary]" displayFolder="" count="0" memberValueDatatype="20" unbalanced="0"/>
    <cacheHierarchy uniqueName="[Summary].[MediaMarkt MP Sales Value TRY]" caption="MediaMarkt MP Sales Value TRY" attribute="1" defaultMemberUniqueName="[Summary].[MediaMarkt MP Sales Value TRY].[All]" allUniqueName="[Summary].[MediaMarkt MP Sales Value TRY].[All]" dimensionUniqueName="[Summary]" displayFolder="" count="0" memberValueDatatype="5" unbalanced="0"/>
    <cacheHierarchy uniqueName="[Summary].[MediaMarkt Traditional Sales Sales Units]" caption="MediaMarkt Traditional Sales Sales Units" attribute="1" defaultMemberUniqueName="[Summary].[MediaMarkt Traditional Sales Sales Units].[All]" allUniqueName="[Summary].[MediaMarkt Traditional Sales Sales Units].[All]" dimensionUniqueName="[Summary]" displayFolder="" count="0" memberValueDatatype="20" unbalanced="0"/>
    <cacheHierarchy uniqueName="[Summary].[MediaMarkt Traditional Sales Sales Value TRY]" caption="MediaMarkt Traditional Sales Sales Value TRY" attribute="1" defaultMemberUniqueName="[Summary].[MediaMarkt Traditional Sales Sales Value TRY].[All]" allUniqueName="[Summary].[MediaMarkt Traditional Sales Sales Value TRY].[All]" dimensionUniqueName="[Summary]" displayFolder="" count="0" memberValueDatatype="5" unbalanced="0"/>
    <cacheHierarchy uniqueName="[Summary].[Traditional Sales Sales Units]" caption="Traditional Sales Sales Units" attribute="1" defaultMemberUniqueName="[Summary].[Traditional Sales Sales Units].[All]" allUniqueName="[Summary].[Traditional Sales Sales Units].[All]" dimensionUniqueName="[Summary]" displayFolder="" count="0" memberValueDatatype="20" unbalanced="0"/>
    <cacheHierarchy uniqueName="[Summary].[Traditional Sales Sales Value TRY]" caption="Traditional Sales Sales Value TRY" attribute="1" defaultMemberUniqueName="[Summary].[Traditional Sales Sales Value TRY].[All]" allUniqueName="[Summary].[Traditional Sales Sales Value TRY].[All]" dimensionUniqueName="[Summary]" displayFolder="" count="0" memberValueDatatype="5" unbalanced="0"/>
    <cacheHierarchy uniqueName="[Summary].[Week]" caption="Week" attribute="1" defaultMemberUniqueName="[Summary].[Week].[All]" allUniqueName="[Summary].[Week].[All]" dimensionUniqueName="[Summary]" displayFolder="" count="0" memberValueDatatype="20" unbalanced="0"/>
    <cacheHierarchy uniqueName="[Summary].[Year]" caption="Year" attribute="1" defaultMemberUniqueName="[Summary].[Year].[All]" allUniqueName="[Summary].[Year].[All]" dimensionUniqueName="[Summary]" displayFolder="" count="0" memberValueDatatype="20" unbalanced="0"/>
    <cacheHierarchy uniqueName="[Summary].[ReportingProductgroup.1]" caption="ReportingProductgroup.1" attribute="1" defaultMemberUniqueName="[Summary].[ReportingProductgroup.1].[All]" allUniqueName="[Summary].[ReportingProductgroup.1].[All]" dimensionUniqueName="[Summary]" displayFolder="" count="0" memberValueDatatype="130" unbalanced="0"/>
    <cacheHierarchy uniqueName="[Summary].[Custom]" caption="Custom" attribute="1" defaultMemberUniqueName="[Summary].[Custom].[All]" allUniqueName="[Summary].[Custom].[All]" dimensionUniqueName="[Summary]" displayFolder="" count="0" memberValueDatatype="130" unbalanced="0"/>
    <cacheHierarchy uniqueName="[Summary].[Month]" caption="Month" attribute="1" defaultMemberUniqueName="[Summary].[Month].[All]" allUniqueName="[Summary].[Month].[All]" dimensionUniqueName="[Summary]" displayFolder="" count="0" memberValueDatatype="20" unbalanced="0"/>
    <cacheHierarchy uniqueName="[Summary].[Quarter]" caption="Quarter" attribute="1" defaultMemberUniqueName="[Summary].[Quarter].[All]" allUniqueName="[Summary].[Quarter].[All]" dimensionUniqueName="[Summary]" displayFolder="" count="0" memberValueDatatype="20" unbalanced="0"/>
    <cacheHierarchy uniqueName="[Summary].[FY]" caption="FY" attribute="1" defaultMemberUniqueName="[Summary].[FY].[All]" allUniqueName="[Summary].[FY].[All]" dimensionUniqueName="[Summary]" displayFolder="" count="0" memberValueDatatype="20" unbalanced="0"/>
    <cacheHierarchy uniqueName="[Brand].[ReportingProductgroup.2_1]" caption="ReportingProductgroup.2_1" attribute="1" defaultMemberUniqueName="[Brand].[ReportingProductgroup.2_1].[All]" allUniqueName="[Brand].[ReportingProductgroup.2_1].[All]" dimensionUniqueName="[Brand]" displayFolder="" count="0" memberValueDatatype="130" unbalanced="0" hidden="1"/>
    <cacheHierarchy uniqueName="[dReportingProductgroup_1].[Index]" caption="Index" attribute="1" defaultMemberUniqueName="[dReportingProductgroup_1].[Index].[All]" allUniqueName="[dReportingProductgroup_1].[Index].[All]" dimensionUniqueName="[dReportingProductgroup_1]" displayFolder="" count="0" memberValueDatatype="20" unbalanced="0" hidden="1"/>
    <cacheHierarchy uniqueName="[dReportingProductgroup_1].[Internet Sales Sales Value TRY]" caption="Internet Sales Sales Value TRY" attribute="1" defaultMemberUniqueName="[dReportingProductgroup_1].[Internet Sales Sales Value TRY].[All]" allUniqueName="[dReportingProductgroup_1].[Internet Sales Sales Value TRY].[All]" dimensionUniqueName="[dReportingProductgroup_1]" displayFolder="" count="0" memberValueDatatype="5" unbalanced="0" hidden="1"/>
    <cacheHierarchy uniqueName="[dReportingProductgroup_1_2].[Index]" caption="Index" attribute="1" defaultMemberUniqueName="[dReportingProductgroup_1_2].[Index].[All]" allUniqueName="[dReportingProductgroup_1_2].[Index].[All]" dimensionUniqueName="[dReportingProductgroup_1_2]" displayFolder="" count="0" memberValueDatatype="20" unbalanced="0" hidden="1"/>
    <cacheHierarchy uniqueName="[dReportingProductgroup_1_2].[Internet Sales Sales Value TRY]" caption="Internet Sales Sales Value TRY" attribute="1" defaultMemberUniqueName="[dReportingProductgroup_1_2].[Internet Sales Sales Value TRY].[All]" allUniqueName="[dReportingProductgroup_1_2].[Internet Sales Sales Value TRY].[All]" dimensionUniqueName="[dReportingProductgroup_1_2]" displayFolder="" count="0" memberValueDatatype="5" unbalanced="0" hidden="1"/>
    <cacheHierarchy uniqueName="[dReportingProductgroup_2].[Index]" caption="Index" attribute="1" defaultMemberUniqueName="[dReportingProductgroup_2].[Index].[All]" allUniqueName="[dReportingProductgroup_2].[Index].[All]" dimensionUniqueName="[dReportingProductgroup_2]" displayFolder="" count="0" memberValueDatatype="20" unbalanced="0" hidden="1"/>
    <cacheHierarchy uniqueName="[dReportingProductgroup_2].[Internet Sales Sales Value TRY]" caption="Internet Sales Sales Value TRY" attribute="1" defaultMemberUniqueName="[dReportingProductgroup_2].[Internet Sales Sales Value TRY].[All]" allUniqueName="[dReportingProductgroup_2].[Internet Sales Sales Value TRY].[All]" dimensionUniqueName="[dReportingProductgroup_2]" displayFolder="" count="0" memberValueDatatype="5" unbalanced="0" hidden="1"/>
    <cacheHierarchy uniqueName="[Summary].[ReportingProductgroup.2]" caption="ReportingProductgroup.2" attribute="1" defaultMemberUniqueName="[Summary].[ReportingProductgroup.2].[All]" allUniqueName="[Summary].[ReportingProductgroup.2].[All]" dimensionUniqueName="[Summary]" displayFolder="" count="0" memberValueDatatype="130" unbalanced="0" hidden="1"/>
    <cacheHierarchy uniqueName="[Measures].[Sum of MediaMarkt Internet Sales Sales Value TRY]" caption="Sum of MediaMarkt Internet Sales Sales Value TRY" measure="1" displayFolder="" measureGroup="Summary" count="0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Internet Sales Sales Value TRY]" caption="Sum of Internet Sales Sales Value TRY" measure="1" displayFolder="" measureGroup="Summary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Internet Sales Sales Units]" caption="Sum of Internet Sales Sales Units" measure="1" displayFolder="" measureGroup="Summary" count="0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MediaMarkt Internet Sales Sales Units]" caption="Sum of MediaMarkt Internet Sales Sales Units" measure="1" displayFolder="" measureGroup="Summary" count="0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Leaderpanel Internet Sales Sales Value TRY]" caption="Sum of Leaderpanel Internet Sales Sales Value TRY" measure="1" displayFolder="" measureGroup="Hitlist" count="0" oneField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MediaMarkt Internet Sales Sales Value Ret TRY]" caption="Sum of MediaMarkt Internet Sales Sales Value Ret TRY" measure="1" displayFolder="" measureGroup="Hitlist" count="0" oneField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Leaderpanel Internet Sales Sales Units]" caption="Sum of Leaderpanel Internet Sales Sales Units" measure="1" displayFolder="" measureGroup="Hitlist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MediaMarkt Internet Sales Sales Units Ret]" caption="Sum of MediaMarkt Internet Sales Sales Units Ret" measure="1" displayFolder="" measureGroup="Hitlist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Internet Sales Sales Value TRY 2]" caption="Sum of Internet Sales Sales Value TRY 2" measure="1" displayFolder="" measureGroup="Brand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MediaMarkt Internet Sales Sales Value TRY 2]" caption="Sum of MediaMarkt Internet Sales Sales Value TRY 2" measure="1" displayFolder="" measureGroup="Brand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MediaMarkt Traditional Sales Sales Value TRY]" caption="Sum of MediaMarkt Traditional Sales Sales Value TRY" measure="1" displayFolder="" measureGroup="Brand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raditional Sales Sales Value TRY]" caption="Sum of Traditional Sales Sales Value TRY" measure="1" displayFolder="" measureGroup="Brand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Leaderpanel Traditional Sales Sales Units]" caption="Sum of Leaderpanel Traditional Sales Sales Units" measure="1" displayFolder="" measureGroup="Hitlist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Leaderpanel Traditional Sales Sales Value TRY]" caption="Sum of Leaderpanel Traditional Sales Sales Value TRY" measure="1" displayFolder="" measureGroup="Hitlist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MediaMarkt Traditional Sales Sales Units Ret]" caption="Sum of MediaMarkt Traditional Sales Sales Units Ret" measure="1" displayFolder="" measureGroup="Hitlist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MediaMarkt Traditional Sales Sales Value Ret TRY]" caption="Sum of MediaMarkt Traditional Sales Sales Value Ret TRY" measure="1" displayFolder="" measureGroup="Hitlist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MediaMarkt Traditional Sales Sales Value TRY 2]" caption="Sum of MediaMarkt Traditional Sales Sales Value TRY 2" measure="1" displayFolder="" measureGroup="Summary" count="0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Traditional Sales Sales Value TRY 2]" caption="Sum of Traditional Sales Sales Value TRY 2" measure="1" displayFolder="" measureGroup="Summary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Traditional Sales Sales Units]" caption="Sum of Traditional Sales Sales Units" measure="1" displayFolder="" measureGroup="Summary" count="0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Internet Sales Sales Units 2]" caption="Sum of Internet Sales Sales Units 2" measure="1" displayFolder="" measureGroup="Brand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ediaMarkt Internet Sales Sales Units 2]" caption="Sum of MediaMarkt Internet Sales Sales Units 2" measure="1" displayFolder="" measureGroup="Brand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MediaMarkt MP Sales Value TRY]" caption="Sum of MediaMarkt MP Sales Value TRY" measure="1" displayFolder="" measureGroup="Brand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MediaMarkt Traditional Sales Sales Units]" caption="Sum of MediaMarkt Traditional Sales Sales Units" measure="1" displayFolder="" measureGroup="Brand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raditional Sales Sales Units 2]" caption="Sum of Traditional Sales Sales Units 2" measure="1" displayFolder="" measureGroup="Brand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MediaMarkt MP Sales Value TRY 2]" caption="Sum of MediaMarkt MP Sales Value TRY 2" measure="1" displayFolder="" measureGroup="Summary" count="0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MediaMarkt Internet Sales Sales Value TRY (% of Internet Sales Sales Value TRY) (Brand)]" caption="MediaMarkt Internet Sales Sales Value TRY (% of Internet Sales Sales Value TRY) (Brand)" measure="1" displayFolder="" measureGroup="Brand" count="0"/>
    <cacheHierarchy uniqueName="[Measures].[MediaMarkt Internet Sales Sales Value TRY (% of Internet Sales Sales Value TRY)]" caption="MediaMarkt Internet Sales Sales Value TRY (% of Internet Sales Sales Value TRY)" measure="1" displayFolder="" measureGroup="Summary" count="0"/>
    <cacheHierarchy uniqueName="[Measures].[MediaMarkt Internet Sales w/o MP Sales Value TRY (% of Internet Sales Sales Value TRY)]" caption="MediaMarkt Internet Sales w/o MP Sales Value TRY (% of Internet Sales Sales Value TRY)" measure="1" displayFolder="" measureGroup="Summary" count="0"/>
    <cacheHierarchy uniqueName="[Measures].[MediaMarkt MP Sales Value TRY (% of MediaMarkt Internet Sales Sales Value TRY)]" caption="MediaMarkt MP Sales Value TRY (% of MediaMarkt Internet Sales Sales Value TRY)" measure="1" displayFolder="" measureGroup="Summary" count="0"/>
    <cacheHierarchy uniqueName="[Measures].[Internet Sales Sales Value TRY (% of Leaderpanel Sales Value TRY)]" caption="Internet Sales Sales Value TRY (% of Leaderpanel Sales Value TRY)" measure="1" displayFolder="" measureGroup="Summary" count="0"/>
    <cacheHierarchy uniqueName="[Measures].[MediaMarkt Internet Sales Sales Value TRY (% of MediaMarkt &lt;Grand Total&gt; Sales Value TRY)]" caption="MediaMarkt Internet Sales Sales Value TRY (% of MediaMarkt &lt;Grand Total&gt; Sales Value TRY)" measure="1" displayFolder="" measureGroup="Summary" count="0"/>
    <cacheHierarchy uniqueName="[Measures].[MediaMarkt Internet Sales Sales Units (% of Internet Sales Sales Units)]" caption="MediaMarkt Internet Sales Sales Units (% of Internet Sales Sales Units)" measure="1" displayFolder="" measureGroup="Summary" count="0"/>
    <cacheHierarchy uniqueName="[Measures].[MediaMarkt Internet Sales w/o MP Sales Units (% of Internet Sales Sales Units)]" caption="MediaMarkt Internet Sales w/o MP Sales Units (% of Internet Sales Sales Units)" measure="1" displayFolder="" measureGroup="Summary" count="0"/>
    <cacheHierarchy uniqueName="[Measures].[MediaMarkt MP Sales Units (% of MediaMarkt Internet Sales Sales Units)]" caption="MediaMarkt MP Sales Units (% of MediaMarkt Internet Sales Sales Units)" measure="1" displayFolder="" measureGroup="Summary" count="0"/>
    <cacheHierarchy uniqueName="[Measures].[Internet Sales Sales Units (% of Leaderpanel Sales Units)]" caption="Internet Sales Sales Units (% of Leaderpanel Sales Units)" measure="1" displayFolder="" measureGroup="Summary" count="0"/>
    <cacheHierarchy uniqueName="[Measures].[MediaMarkt Internet Sales Sales Units (% of MediaMarkt &lt;Grand Total&gt; Sales Units)]" caption="MediaMarkt Internet Sales Sales Units (% of MediaMarkt &lt;Grand Total&gt; Sales Units)" measure="1" displayFolder="" measureGroup="Summary" count="0"/>
    <cacheHierarchy uniqueName="[Measures].[Leaderpanel Internet Sales Sales Value TRY (% of Leaderpanel &lt;Grand Total&gt; Sales Value TRY) (Hitlist)]" caption="Leaderpanel Internet Sales Sales Value TRY (% of Leaderpanel &lt;Grand Total&gt; Sales Value TRY) (Hitlist)" measure="1" displayFolder="" measureGroup="Hitlist" count="0"/>
    <cacheHierarchy uniqueName="[Measures].[MediaMarkt Internet Sales Sales Value Ret TRY (% of MediaMarkt &lt;Grand Total&gt; Sales Sales Value Ret TRY) (Hitlist)]" caption="MediaMarkt Internet Sales Sales Value Ret TRY (% of MediaMarkt &lt;Grand Total&gt; Sales Sales Value Ret TRY) (Hitlist)" measure="1" displayFolder="" measureGroup="Hitlist" count="0"/>
    <cacheHierarchy uniqueName="[Measures].[Leaderpanel Internet Sales Average sales price]" caption="Leaderpanel Internet Sales Average sales price" measure="1" displayFolder="" measureGroup="Hitlist" count="0"/>
    <cacheHierarchy uniqueName="[Measures].[MediaMarkt Internet Sales Average sales price]" caption="MediaMarkt Internet Sales Average sales price" measure="1" displayFolder="" measureGroup="Hitlist" count="0"/>
    <cacheHierarchy uniqueName="[Measures].[MediaMarkt Internet Sales Sales Value Ret TRY (% of Leaderpanel Internet Sales Sales Value TRY) (Hitlist)]" caption="MediaMarkt Internet Sales Sales Value Ret TRY (% of Leaderpanel Internet Sales Sales Value TRY) (Hitlist)" measure="1" displayFolder="" measureGroup="Hitlist" count="0" oneField="1">
      <fieldsUsage count="1">
        <fieldUsage x="8"/>
      </fieldsUsage>
    </cacheHierarchy>
    <cacheHierarchy uniqueName="[Measures].[__XL_Count Brand]" caption="__XL_Count Brand" measure="1" displayFolder="" measureGroup="Brand" count="0" hidden="1"/>
    <cacheHierarchy uniqueName="[Measures].[__XL_Count Summary]" caption="__XL_Count Summary" measure="1" displayFolder="" measureGroup="Summary" count="0" hidden="1"/>
    <cacheHierarchy uniqueName="[Measures].[__XL_Count Hitlist]" caption="__XL_Count Hitlist" measure="1" displayFolder="" measureGroup="Hitlist" count="0" hidden="1"/>
    <cacheHierarchy uniqueName="[Measures].[__XL_Count dReportingProductgroup_1]" caption="__XL_Count dReportingProductgroup_1" measure="1" displayFolder="" measureGroup="dReportingProductgroup_1" count="0" hidden="1"/>
    <cacheHierarchy uniqueName="[Measures].[__XL_Count dReportingProductgroup_2]" caption="__XL_Count dReportingProductgroup_2" measure="1" displayFolder="" measureGroup="dReportingProductgroup_2" count="0" hidden="1"/>
    <cacheHierarchy uniqueName="[Measures].[__XL_Count dReportingProductgroup_1_2]" caption="__XL_Count dReportingProductgroup_1_2" measure="1" displayFolder="" measureGroup="dReportingProductgroup_1_2" count="0" hidden="1"/>
    <cacheHierarchy uniqueName="[Measures].[__No measures defined]" caption="__No measures defined" measure="1" displayFolder="" count="0" hidden="1"/>
  </cacheHierarchies>
  <kpis count="0"/>
  <dimensions count="7">
    <dimension name="Brand" uniqueName="[Brand]" caption="Brand"/>
    <dimension name="dReportingProductgroup_1" uniqueName="[dReportingProductgroup_1]" caption="dReportingProductgroup_1"/>
    <dimension name="dReportingProductgroup_1_2" uniqueName="[dReportingProductgroup_1_2]" caption="dReportingProductgroup_1_2"/>
    <dimension name="dReportingProductgroup_2" uniqueName="[dReportingProductgroup_2]" caption="dReportingProductgroup_2"/>
    <dimension name="Hitlist" uniqueName="[Hitlist]" caption="Hitlist"/>
    <dimension measure="1" name="Measures" uniqueName="[Measures]" caption="Measures"/>
    <dimension name="Summary" uniqueName="[Summary]" caption="Summary"/>
  </dimensions>
  <measureGroups count="6">
    <measureGroup name="Brand" caption="Brand"/>
    <measureGroup name="dReportingProductgroup_1" caption="dReportingProductgroup_1"/>
    <measureGroup name="dReportingProductgroup_1_2" caption="dReportingProductgroup_1_2"/>
    <measureGroup name="dReportingProductgroup_2" caption="dReportingProductgroup_2"/>
    <measureGroup name="Hitlist" caption="Hitlist"/>
    <measureGroup name="Summary" caption="Summary"/>
  </measureGroups>
  <maps count="10">
    <map measureGroup="0" dimension="0"/>
    <map measureGroup="0" dimension="2"/>
    <map measureGroup="0" dimension="3"/>
    <map measureGroup="1" dimension="1"/>
    <map measureGroup="2" dimension="2"/>
    <map measureGroup="3" dimension="3"/>
    <map measureGroup="4" dimension="4"/>
    <map measureGroup="5" dimension="1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zucu, Mehmet Mert" refreshedDate="46195.345432407405" backgroundQuery="1" createdVersion="8" refreshedVersion="8" minRefreshableVersion="3" recordCount="0" supportSubquery="1" supportAdvancedDrill="1" xr:uid="{A32F1B82-3290-4AE0-BFD9-D3B20844CCFB}">
  <cacheSource type="external" connectionId="20"/>
  <cacheFields count="5">
    <cacheField name="[Summary].[Week].[Week]" caption="Week" numFmtId="0" hierarchy="54" level="1">
      <sharedItems containsSemiMixedTypes="0" containsString="0" containsNumber="1" containsInteger="1" minValue="23" maxValue="24" count="2">
        <n v="23"/>
        <n v="24"/>
      </sharedItems>
      <extLst>
        <ext xmlns:x15="http://schemas.microsoft.com/office/spreadsheetml/2010/11/main" uri="{4F2E5C28-24EA-4eb8-9CBF-B6C8F9C3D259}">
          <x15:cachedUniqueNames>
            <x15:cachedUniqueName index="0" name="[Summary].[Week].&amp;[23]"/>
            <x15:cachedUniqueName index="1" name="[Summary].[Week].&amp;[24]"/>
          </x15:cachedUniqueNames>
        </ext>
      </extLst>
    </cacheField>
    <cacheField name="[Summary].[Year].[Year]" caption="Year" numFmtId="0" hierarchy="55" level="1">
      <sharedItems containsSemiMixedTypes="0" containsString="0" containsNumber="1" containsInteger="1" minValue="2026" maxValue="2026" count="1">
        <n v="2026"/>
      </sharedItems>
      <extLst>
        <ext xmlns:x15="http://schemas.microsoft.com/office/spreadsheetml/2010/11/main" uri="{4F2E5C28-24EA-4eb8-9CBF-B6C8F9C3D259}">
          <x15:cachedUniqueNames>
            <x15:cachedUniqueName index="0" name="[Summary].[Year].&amp;[2026]"/>
          </x15:cachedUniqueNames>
        </ext>
      </extLst>
    </cacheField>
    <cacheField name="[Summary].[Period].[Period]" caption="Period" numFmtId="0" hierarchy="42" level="1">
      <sharedItems count="88">
        <s v="Week 23 2026"/>
        <s v="Week 24 2026"/>
        <s v="Week 22 2026" u="1"/>
        <s v="Week 21 2026" u="1"/>
        <s v="Week 20 2026" u="1"/>
        <s v="Week 19 2026" u="1"/>
        <s v="Week 18 2026" u="1"/>
        <s v="Week 17 2026" u="1"/>
        <s v="Week 16 2026" u="1"/>
        <s v="Week 15 2026" u="1"/>
        <s v="Week 14 2026" u="1"/>
        <s v="Week 13 2026" u="1"/>
        <s v="Week 12 2026" u="1"/>
        <s v="Week 11 2026" u="1"/>
        <s v="Week 10 2026" u="1"/>
        <s v="Week 9 2026" u="1"/>
        <s v="Week 8 2026" u="1"/>
        <s v="Week 7 2026" u="1"/>
        <s v="Week 6 2026" u="1"/>
        <s v="Week 5 2026" u="1"/>
        <s v="Week 4 2026" u="1"/>
        <s v="Week 3 2026" u="1"/>
        <s v="Week 2 2026" u="1"/>
        <s v="Week 1 2026" u="1"/>
        <s v="Week 52 2025" u="1"/>
        <s v="Week 51 2025" u="1"/>
        <s v="Week 49 2025" u="1"/>
        <s v="Week 50 2025" u="1"/>
        <s v="Week 48 2025" u="1"/>
        <s v="Week 47 2025" u="1"/>
        <s v="Week 46 2025" u="1"/>
        <s v="Week 45 2025" u="1"/>
        <s v="Week 44 2025" u="1"/>
        <s v="Week 42 2025" u="1"/>
        <s v="Week 43 2025" u="1"/>
        <s v="Week 40 2025" u="1"/>
        <s v="Week 41 2025" u="1"/>
        <s v="Week 39 2025" u="1"/>
        <s v="Week 38 2025" u="1"/>
        <s v="Week 37 2025" u="1"/>
        <s v="Week 36 2025" u="1"/>
        <s v="Week 35 2025" u="1"/>
        <s v="Week 34 2025" u="1"/>
        <s v="Week 33 2025" u="1"/>
        <s v="Week 32 2025" u="1"/>
        <s v="Week 31 2025" u="1"/>
        <s v="Week 30 2025" u="1"/>
        <s v="Week 29 2025" u="1"/>
        <s v="Week 28 2025" u="1"/>
        <s v="Week 27 2025" u="1"/>
        <s v="Week 26 2025" u="1"/>
        <s v="Week 25 2025" u="1"/>
        <s v="Week 24 2025" u="1"/>
        <s v="Week 23 2025" u="1"/>
        <s v="Week 22 2025" u="1"/>
        <s v="Week 21 2025" u="1"/>
        <s v="Week 20 2025" u="1"/>
        <s v="Week 19 2025" u="1"/>
        <s v="Week 18 2025" u="1"/>
        <s v="Week 17 2025" u="1"/>
        <s v="Week 16 2025" u="1"/>
        <s v="Week 15 2025" u="1"/>
        <s v="Week 14 2025" u="1"/>
        <s v="Week 13 2025" u="1"/>
        <s v="Week 12 2025" u="1"/>
        <s v="Week 11 2025" u="1"/>
        <s v="Week 8 2025" u="1"/>
        <s v="Week 10 2025" u="1"/>
        <s v="Week 9 2025" u="1"/>
        <s v="Week 7 2025" u="1"/>
        <s v="Week 6 2025" u="1"/>
        <s v="Week 5 2025" u="1"/>
        <s v="Week 4 2025" u="1"/>
        <s v="Week 3 2025" u="1"/>
        <s v="Week 2 2025" u="1"/>
        <s v="Week 1 2025" u="1"/>
        <s v="Week 52 2024" u="1"/>
        <s v="Week 51 2024" u="1"/>
        <s v="Week 50 2024" u="1"/>
        <s v="Week 49 2024" u="1"/>
        <s v="Week 48 2024" u="1"/>
        <s v="Week 47 2024" u="1"/>
        <s v="Week 46 2024" u="1"/>
        <s v="Week 45 2024" u="1"/>
        <s v="Week 44 2024" u="1"/>
        <s v="Week 43 2024" u="1"/>
        <s v="Week 42 2024" u="1"/>
        <s v="Week 40 2024" u="1"/>
      </sharedItems>
    </cacheField>
    <cacheField name="[Summary].[ReportingProductgroup].[ReportingProductgroup]" caption="ReportingProductgroup" numFmtId="0" hierarchy="43" level="1">
      <sharedItems count="46">
        <s v="AIR CONDITIONERS"/>
        <s v="AIR TREATMENT"/>
        <s v="AUDIO HOME SYSTEMS"/>
        <s v="BUILT IN HOBS"/>
        <s v="CAMCORDERS"/>
        <s v="COOKING"/>
        <s v="COOLING"/>
        <s v="CORE WEARABLES"/>
        <s v="DENTAL CARE"/>
        <s v="DESK COMPUTING"/>
        <s v="DIGITAL CAMERAS"/>
        <s v="DISHWASHERS"/>
        <s v="EL.KETTLES/HEATERS"/>
        <s v="ELECTRIC FANS"/>
        <s v="ELECTRIC FRYERS"/>
        <s v="FOODPREPARATION"/>
        <s v="FREEZERS"/>
        <s v="HAIR DRYERS"/>
        <s v="HAIR STYLERS"/>
        <s v="Headphones &amp; Headsets"/>
        <s v="HOODS"/>
        <s v="HOT BEVER.MAKERS"/>
        <s v="IRONS"/>
        <s v="IT STORAGE DEVICES"/>
        <s v="KEYING DEVICES"/>
        <s v="LOUDSPEAKERS"/>
        <s v="MEDIATABLETS"/>
        <s v="MEMORY CARDS"/>
        <s v="MICROWAVE OVENS"/>
        <s v="MINI OVENS"/>
        <s v="MINI/BLUET SPEAKERS"/>
        <s v="MOBILE COMPUTING"/>
        <s v="MONITORS"/>
        <s v="MULTIFUNCT. PRINTERS"/>
        <s v="POINTING DEVICES"/>
        <s v="PRINTERS"/>
        <s v="PTV/FLAT"/>
        <s v="SANDW/WAFFLE/GRILLS"/>
        <s v="SHAVERS"/>
        <s v="Smartphones"/>
        <s v="TUMBLE DRYERS"/>
        <s v="USB MEMORY STICKS"/>
        <s v="VACUUM CLEANERS"/>
        <s v="VIDEO GAME CONSOLES"/>
        <s v="VISUAL CAMS/DASHCAMS"/>
        <s v="WASHING MACHINES"/>
      </sharedItems>
    </cacheField>
    <cacheField name="[Measures].[Sum of Internet Sales Sales Value TRY]" caption="Sum of Internet Sales Sales Value TRY" numFmtId="0" hierarchy="70" level="32767"/>
  </cacheFields>
  <cacheHierarchies count="117">
    <cacheHierarchy uniqueName="[Brand].[Period]" caption="Period" attribute="1" defaultMemberUniqueName="[Brand].[Period].[All]" allUniqueName="[Brand].[Period].[All]" dimensionUniqueName="[Brand]" displayFolder="" count="0" memberValueDatatype="130" unbalanced="0"/>
    <cacheHierarchy uniqueName="[Brand].[ReportingProductgroup]" caption="ReportingProductgroup" attribute="1" defaultMemberUniqueName="[Brand].[ReportingProductgroup].[All]" allUniqueName="[Brand].[ReportingProductgroup].[All]" dimensionUniqueName="[Brand]" displayFolder="" count="0" memberValueDatatype="130" unbalanced="0"/>
    <cacheHierarchy uniqueName="[Brand].[Brand]" caption="Brand" attribute="1" defaultMemberUniqueName="[Brand].[Brand].[All]" allUniqueName="[Brand].[Brand].[All]" dimensionUniqueName="[Brand]" displayFolder="" count="0" memberValueDatatype="130" unbalanced="0"/>
    <cacheHierarchy uniqueName="[Brand].[Internet Sales Sales Units]" caption="Internet Sales Sales Units" attribute="1" defaultMemberUniqueName="[Brand].[Internet Sales Sales Units].[All]" allUniqueName="[Brand].[Internet Sales Sales Units].[All]" dimensionUniqueName="[Brand]" displayFolder="" count="0" memberValueDatatype="20" unbalanced="0"/>
    <cacheHierarchy uniqueName="[Brand].[Internet Sales Sales Value TRY]" caption="Internet Sales Sales Value TRY" attribute="1" defaultMemberUniqueName="[Brand].[Internet Sales Sales Value TRY].[All]" allUniqueName="[Brand].[Internet Sales Sales Value TRY].[All]" dimensionUniqueName="[Brand]" displayFolder="" count="0" memberValueDatatype="5" unbalanced="0"/>
    <cacheHierarchy uniqueName="[Brand].[MediaMarkt Internet Sales Sales Units]" caption="MediaMarkt Internet Sales Sales Units" attribute="1" defaultMemberUniqueName="[Brand].[MediaMarkt Internet Sales Sales Units].[All]" allUniqueName="[Brand].[MediaMarkt Internet Sales Sales Units].[All]" dimensionUniqueName="[Brand]" displayFolder="" count="0" memberValueDatatype="20" unbalanced="0"/>
    <cacheHierarchy uniqueName="[Brand].[MediaMarkt Internet Sales Sales Value TRY]" caption="MediaMarkt Internet Sales Sales Value TRY" attribute="1" defaultMemberUniqueName="[Brand].[MediaMarkt Internet Sales Sales Value TRY].[All]" allUniqueName="[Brand].[MediaMarkt Internet Sales Sales Value TRY].[All]" dimensionUniqueName="[Brand]" displayFolder="" count="0" memberValueDatatype="5" unbalanced="0"/>
    <cacheHierarchy uniqueName="[Brand].[MediaMarkt MP Sales Units]" caption="MediaMarkt MP Sales Units" attribute="1" defaultMemberUniqueName="[Brand].[MediaMarkt MP Sales Units].[All]" allUniqueName="[Brand].[MediaMarkt MP Sales Units].[All]" dimensionUniqueName="[Brand]" displayFolder="" count="0" memberValueDatatype="20" unbalanced="0"/>
    <cacheHierarchy uniqueName="[Brand].[MediaMarkt MP Sales Value TRY]" caption="MediaMarkt MP Sales Value TRY" attribute="1" defaultMemberUniqueName="[Brand].[MediaMarkt MP Sales Value TRY].[All]" allUniqueName="[Brand].[MediaMarkt MP Sales Value TRY].[All]" dimensionUniqueName="[Brand]" displayFolder="" count="0" memberValueDatatype="5" unbalanced="0"/>
    <cacheHierarchy uniqueName="[Brand].[MediaMarkt Traditional Sales Sales Units]" caption="MediaMarkt Traditional Sales Sales Units" attribute="1" defaultMemberUniqueName="[Brand].[MediaMarkt Traditional Sales Sales Units].[All]" allUniqueName="[Brand].[MediaMarkt Traditional Sales Sales Units].[All]" dimensionUniqueName="[Brand]" displayFolder="" count="0" memberValueDatatype="20" unbalanced="0"/>
    <cacheHierarchy uniqueName="[Brand].[MediaMarkt Traditional Sales Sales Value TRY]" caption="MediaMarkt Traditional Sales Sales Value TRY" attribute="1" defaultMemberUniqueName="[Brand].[MediaMarkt Traditional Sales Sales Value TRY].[All]" allUniqueName="[Brand].[MediaMarkt Traditional Sales Sales Value TRY].[All]" dimensionUniqueName="[Brand]" displayFolder="" count="0" memberValueDatatype="5" unbalanced="0"/>
    <cacheHierarchy uniqueName="[Brand].[Traditional Sales Sales Units]" caption="Traditional Sales Sales Units" attribute="1" defaultMemberUniqueName="[Brand].[Traditional Sales Sales Units].[All]" allUniqueName="[Brand].[Traditional Sales Sales Units].[All]" dimensionUniqueName="[Brand]" displayFolder="" count="0" memberValueDatatype="20" unbalanced="0"/>
    <cacheHierarchy uniqueName="[Brand].[Traditional Sales Sales Value TRY]" caption="Traditional Sales Sales Value TRY" attribute="1" defaultMemberUniqueName="[Brand].[Traditional Sales Sales Value TRY].[All]" allUniqueName="[Brand].[Traditional Sales Sales Value TRY].[All]" dimensionUniqueName="[Brand]" displayFolder="" count="0" memberValueDatatype="5" unbalanced="0"/>
    <cacheHierarchy uniqueName="[Brand].[Week]" caption="Week" attribute="1" defaultMemberUniqueName="[Brand].[Week].[All]" allUniqueName="[Brand].[Week].[All]" dimensionUniqueName="[Brand]" displayFolder="" count="0" memberValueDatatype="20" unbalanced="0"/>
    <cacheHierarchy uniqueName="[Brand].[Year]" caption="Year" attribute="1" defaultMemberUniqueName="[Brand].[Year].[All]" allUniqueName="[Brand].[Year].[All]" dimensionUniqueName="[Brand]" displayFolder="" count="0" memberValueDatatype="20" unbalanced="0"/>
    <cacheHierarchy uniqueName="[Brand].[ReportingProductgroup.1]" caption="ReportingProductgroup.1" attribute="1" defaultMemberUniqueName="[Brand].[ReportingProductgroup.1].[All]" allUniqueName="[Brand].[ReportingProductgroup.1].[All]" dimensionUniqueName="[Brand]" displayFolder="" count="0" memberValueDatatype="130" unbalanced="0"/>
    <cacheHierarchy uniqueName="[Brand].[Month]" caption="Month" attribute="1" defaultMemberUniqueName="[Brand].[Month].[All]" allUniqueName="[Brand].[Month].[All]" dimensionUniqueName="[Brand]" displayFolder="" count="0" memberValueDatatype="20" unbalanced="0"/>
    <cacheHierarchy uniqueName="[Brand].[Quarter]" caption="Quarter" attribute="1" defaultMemberUniqueName="[Brand].[Quarter].[All]" allUniqueName="[Brand].[Quarter].[All]" dimensionUniqueName="[Brand]" displayFolder="" count="0" memberValueDatatype="20" unbalanced="0"/>
    <cacheHierarchy uniqueName="[Brand].[FY]" caption="FY" attribute="1" defaultMemberUniqueName="[Brand].[FY].[All]" allUniqueName="[Brand].[FY].[All]" dimensionUniqueName="[Brand]" displayFolder="" count="0" memberValueDatatype="20" unbalanced="0"/>
    <cacheHierarchy uniqueName="[dReportingProductgroup_1].[ReportingProductgroup.1]" caption="ReportingProductgroup.1" attribute="1" defaultMemberUniqueName="[dReportingProductgroup_1].[ReportingProductgroup.1].[All]" allUniqueName="[dReportingProductgroup_1].[ReportingProductgroup.1].[All]" dimensionUniqueName="[dReportingProductgroup_1]" displayFolder="" count="0" memberValueDatatype="130" unbalanced="0"/>
    <cacheHierarchy uniqueName="[dReportingProductgroup_1_2].[ReportingProductgroup.1]" caption="ReportingProductgroup.1" attribute="1" defaultMemberUniqueName="[dReportingProductgroup_1_2].[ReportingProductgroup.1].[All]" allUniqueName="[dReportingProductgroup_1_2].[ReportingProductgroup.1].[All]" dimensionUniqueName="[dReportingProductgroup_1_2]" displayFolder="" count="0" memberValueDatatype="130" unbalanced="0"/>
    <cacheHierarchy uniqueName="[dReportingProductgroup_2].[ReportingProductgroup.2]" caption="ReportingProductgroup.2" attribute="1" defaultMemberUniqueName="[dReportingProductgroup_2].[ReportingProductgroup.2].[All]" allUniqueName="[dReportingProductgroup_2].[ReportingProductgroup.2].[All]" dimensionUniqueName="[dReportingProductgroup_2]" displayFolder="" count="0" memberValueDatatype="130" unbalanced="0"/>
    <cacheHierarchy uniqueName="[Hitlist].[Period]" caption="Period" attribute="1" defaultMemberUniqueName="[Hitlist].[Period].[All]" allUniqueName="[Hitlist].[Period].[All]" dimensionUniqueName="[Hitlist]" displayFolder="" count="0" memberValueDatatype="130" unbalanced="0"/>
    <cacheHierarchy uniqueName="[Hitlist].[ReportingProductgroup]" caption="ReportingProductgroup" attribute="1" defaultMemberUniqueName="[Hitlist].[ReportingProductgroup].[All]" allUniqueName="[Hitlist].[ReportingProductgroup].[All]" dimensionUniqueName="[Hitlist]" displayFolder="" count="0" memberValueDatatype="130" unbalanced="0"/>
    <cacheHierarchy uniqueName="[Hitlist].[Rank]" caption="Rank" attribute="1" defaultMemberUniqueName="[Hitlist].[Rank].[All]" allUniqueName="[Hitlist].[Rank].[All]" dimensionUniqueName="[Hitlist]" displayFolder="" count="0" memberValueDatatype="20" unbalanced="0"/>
    <cacheHierarchy uniqueName="[Hitlist].[Brand]" caption="Brand" attribute="1" defaultMemberUniqueName="[Hitlist].[Brand].[All]" allUniqueName="[Hitlist].[Brand].[All]" dimensionUniqueName="[Hitlist]" displayFolder="" count="0" memberValueDatatype="130" unbalanced="0"/>
    <cacheHierarchy uniqueName="[Hitlist].[Item]" caption="Item" attribute="1" defaultMemberUniqueName="[Hitlist].[Item].[All]" allUniqueName="[Hitlist].[Item].[All]" dimensionUniqueName="[Hitlist]" displayFolder="" count="0" memberValueDatatype="130" unbalanced="0"/>
    <cacheHierarchy uniqueName="[Hitlist].[Instore code]" caption="Instore code" attribute="1" defaultMemberUniqueName="[Hitlist].[Instore code].[All]" allUniqueName="[Hitlist].[Instore code].[All]" dimensionUniqueName="[Hitlist]" displayFolder="" count="0" memberValueDatatype="130" unbalanced="0"/>
    <cacheHierarchy uniqueName="[Hitlist].[Leaderpanel Internet Sales Sales Units]" caption="Leaderpanel Internet Sales Sales Units" attribute="1" defaultMemberUniqueName="[Hitlist].[Leaderpanel Internet Sales Sales Units].[All]" allUniqueName="[Hitlist].[Leaderpanel Internet Sales Sales Units].[All]" dimensionUniqueName="[Hitlist]" displayFolder="" count="0" memberValueDatatype="20" unbalanced="0"/>
    <cacheHierarchy uniqueName="[Hitlist].[Leaderpanel Internet Sales Sales Value TRY]" caption="Leaderpanel Internet Sales Sales Value TRY" attribute="1" defaultMemberUniqueName="[Hitlist].[Leaderpanel Internet Sales Sales Value TRY].[All]" allUniqueName="[Hitlist].[Leaderpanel Internet Sales Sales Value TRY].[All]" dimensionUniqueName="[Hitlist]" displayFolder="" count="0" memberValueDatatype="5" unbalanced="0"/>
    <cacheHierarchy uniqueName="[Hitlist].[Leaderpanel Traditional Sales Sales Units]" caption="Leaderpanel Traditional Sales Sales Units" attribute="1" defaultMemberUniqueName="[Hitlist].[Leaderpanel Traditional Sales Sales Units].[All]" allUniqueName="[Hitlist].[Leaderpanel Traditional Sales Sales Units].[All]" dimensionUniqueName="[Hitlist]" displayFolder="" count="0" memberValueDatatype="20" unbalanced="0"/>
    <cacheHierarchy uniqueName="[Hitlist].[Leaderpanel Traditional Sales Sales Value TRY]" caption="Leaderpanel Traditional Sales Sales Value TRY" attribute="1" defaultMemberUniqueName="[Hitlist].[Leaderpanel Traditional Sales Sales Value TRY].[All]" allUniqueName="[Hitlist].[Leaderpanel Traditional Sales Sales Value TRY].[All]" dimensionUniqueName="[Hitlist]" displayFolder="" count="0" memberValueDatatype="5" unbalanced="0"/>
    <cacheHierarchy uniqueName="[Hitlist].[MediaMarkt Internet Sales Sales Units Ret]" caption="MediaMarkt Internet Sales Sales Units Ret" attribute="1" defaultMemberUniqueName="[Hitlist].[MediaMarkt Internet Sales Sales Units Ret].[All]" allUniqueName="[Hitlist].[MediaMarkt Internet Sales Sales Units Ret].[All]" dimensionUniqueName="[Hitlist]" displayFolder="" count="0" memberValueDatatype="20" unbalanced="0"/>
    <cacheHierarchy uniqueName="[Hitlist].[MediaMarkt Internet Sales Sales Value Ret TRY]" caption="MediaMarkt Internet Sales Sales Value Ret TRY" attribute="1" defaultMemberUniqueName="[Hitlist].[MediaMarkt Internet Sales Sales Value Ret TRY].[All]" allUniqueName="[Hitlist].[MediaMarkt Internet Sales Sales Value Ret TRY].[All]" dimensionUniqueName="[Hitlist]" displayFolder="" count="0" memberValueDatatype="5" unbalanced="0"/>
    <cacheHierarchy uniqueName="[Hitlist].[MediaMarkt Traditional Sales Sales Units Ret]" caption="MediaMarkt Traditional Sales Sales Units Ret" attribute="1" defaultMemberUniqueName="[Hitlist].[MediaMarkt Traditional Sales Sales Units Ret].[All]" allUniqueName="[Hitlist].[MediaMarkt Traditional Sales Sales Units Ret].[All]" dimensionUniqueName="[Hitlist]" displayFolder="" count="0" memberValueDatatype="20" unbalanced="0"/>
    <cacheHierarchy uniqueName="[Hitlist].[MediaMarkt Traditional Sales Sales Value Ret TRY]" caption="MediaMarkt Traditional Sales Sales Value Ret TRY" attribute="1" defaultMemberUniqueName="[Hitlist].[MediaMarkt Traditional Sales Sales Value Ret TRY].[All]" allUniqueName="[Hitlist].[MediaMarkt Traditional Sales Sales Value Ret TRY].[All]" dimensionUniqueName="[Hitlist]" displayFolder="" count="0" memberValueDatatype="5" unbalanced="0"/>
    <cacheHierarchy uniqueName="[Hitlist].[Week]" caption="Week" attribute="1" defaultMemberUniqueName="[Hitlist].[Week].[All]" allUniqueName="[Hitlist].[Week].[All]" dimensionUniqueName="[Hitlist]" displayFolder="" count="0" memberValueDatatype="20" unbalanced="0"/>
    <cacheHierarchy uniqueName="[Hitlist].[Year]" caption="Year" attribute="1" defaultMemberUniqueName="[Hitlist].[Year].[All]" allUniqueName="[Hitlist].[Year].[All]" dimensionUniqueName="[Hitlist]" displayFolder="" count="0" memberValueDatatype="20" unbalanced="0"/>
    <cacheHierarchy uniqueName="[Hitlist].[ReportingProductgroup.1]" caption="ReportingProductgroup.1" attribute="1" defaultMemberUniqueName="[Hitlist].[ReportingProductgroup.1].[All]" allUniqueName="[Hitlist].[ReportingProductgroup.1].[All]" dimensionUniqueName="[Hitlist]" displayFolder="" count="0" memberValueDatatype="130" unbalanced="0"/>
    <cacheHierarchy uniqueName="[Hitlist].[Month]" caption="Month" attribute="1" defaultMemberUniqueName="[Hitlist].[Month].[All]" allUniqueName="[Hitlist].[Month].[All]" dimensionUniqueName="[Hitlist]" displayFolder="" count="0" memberValueDatatype="20" unbalanced="0"/>
    <cacheHierarchy uniqueName="[Hitlist].[Quarter]" caption="Quarter" attribute="1" defaultMemberUniqueName="[Hitlist].[Quarter].[All]" allUniqueName="[Hitlist].[Quarter].[All]" dimensionUniqueName="[Hitlist]" displayFolder="" count="0" memberValueDatatype="20" unbalanced="0"/>
    <cacheHierarchy uniqueName="[Hitlist].[FY]" caption="FY" attribute="1" defaultMemberUniqueName="[Hitlist].[FY].[All]" allUniqueName="[Hitlist].[FY].[All]" dimensionUniqueName="[Hitlist]" displayFolder="" count="0" memberValueDatatype="20" unbalanced="0"/>
    <cacheHierarchy uniqueName="[Summary].[Period]" caption="Period" attribute="1" defaultMemberUniqueName="[Summary].[Period].[All]" allUniqueName="[Summary].[Period].[All]" dimensionUniqueName="[Summary]" displayFolder="" count="2" memberValueDatatype="130" unbalanced="0">
      <fieldsUsage count="2">
        <fieldUsage x="-1"/>
        <fieldUsage x="2"/>
      </fieldsUsage>
    </cacheHierarchy>
    <cacheHierarchy uniqueName="[Summary].[ReportingProductgroup]" caption="ReportingProductgroup" attribute="1" defaultMemberUniqueName="[Summary].[ReportingProductgroup].[All]" allUniqueName="[Summary].[ReportingProductgroup].[All]" dimensionUniqueName="[Summary]" displayFolder="" count="2" memberValueDatatype="130" unbalanced="0">
      <fieldsUsage count="2">
        <fieldUsage x="-1"/>
        <fieldUsage x="3"/>
      </fieldsUsage>
    </cacheHierarchy>
    <cacheHierarchy uniqueName="[Summary].[Internet Sales Sales Units]" caption="Internet Sales Sales Units" attribute="1" defaultMemberUniqueName="[Summary].[Internet Sales Sales Units].[All]" allUniqueName="[Summary].[Internet Sales Sales Units].[All]" dimensionUniqueName="[Summary]" displayFolder="" count="0" memberValueDatatype="20" unbalanced="0"/>
    <cacheHierarchy uniqueName="[Summary].[Internet Sales Sales Value TRY]" caption="Internet Sales Sales Value TRY" attribute="1" defaultMemberUniqueName="[Summary].[Internet Sales Sales Value TRY].[All]" allUniqueName="[Summary].[Internet Sales Sales Value TRY].[All]" dimensionUniqueName="[Summary]" displayFolder="" count="0" memberValueDatatype="5" unbalanced="0"/>
    <cacheHierarchy uniqueName="[Summary].[MediaMarkt Internet Sales Sales Units]" caption="MediaMarkt Internet Sales Sales Units" attribute="1" defaultMemberUniqueName="[Summary].[MediaMarkt Internet Sales Sales Units].[All]" allUniqueName="[Summary].[MediaMarkt Internet Sales Sales Units].[All]" dimensionUniqueName="[Summary]" displayFolder="" count="0" memberValueDatatype="20" unbalanced="0"/>
    <cacheHierarchy uniqueName="[Summary].[MediaMarkt Internet Sales Sales Value TRY]" caption="MediaMarkt Internet Sales Sales Value TRY" attribute="1" defaultMemberUniqueName="[Summary].[MediaMarkt Internet Sales Sales Value TRY].[All]" allUniqueName="[Summary].[MediaMarkt Internet Sales Sales Value TRY].[All]" dimensionUniqueName="[Summary]" displayFolder="" count="0" memberValueDatatype="5" unbalanced="0"/>
    <cacheHierarchy uniqueName="[Summary].[MediaMarkt MP Sales Units]" caption="MediaMarkt MP Sales Units" attribute="1" defaultMemberUniqueName="[Summary].[MediaMarkt MP Sales Units].[All]" allUniqueName="[Summary].[MediaMarkt MP Sales Units].[All]" dimensionUniqueName="[Summary]" displayFolder="" count="0" memberValueDatatype="20" unbalanced="0"/>
    <cacheHierarchy uniqueName="[Summary].[MediaMarkt MP Sales Value TRY]" caption="MediaMarkt MP Sales Value TRY" attribute="1" defaultMemberUniqueName="[Summary].[MediaMarkt MP Sales Value TRY].[All]" allUniqueName="[Summary].[MediaMarkt MP Sales Value TRY].[All]" dimensionUniqueName="[Summary]" displayFolder="" count="0" memberValueDatatype="5" unbalanced="0"/>
    <cacheHierarchy uniqueName="[Summary].[MediaMarkt Traditional Sales Sales Units]" caption="MediaMarkt Traditional Sales Sales Units" attribute="1" defaultMemberUniqueName="[Summary].[MediaMarkt Traditional Sales Sales Units].[All]" allUniqueName="[Summary].[MediaMarkt Traditional Sales Sales Units].[All]" dimensionUniqueName="[Summary]" displayFolder="" count="0" memberValueDatatype="20" unbalanced="0"/>
    <cacheHierarchy uniqueName="[Summary].[MediaMarkt Traditional Sales Sales Value TRY]" caption="MediaMarkt Traditional Sales Sales Value TRY" attribute="1" defaultMemberUniqueName="[Summary].[MediaMarkt Traditional Sales Sales Value TRY].[All]" allUniqueName="[Summary].[MediaMarkt Traditional Sales Sales Value TRY].[All]" dimensionUniqueName="[Summary]" displayFolder="" count="0" memberValueDatatype="5" unbalanced="0"/>
    <cacheHierarchy uniqueName="[Summary].[Traditional Sales Sales Units]" caption="Traditional Sales Sales Units" attribute="1" defaultMemberUniqueName="[Summary].[Traditional Sales Sales Units].[All]" allUniqueName="[Summary].[Traditional Sales Sales Units].[All]" dimensionUniqueName="[Summary]" displayFolder="" count="0" memberValueDatatype="20" unbalanced="0"/>
    <cacheHierarchy uniqueName="[Summary].[Traditional Sales Sales Value TRY]" caption="Traditional Sales Sales Value TRY" attribute="1" defaultMemberUniqueName="[Summary].[Traditional Sales Sales Value TRY].[All]" allUniqueName="[Summary].[Traditional Sales Sales Value TRY].[All]" dimensionUniqueName="[Summary]" displayFolder="" count="0" memberValueDatatype="5" unbalanced="0"/>
    <cacheHierarchy uniqueName="[Summary].[Week]" caption="Week" attribute="1" defaultMemberUniqueName="[Summary].[Week].[All]" allUniqueName="[Summary].[Week].[All]" dimensionUniqueName="[Summary]" displayFolder="" count="2" memberValueDatatype="20" unbalanced="0">
      <fieldsUsage count="2">
        <fieldUsage x="-1"/>
        <fieldUsage x="0"/>
      </fieldsUsage>
    </cacheHierarchy>
    <cacheHierarchy uniqueName="[Summary].[Year]" caption="Year" attribute="1" defaultMemberUniqueName="[Summary].[Year].[All]" allUniqueName="[Summary].[Year].[All]" dimensionUniqueName="[Summary]" displayFolder="" count="2" memberValueDatatype="20" unbalanced="0">
      <fieldsUsage count="2">
        <fieldUsage x="-1"/>
        <fieldUsage x="1"/>
      </fieldsUsage>
    </cacheHierarchy>
    <cacheHierarchy uniqueName="[Summary].[ReportingProductgroup.1]" caption="ReportingProductgroup.1" attribute="1" defaultMemberUniqueName="[Summary].[ReportingProductgroup.1].[All]" allUniqueName="[Summary].[ReportingProductgroup.1].[All]" dimensionUniqueName="[Summary]" displayFolder="" count="0" memberValueDatatype="130" unbalanced="0"/>
    <cacheHierarchy uniqueName="[Summary].[Custom]" caption="Custom" attribute="1" defaultMemberUniqueName="[Summary].[Custom].[All]" allUniqueName="[Summary].[Custom].[All]" dimensionUniqueName="[Summary]" displayFolder="" count="0" memberValueDatatype="130" unbalanced="0"/>
    <cacheHierarchy uniqueName="[Summary].[Month]" caption="Month" attribute="1" defaultMemberUniqueName="[Summary].[Month].[All]" allUniqueName="[Summary].[Month].[All]" dimensionUniqueName="[Summary]" displayFolder="" count="0" memberValueDatatype="20" unbalanced="0"/>
    <cacheHierarchy uniqueName="[Summary].[Quarter]" caption="Quarter" attribute="1" defaultMemberUniqueName="[Summary].[Quarter].[All]" allUniqueName="[Summary].[Quarter].[All]" dimensionUniqueName="[Summary]" displayFolder="" count="0" memberValueDatatype="20" unbalanced="0"/>
    <cacheHierarchy uniqueName="[Summary].[FY]" caption="FY" attribute="1" defaultMemberUniqueName="[Summary].[FY].[All]" allUniqueName="[Summary].[FY].[All]" dimensionUniqueName="[Summary]" displayFolder="" count="0" memberValueDatatype="20" unbalanced="0"/>
    <cacheHierarchy uniqueName="[Brand].[ReportingProductgroup.2_1]" caption="ReportingProductgroup.2_1" attribute="1" defaultMemberUniqueName="[Brand].[ReportingProductgroup.2_1].[All]" allUniqueName="[Brand].[ReportingProductgroup.2_1].[All]" dimensionUniqueName="[Brand]" displayFolder="" count="0" memberValueDatatype="130" unbalanced="0" hidden="1"/>
    <cacheHierarchy uniqueName="[dReportingProductgroup_1].[Index]" caption="Index" attribute="1" defaultMemberUniqueName="[dReportingProductgroup_1].[Index].[All]" allUniqueName="[dReportingProductgroup_1].[Index].[All]" dimensionUniqueName="[dReportingProductgroup_1]" displayFolder="" count="0" memberValueDatatype="20" unbalanced="0" hidden="1"/>
    <cacheHierarchy uniqueName="[dReportingProductgroup_1].[Internet Sales Sales Value TRY]" caption="Internet Sales Sales Value TRY" attribute="1" defaultMemberUniqueName="[dReportingProductgroup_1].[Internet Sales Sales Value TRY].[All]" allUniqueName="[dReportingProductgroup_1].[Internet Sales Sales Value TRY].[All]" dimensionUniqueName="[dReportingProductgroup_1]" displayFolder="" count="0" memberValueDatatype="5" unbalanced="0" hidden="1"/>
    <cacheHierarchy uniqueName="[dReportingProductgroup_1_2].[Index]" caption="Index" attribute="1" defaultMemberUniqueName="[dReportingProductgroup_1_2].[Index].[All]" allUniqueName="[dReportingProductgroup_1_2].[Index].[All]" dimensionUniqueName="[dReportingProductgroup_1_2]" displayFolder="" count="0" memberValueDatatype="20" unbalanced="0" hidden="1"/>
    <cacheHierarchy uniqueName="[dReportingProductgroup_1_2].[Internet Sales Sales Value TRY]" caption="Internet Sales Sales Value TRY" attribute="1" defaultMemberUniqueName="[dReportingProductgroup_1_2].[Internet Sales Sales Value TRY].[All]" allUniqueName="[dReportingProductgroup_1_2].[Internet Sales Sales Value TRY].[All]" dimensionUniqueName="[dReportingProductgroup_1_2]" displayFolder="" count="0" memberValueDatatype="5" unbalanced="0" hidden="1"/>
    <cacheHierarchy uniqueName="[dReportingProductgroup_2].[Index]" caption="Index" attribute="1" defaultMemberUniqueName="[dReportingProductgroup_2].[Index].[All]" allUniqueName="[dReportingProductgroup_2].[Index].[All]" dimensionUniqueName="[dReportingProductgroup_2]" displayFolder="" count="0" memberValueDatatype="20" unbalanced="0" hidden="1"/>
    <cacheHierarchy uniqueName="[dReportingProductgroup_2].[Internet Sales Sales Value TRY]" caption="Internet Sales Sales Value TRY" attribute="1" defaultMemberUniqueName="[dReportingProductgroup_2].[Internet Sales Sales Value TRY].[All]" allUniqueName="[dReportingProductgroup_2].[Internet Sales Sales Value TRY].[All]" dimensionUniqueName="[dReportingProductgroup_2]" displayFolder="" count="0" memberValueDatatype="5" unbalanced="0" hidden="1"/>
    <cacheHierarchy uniqueName="[Summary].[ReportingProductgroup.2]" caption="ReportingProductgroup.2" attribute="1" defaultMemberUniqueName="[Summary].[ReportingProductgroup.2].[All]" allUniqueName="[Summary].[ReportingProductgroup.2].[All]" dimensionUniqueName="[Summary]" displayFolder="" count="0" memberValueDatatype="130" unbalanced="0" hidden="1"/>
    <cacheHierarchy uniqueName="[Measures].[Sum of MediaMarkt Internet Sales Sales Value TRY]" caption="Sum of MediaMarkt Internet Sales Sales Value TRY" measure="1" displayFolder="" measureGroup="Summary" count="0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Internet Sales Sales Value TRY]" caption="Sum of Internet Sales Sales Value TRY" measure="1" displayFolder="" measureGroup="Summary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Internet Sales Sales Units]" caption="Sum of Internet Sales Sales Units" measure="1" displayFolder="" measureGroup="Summary" count="0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MediaMarkt Internet Sales Sales Units]" caption="Sum of MediaMarkt Internet Sales Sales Units" measure="1" displayFolder="" measureGroup="Summary" count="0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Leaderpanel Internet Sales Sales Value TRY]" caption="Sum of Leaderpanel Internet Sales Sales Value TRY" measure="1" displayFolder="" measureGroup="Hitlist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MediaMarkt Internet Sales Sales Value Ret TRY]" caption="Sum of MediaMarkt Internet Sales Sales Value Ret TRY" measure="1" displayFolder="" measureGroup="Hitlist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Leaderpanel Internet Sales Sales Units]" caption="Sum of Leaderpanel Internet Sales Sales Units" measure="1" displayFolder="" measureGroup="Hitlist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MediaMarkt Internet Sales Sales Units Ret]" caption="Sum of MediaMarkt Internet Sales Sales Units Ret" measure="1" displayFolder="" measureGroup="Hitlist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Internet Sales Sales Value TRY 2]" caption="Sum of Internet Sales Sales Value TRY 2" measure="1" displayFolder="" measureGroup="Brand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MediaMarkt Internet Sales Sales Value TRY 2]" caption="Sum of MediaMarkt Internet Sales Sales Value TRY 2" measure="1" displayFolder="" measureGroup="Brand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MediaMarkt Traditional Sales Sales Value TRY]" caption="Sum of MediaMarkt Traditional Sales Sales Value TRY" measure="1" displayFolder="" measureGroup="Brand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raditional Sales Sales Value TRY]" caption="Sum of Traditional Sales Sales Value TRY" measure="1" displayFolder="" measureGroup="Brand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Leaderpanel Traditional Sales Sales Units]" caption="Sum of Leaderpanel Traditional Sales Sales Units" measure="1" displayFolder="" measureGroup="Hitlist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Leaderpanel Traditional Sales Sales Value TRY]" caption="Sum of Leaderpanel Traditional Sales Sales Value TRY" measure="1" displayFolder="" measureGroup="Hitlist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MediaMarkt Traditional Sales Sales Units Ret]" caption="Sum of MediaMarkt Traditional Sales Sales Units Ret" measure="1" displayFolder="" measureGroup="Hitlist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MediaMarkt Traditional Sales Sales Value Ret TRY]" caption="Sum of MediaMarkt Traditional Sales Sales Value Ret TRY" measure="1" displayFolder="" measureGroup="Hitlist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MediaMarkt Traditional Sales Sales Value TRY 2]" caption="Sum of MediaMarkt Traditional Sales Sales Value TRY 2" measure="1" displayFolder="" measureGroup="Summary" count="0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Traditional Sales Sales Value TRY 2]" caption="Sum of Traditional Sales Sales Value TRY 2" measure="1" displayFolder="" measureGroup="Summary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Traditional Sales Sales Units]" caption="Sum of Traditional Sales Sales Units" measure="1" displayFolder="" measureGroup="Summary" count="0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Internet Sales Sales Units 2]" caption="Sum of Internet Sales Sales Units 2" measure="1" displayFolder="" measureGroup="Brand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ediaMarkt Internet Sales Sales Units 2]" caption="Sum of MediaMarkt Internet Sales Sales Units 2" measure="1" displayFolder="" measureGroup="Brand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MediaMarkt MP Sales Value TRY]" caption="Sum of MediaMarkt MP Sales Value TRY" measure="1" displayFolder="" measureGroup="Brand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MediaMarkt Traditional Sales Sales Units]" caption="Sum of MediaMarkt Traditional Sales Sales Units" measure="1" displayFolder="" measureGroup="Brand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raditional Sales Sales Units 2]" caption="Sum of Traditional Sales Sales Units 2" measure="1" displayFolder="" measureGroup="Brand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MediaMarkt MP Sales Value TRY 2]" caption="Sum of MediaMarkt MP Sales Value TRY 2" measure="1" displayFolder="" measureGroup="Summary" count="0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MediaMarkt Internet Sales Sales Value TRY (% of Internet Sales Sales Value TRY) (Brand)]" caption="MediaMarkt Internet Sales Sales Value TRY (% of Internet Sales Sales Value TRY) (Brand)" measure="1" displayFolder="" measureGroup="Brand" count="0"/>
    <cacheHierarchy uniqueName="[Measures].[MediaMarkt Internet Sales Sales Value TRY (% of Internet Sales Sales Value TRY)]" caption="MediaMarkt Internet Sales Sales Value TRY (% of Internet Sales Sales Value TRY)" measure="1" displayFolder="" measureGroup="Summary" count="0"/>
    <cacheHierarchy uniqueName="[Measures].[MediaMarkt Internet Sales w/o MP Sales Value TRY (% of Internet Sales Sales Value TRY)]" caption="MediaMarkt Internet Sales w/o MP Sales Value TRY (% of Internet Sales Sales Value TRY)" measure="1" displayFolder="" measureGroup="Summary" count="0"/>
    <cacheHierarchy uniqueName="[Measures].[MediaMarkt MP Sales Value TRY (% of MediaMarkt Internet Sales Sales Value TRY)]" caption="MediaMarkt MP Sales Value TRY (% of MediaMarkt Internet Sales Sales Value TRY)" measure="1" displayFolder="" measureGroup="Summary" count="0"/>
    <cacheHierarchy uniqueName="[Measures].[Internet Sales Sales Value TRY (% of Leaderpanel Sales Value TRY)]" caption="Internet Sales Sales Value TRY (% of Leaderpanel Sales Value TRY)" measure="1" displayFolder="" measureGroup="Summary" count="0"/>
    <cacheHierarchy uniqueName="[Measures].[MediaMarkt Internet Sales Sales Value TRY (% of MediaMarkt &lt;Grand Total&gt; Sales Value TRY)]" caption="MediaMarkt Internet Sales Sales Value TRY (% of MediaMarkt &lt;Grand Total&gt; Sales Value TRY)" measure="1" displayFolder="" measureGroup="Summary" count="0"/>
    <cacheHierarchy uniqueName="[Measures].[MediaMarkt Internet Sales Sales Units (% of Internet Sales Sales Units)]" caption="MediaMarkt Internet Sales Sales Units (% of Internet Sales Sales Units)" measure="1" displayFolder="" measureGroup="Summary" count="0"/>
    <cacheHierarchy uniqueName="[Measures].[MediaMarkt Internet Sales w/o MP Sales Units (% of Internet Sales Sales Units)]" caption="MediaMarkt Internet Sales w/o MP Sales Units (% of Internet Sales Sales Units)" measure="1" displayFolder="" measureGroup="Summary" count="0"/>
    <cacheHierarchy uniqueName="[Measures].[MediaMarkt MP Sales Units (% of MediaMarkt Internet Sales Sales Units)]" caption="MediaMarkt MP Sales Units (% of MediaMarkt Internet Sales Sales Units)" measure="1" displayFolder="" measureGroup="Summary" count="0"/>
    <cacheHierarchy uniqueName="[Measures].[Internet Sales Sales Units (% of Leaderpanel Sales Units)]" caption="Internet Sales Sales Units (% of Leaderpanel Sales Units)" measure="1" displayFolder="" measureGroup="Summary" count="0"/>
    <cacheHierarchy uniqueName="[Measures].[MediaMarkt Internet Sales Sales Units (% of MediaMarkt &lt;Grand Total&gt; Sales Units)]" caption="MediaMarkt Internet Sales Sales Units (% of MediaMarkt &lt;Grand Total&gt; Sales Units)" measure="1" displayFolder="" measureGroup="Summary" count="0"/>
    <cacheHierarchy uniqueName="[Measures].[Leaderpanel Internet Sales Sales Value TRY (% of Leaderpanel &lt;Grand Total&gt; Sales Value TRY) (Hitlist)]" caption="Leaderpanel Internet Sales Sales Value TRY (% of Leaderpanel &lt;Grand Total&gt; Sales Value TRY) (Hitlist)" measure="1" displayFolder="" measureGroup="Hitlist" count="0"/>
    <cacheHierarchy uniqueName="[Measures].[MediaMarkt Internet Sales Sales Value Ret TRY (% of MediaMarkt &lt;Grand Total&gt; Sales Sales Value Ret TRY) (Hitlist)]" caption="MediaMarkt Internet Sales Sales Value Ret TRY (% of MediaMarkt &lt;Grand Total&gt; Sales Sales Value Ret TRY) (Hitlist)" measure="1" displayFolder="" measureGroup="Hitlist" count="0"/>
    <cacheHierarchy uniqueName="[Measures].[Leaderpanel Internet Sales Average sales price]" caption="Leaderpanel Internet Sales Average sales price" measure="1" displayFolder="" measureGroup="Hitlist" count="0"/>
    <cacheHierarchy uniqueName="[Measures].[MediaMarkt Internet Sales Average sales price]" caption="MediaMarkt Internet Sales Average sales price" measure="1" displayFolder="" measureGroup="Hitlist" count="0"/>
    <cacheHierarchy uniqueName="[Measures].[MediaMarkt Internet Sales Sales Value Ret TRY (% of Leaderpanel Internet Sales Sales Value TRY) (Hitlist)]" caption="MediaMarkt Internet Sales Sales Value Ret TRY (% of Leaderpanel Internet Sales Sales Value TRY) (Hitlist)" measure="1" displayFolder="" measureGroup="Hitlist" count="0"/>
    <cacheHierarchy uniqueName="[Measures].[__XL_Count Brand]" caption="__XL_Count Brand" measure="1" displayFolder="" measureGroup="Brand" count="0" hidden="1"/>
    <cacheHierarchy uniqueName="[Measures].[__XL_Count Summary]" caption="__XL_Count Summary" measure="1" displayFolder="" measureGroup="Summary" count="0" hidden="1"/>
    <cacheHierarchy uniqueName="[Measures].[__XL_Count Hitlist]" caption="__XL_Count Hitlist" measure="1" displayFolder="" measureGroup="Hitlist" count="0" hidden="1"/>
    <cacheHierarchy uniqueName="[Measures].[__XL_Count dReportingProductgroup_1]" caption="__XL_Count dReportingProductgroup_1" measure="1" displayFolder="" measureGroup="dReportingProductgroup_1" count="0" hidden="1"/>
    <cacheHierarchy uniqueName="[Measures].[__XL_Count dReportingProductgroup_2]" caption="__XL_Count dReportingProductgroup_2" measure="1" displayFolder="" measureGroup="dReportingProductgroup_2" count="0" hidden="1"/>
    <cacheHierarchy uniqueName="[Measures].[__XL_Count dReportingProductgroup_1_2]" caption="__XL_Count dReportingProductgroup_1_2" measure="1" displayFolder="" measureGroup="dReportingProductgroup_1_2" count="0" hidden="1"/>
    <cacheHierarchy uniqueName="[Measures].[__No measures defined]" caption="__No measures defined" measure="1" displayFolder="" count="0" hidden="1"/>
  </cacheHierarchies>
  <kpis count="0"/>
  <dimensions count="7">
    <dimension name="Brand" uniqueName="[Brand]" caption="Brand"/>
    <dimension name="dReportingProductgroup_1" uniqueName="[dReportingProductgroup_1]" caption="dReportingProductgroup_1"/>
    <dimension name="dReportingProductgroup_1_2" uniqueName="[dReportingProductgroup_1_2]" caption="dReportingProductgroup_1_2"/>
    <dimension name="dReportingProductgroup_2" uniqueName="[dReportingProductgroup_2]" caption="dReportingProductgroup_2"/>
    <dimension name="Hitlist" uniqueName="[Hitlist]" caption="Hitlist"/>
    <dimension measure="1" name="Measures" uniqueName="[Measures]" caption="Measures"/>
    <dimension name="Summary" uniqueName="[Summary]" caption="Summary"/>
  </dimensions>
  <measureGroups count="6">
    <measureGroup name="Brand" caption="Brand"/>
    <measureGroup name="dReportingProductgroup_1" caption="dReportingProductgroup_1"/>
    <measureGroup name="dReportingProductgroup_1_2" caption="dReportingProductgroup_1_2"/>
    <measureGroup name="dReportingProductgroup_2" caption="dReportingProductgroup_2"/>
    <measureGroup name="Hitlist" caption="Hitlist"/>
    <measureGroup name="Summary" caption="Summary"/>
  </measureGroups>
  <maps count="10">
    <map measureGroup="0" dimension="0"/>
    <map measureGroup="0" dimension="2"/>
    <map measureGroup="0" dimension="3"/>
    <map measureGroup="1" dimension="1"/>
    <map measureGroup="2" dimension="2"/>
    <map measureGroup="3" dimension="3"/>
    <map measureGroup="4" dimension="4"/>
    <map measureGroup="5" dimension="1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zucu, Mehmet Mert" refreshedDate="46195.345536342589" backgroundQuery="1" createdVersion="8" refreshedVersion="8" minRefreshableVersion="3" recordCount="0" supportSubquery="1" supportAdvancedDrill="1" xr:uid="{1ACF4088-09DB-4866-A9A1-F29F2483E66D}">
  <cacheSource type="external" connectionId="20"/>
  <cacheFields count="5">
    <cacheField name="[Summary].[Week].[Week]" caption="Week" numFmtId="0" hierarchy="54" level="1">
      <sharedItems containsSemiMixedTypes="0" containsString="0" containsNumber="1" containsInteger="1" minValue="23" maxValue="24" count="2">
        <n v="23"/>
        <n v="24"/>
      </sharedItems>
      <extLst>
        <ext xmlns:x15="http://schemas.microsoft.com/office/spreadsheetml/2010/11/main" uri="{4F2E5C28-24EA-4eb8-9CBF-B6C8F9C3D259}">
          <x15:cachedUniqueNames>
            <x15:cachedUniqueName index="0" name="[Summary].[Week].&amp;[23]"/>
            <x15:cachedUniqueName index="1" name="[Summary].[Week].&amp;[24]"/>
          </x15:cachedUniqueNames>
        </ext>
      </extLst>
    </cacheField>
    <cacheField name="[Summary].[Year].[Year]" caption="Year" numFmtId="0" hierarchy="55" level="1">
      <sharedItems containsSemiMixedTypes="0" containsString="0" containsNumber="1" containsInteger="1" minValue="2026" maxValue="2026" count="1">
        <n v="2026"/>
      </sharedItems>
      <extLst>
        <ext xmlns:x15="http://schemas.microsoft.com/office/spreadsheetml/2010/11/main" uri="{4F2E5C28-24EA-4eb8-9CBF-B6C8F9C3D259}">
          <x15:cachedUniqueNames>
            <x15:cachedUniqueName index="0" name="[Summary].[Year].&amp;[2026]"/>
          </x15:cachedUniqueNames>
        </ext>
      </extLst>
    </cacheField>
    <cacheField name="[Summary].[Period].[Period]" caption="Period" numFmtId="0" hierarchy="42" level="1">
      <sharedItems count="2">
        <s v="Week 23 2026"/>
        <s v="Week 24 2026"/>
      </sharedItems>
    </cacheField>
    <cacheField name="[Summary].[ReportingProductgroup].[ReportingProductgroup]" caption="ReportingProductgroup" numFmtId="0" hierarchy="43" level="1">
      <sharedItems count="46">
        <s v="AIR CONDITIONERS"/>
        <s v="AIR TREATMENT"/>
        <s v="AUDIO HOME SYSTEMS"/>
        <s v="BUILT IN HOBS"/>
        <s v="CAMCORDERS"/>
        <s v="COOKING"/>
        <s v="COOLING"/>
        <s v="CORE WEARABLES"/>
        <s v="DENTAL CARE"/>
        <s v="DESK COMPUTING"/>
        <s v="DIGITAL CAMERAS"/>
        <s v="DISHWASHERS"/>
        <s v="EL.KETTLES/HEATERS"/>
        <s v="ELECTRIC FANS"/>
        <s v="ELECTRIC FRYERS"/>
        <s v="FOODPREPARATION"/>
        <s v="FREEZERS"/>
        <s v="HAIR DRYERS"/>
        <s v="HAIR STYLERS"/>
        <s v="Headphones &amp; Headsets"/>
        <s v="HOODS"/>
        <s v="HOT BEVER.MAKERS"/>
        <s v="IRONS"/>
        <s v="IT STORAGE DEVICES"/>
        <s v="KEYING DEVICES"/>
        <s v="LOUDSPEAKERS"/>
        <s v="MEDIATABLETS"/>
        <s v="MEMORY CARDS"/>
        <s v="MICROWAVE OVENS"/>
        <s v="MINI OVENS"/>
        <s v="MINI/BLUET SPEAKERS"/>
        <s v="MOBILE COMPUTING"/>
        <s v="MONITORS"/>
        <s v="MULTIFUNCT. PRINTERS"/>
        <s v="POINTING DEVICES"/>
        <s v="PRINTERS"/>
        <s v="PTV/FLAT"/>
        <s v="SANDW/WAFFLE/GRILLS"/>
        <s v="SHAVERS"/>
        <s v="Smartphones"/>
        <s v="TUMBLE DRYERS"/>
        <s v="USB MEMORY STICKS"/>
        <s v="VACUUM CLEANERS"/>
        <s v="VIDEO GAME CONSOLES"/>
        <s v="VISUAL CAMS/DASHCAMS"/>
        <s v="WASHING MACHINES"/>
      </sharedItems>
    </cacheField>
    <cacheField name="[Measures].[Sum of MediaMarkt Internet Sales Sales Value TRY]" caption="Sum of MediaMarkt Internet Sales Sales Value TRY" numFmtId="0" hierarchy="69" level="32767"/>
  </cacheFields>
  <cacheHierarchies count="117">
    <cacheHierarchy uniqueName="[Brand].[Period]" caption="Period" attribute="1" defaultMemberUniqueName="[Brand].[Period].[All]" allUniqueName="[Brand].[Period].[All]" dimensionUniqueName="[Brand]" displayFolder="" count="0" memberValueDatatype="130" unbalanced="0"/>
    <cacheHierarchy uniqueName="[Brand].[ReportingProductgroup]" caption="ReportingProductgroup" attribute="1" defaultMemberUniqueName="[Brand].[ReportingProductgroup].[All]" allUniqueName="[Brand].[ReportingProductgroup].[All]" dimensionUniqueName="[Brand]" displayFolder="" count="0" memberValueDatatype="130" unbalanced="0"/>
    <cacheHierarchy uniqueName="[Brand].[Brand]" caption="Brand" attribute="1" defaultMemberUniqueName="[Brand].[Brand].[All]" allUniqueName="[Brand].[Brand].[All]" dimensionUniqueName="[Brand]" displayFolder="" count="0" memberValueDatatype="130" unbalanced="0"/>
    <cacheHierarchy uniqueName="[Brand].[Internet Sales Sales Units]" caption="Internet Sales Sales Units" attribute="1" defaultMemberUniqueName="[Brand].[Internet Sales Sales Units].[All]" allUniqueName="[Brand].[Internet Sales Sales Units].[All]" dimensionUniqueName="[Brand]" displayFolder="" count="0" memberValueDatatype="20" unbalanced="0"/>
    <cacheHierarchy uniqueName="[Brand].[Internet Sales Sales Value TRY]" caption="Internet Sales Sales Value TRY" attribute="1" defaultMemberUniqueName="[Brand].[Internet Sales Sales Value TRY].[All]" allUniqueName="[Brand].[Internet Sales Sales Value TRY].[All]" dimensionUniqueName="[Brand]" displayFolder="" count="0" memberValueDatatype="5" unbalanced="0"/>
    <cacheHierarchy uniqueName="[Brand].[MediaMarkt Internet Sales Sales Units]" caption="MediaMarkt Internet Sales Sales Units" attribute="1" defaultMemberUniqueName="[Brand].[MediaMarkt Internet Sales Sales Units].[All]" allUniqueName="[Brand].[MediaMarkt Internet Sales Sales Units].[All]" dimensionUniqueName="[Brand]" displayFolder="" count="0" memberValueDatatype="20" unbalanced="0"/>
    <cacheHierarchy uniqueName="[Brand].[MediaMarkt Internet Sales Sales Value TRY]" caption="MediaMarkt Internet Sales Sales Value TRY" attribute="1" defaultMemberUniqueName="[Brand].[MediaMarkt Internet Sales Sales Value TRY].[All]" allUniqueName="[Brand].[MediaMarkt Internet Sales Sales Value TRY].[All]" dimensionUniqueName="[Brand]" displayFolder="" count="0" memberValueDatatype="5" unbalanced="0"/>
    <cacheHierarchy uniqueName="[Brand].[MediaMarkt MP Sales Units]" caption="MediaMarkt MP Sales Units" attribute="1" defaultMemberUniqueName="[Brand].[MediaMarkt MP Sales Units].[All]" allUniqueName="[Brand].[MediaMarkt MP Sales Units].[All]" dimensionUniqueName="[Brand]" displayFolder="" count="0" memberValueDatatype="20" unbalanced="0"/>
    <cacheHierarchy uniqueName="[Brand].[MediaMarkt MP Sales Value TRY]" caption="MediaMarkt MP Sales Value TRY" attribute="1" defaultMemberUniqueName="[Brand].[MediaMarkt MP Sales Value TRY].[All]" allUniqueName="[Brand].[MediaMarkt MP Sales Value TRY].[All]" dimensionUniqueName="[Brand]" displayFolder="" count="0" memberValueDatatype="5" unbalanced="0"/>
    <cacheHierarchy uniqueName="[Brand].[MediaMarkt Traditional Sales Sales Units]" caption="MediaMarkt Traditional Sales Sales Units" attribute="1" defaultMemberUniqueName="[Brand].[MediaMarkt Traditional Sales Sales Units].[All]" allUniqueName="[Brand].[MediaMarkt Traditional Sales Sales Units].[All]" dimensionUniqueName="[Brand]" displayFolder="" count="0" memberValueDatatype="20" unbalanced="0"/>
    <cacheHierarchy uniqueName="[Brand].[MediaMarkt Traditional Sales Sales Value TRY]" caption="MediaMarkt Traditional Sales Sales Value TRY" attribute="1" defaultMemberUniqueName="[Brand].[MediaMarkt Traditional Sales Sales Value TRY].[All]" allUniqueName="[Brand].[MediaMarkt Traditional Sales Sales Value TRY].[All]" dimensionUniqueName="[Brand]" displayFolder="" count="0" memberValueDatatype="5" unbalanced="0"/>
    <cacheHierarchy uniqueName="[Brand].[Traditional Sales Sales Units]" caption="Traditional Sales Sales Units" attribute="1" defaultMemberUniqueName="[Brand].[Traditional Sales Sales Units].[All]" allUniqueName="[Brand].[Traditional Sales Sales Units].[All]" dimensionUniqueName="[Brand]" displayFolder="" count="0" memberValueDatatype="20" unbalanced="0"/>
    <cacheHierarchy uniqueName="[Brand].[Traditional Sales Sales Value TRY]" caption="Traditional Sales Sales Value TRY" attribute="1" defaultMemberUniqueName="[Brand].[Traditional Sales Sales Value TRY].[All]" allUniqueName="[Brand].[Traditional Sales Sales Value TRY].[All]" dimensionUniqueName="[Brand]" displayFolder="" count="0" memberValueDatatype="5" unbalanced="0"/>
    <cacheHierarchy uniqueName="[Brand].[Week]" caption="Week" attribute="1" defaultMemberUniqueName="[Brand].[Week].[All]" allUniqueName="[Brand].[Week].[All]" dimensionUniqueName="[Brand]" displayFolder="" count="0" memberValueDatatype="20" unbalanced="0"/>
    <cacheHierarchy uniqueName="[Brand].[Year]" caption="Year" attribute="1" defaultMemberUniqueName="[Brand].[Year].[All]" allUniqueName="[Brand].[Year].[All]" dimensionUniqueName="[Brand]" displayFolder="" count="0" memberValueDatatype="20" unbalanced="0"/>
    <cacheHierarchy uniqueName="[Brand].[ReportingProductgroup.1]" caption="ReportingProductgroup.1" attribute="1" defaultMemberUniqueName="[Brand].[ReportingProductgroup.1].[All]" allUniqueName="[Brand].[ReportingProductgroup.1].[All]" dimensionUniqueName="[Brand]" displayFolder="" count="0" memberValueDatatype="130" unbalanced="0"/>
    <cacheHierarchy uniqueName="[Brand].[Month]" caption="Month" attribute="1" defaultMemberUniqueName="[Brand].[Month].[All]" allUniqueName="[Brand].[Month].[All]" dimensionUniqueName="[Brand]" displayFolder="" count="0" memberValueDatatype="20" unbalanced="0"/>
    <cacheHierarchy uniqueName="[Brand].[Quarter]" caption="Quarter" attribute="1" defaultMemberUniqueName="[Brand].[Quarter].[All]" allUniqueName="[Brand].[Quarter].[All]" dimensionUniqueName="[Brand]" displayFolder="" count="0" memberValueDatatype="20" unbalanced="0"/>
    <cacheHierarchy uniqueName="[Brand].[FY]" caption="FY" attribute="1" defaultMemberUniqueName="[Brand].[FY].[All]" allUniqueName="[Brand].[FY].[All]" dimensionUniqueName="[Brand]" displayFolder="" count="0" memberValueDatatype="20" unbalanced="0"/>
    <cacheHierarchy uniqueName="[dReportingProductgroup_1].[ReportingProductgroup.1]" caption="ReportingProductgroup.1" attribute="1" defaultMemberUniqueName="[dReportingProductgroup_1].[ReportingProductgroup.1].[All]" allUniqueName="[dReportingProductgroup_1].[ReportingProductgroup.1].[All]" dimensionUniqueName="[dReportingProductgroup_1]" displayFolder="" count="0" memberValueDatatype="130" unbalanced="0"/>
    <cacheHierarchy uniqueName="[dReportingProductgroup_1_2].[ReportingProductgroup.1]" caption="ReportingProductgroup.1" attribute="1" defaultMemberUniqueName="[dReportingProductgroup_1_2].[ReportingProductgroup.1].[All]" allUniqueName="[dReportingProductgroup_1_2].[ReportingProductgroup.1].[All]" dimensionUniqueName="[dReportingProductgroup_1_2]" displayFolder="" count="0" memberValueDatatype="130" unbalanced="0"/>
    <cacheHierarchy uniqueName="[dReportingProductgroup_2].[ReportingProductgroup.2]" caption="ReportingProductgroup.2" attribute="1" defaultMemberUniqueName="[dReportingProductgroup_2].[ReportingProductgroup.2].[All]" allUniqueName="[dReportingProductgroup_2].[ReportingProductgroup.2].[All]" dimensionUniqueName="[dReportingProductgroup_2]" displayFolder="" count="0" memberValueDatatype="130" unbalanced="0"/>
    <cacheHierarchy uniqueName="[Hitlist].[Period]" caption="Period" attribute="1" defaultMemberUniqueName="[Hitlist].[Period].[All]" allUniqueName="[Hitlist].[Period].[All]" dimensionUniqueName="[Hitlist]" displayFolder="" count="0" memberValueDatatype="130" unbalanced="0"/>
    <cacheHierarchy uniqueName="[Hitlist].[ReportingProductgroup]" caption="ReportingProductgroup" attribute="1" defaultMemberUniqueName="[Hitlist].[ReportingProductgroup].[All]" allUniqueName="[Hitlist].[ReportingProductgroup].[All]" dimensionUniqueName="[Hitlist]" displayFolder="" count="0" memberValueDatatype="130" unbalanced="0"/>
    <cacheHierarchy uniqueName="[Hitlist].[Rank]" caption="Rank" attribute="1" defaultMemberUniqueName="[Hitlist].[Rank].[All]" allUniqueName="[Hitlist].[Rank].[All]" dimensionUniqueName="[Hitlist]" displayFolder="" count="0" memberValueDatatype="20" unbalanced="0"/>
    <cacheHierarchy uniqueName="[Hitlist].[Brand]" caption="Brand" attribute="1" defaultMemberUniqueName="[Hitlist].[Brand].[All]" allUniqueName="[Hitlist].[Brand].[All]" dimensionUniqueName="[Hitlist]" displayFolder="" count="0" memberValueDatatype="130" unbalanced="0"/>
    <cacheHierarchy uniqueName="[Hitlist].[Item]" caption="Item" attribute="1" defaultMemberUniqueName="[Hitlist].[Item].[All]" allUniqueName="[Hitlist].[Item].[All]" dimensionUniqueName="[Hitlist]" displayFolder="" count="0" memberValueDatatype="130" unbalanced="0"/>
    <cacheHierarchy uniqueName="[Hitlist].[Instore code]" caption="Instore code" attribute="1" defaultMemberUniqueName="[Hitlist].[Instore code].[All]" allUniqueName="[Hitlist].[Instore code].[All]" dimensionUniqueName="[Hitlist]" displayFolder="" count="0" memberValueDatatype="130" unbalanced="0"/>
    <cacheHierarchy uniqueName="[Hitlist].[Leaderpanel Internet Sales Sales Units]" caption="Leaderpanel Internet Sales Sales Units" attribute="1" defaultMemberUniqueName="[Hitlist].[Leaderpanel Internet Sales Sales Units].[All]" allUniqueName="[Hitlist].[Leaderpanel Internet Sales Sales Units].[All]" dimensionUniqueName="[Hitlist]" displayFolder="" count="0" memberValueDatatype="20" unbalanced="0"/>
    <cacheHierarchy uniqueName="[Hitlist].[Leaderpanel Internet Sales Sales Value TRY]" caption="Leaderpanel Internet Sales Sales Value TRY" attribute="1" defaultMemberUniqueName="[Hitlist].[Leaderpanel Internet Sales Sales Value TRY].[All]" allUniqueName="[Hitlist].[Leaderpanel Internet Sales Sales Value TRY].[All]" dimensionUniqueName="[Hitlist]" displayFolder="" count="0" memberValueDatatype="5" unbalanced="0"/>
    <cacheHierarchy uniqueName="[Hitlist].[Leaderpanel Traditional Sales Sales Units]" caption="Leaderpanel Traditional Sales Sales Units" attribute="1" defaultMemberUniqueName="[Hitlist].[Leaderpanel Traditional Sales Sales Units].[All]" allUniqueName="[Hitlist].[Leaderpanel Traditional Sales Sales Units].[All]" dimensionUniqueName="[Hitlist]" displayFolder="" count="0" memberValueDatatype="20" unbalanced="0"/>
    <cacheHierarchy uniqueName="[Hitlist].[Leaderpanel Traditional Sales Sales Value TRY]" caption="Leaderpanel Traditional Sales Sales Value TRY" attribute="1" defaultMemberUniqueName="[Hitlist].[Leaderpanel Traditional Sales Sales Value TRY].[All]" allUniqueName="[Hitlist].[Leaderpanel Traditional Sales Sales Value TRY].[All]" dimensionUniqueName="[Hitlist]" displayFolder="" count="0" memberValueDatatype="5" unbalanced="0"/>
    <cacheHierarchy uniqueName="[Hitlist].[MediaMarkt Internet Sales Sales Units Ret]" caption="MediaMarkt Internet Sales Sales Units Ret" attribute="1" defaultMemberUniqueName="[Hitlist].[MediaMarkt Internet Sales Sales Units Ret].[All]" allUniqueName="[Hitlist].[MediaMarkt Internet Sales Sales Units Ret].[All]" dimensionUniqueName="[Hitlist]" displayFolder="" count="0" memberValueDatatype="20" unbalanced="0"/>
    <cacheHierarchy uniqueName="[Hitlist].[MediaMarkt Internet Sales Sales Value Ret TRY]" caption="MediaMarkt Internet Sales Sales Value Ret TRY" attribute="1" defaultMemberUniqueName="[Hitlist].[MediaMarkt Internet Sales Sales Value Ret TRY].[All]" allUniqueName="[Hitlist].[MediaMarkt Internet Sales Sales Value Ret TRY].[All]" dimensionUniqueName="[Hitlist]" displayFolder="" count="0" memberValueDatatype="5" unbalanced="0"/>
    <cacheHierarchy uniqueName="[Hitlist].[MediaMarkt Traditional Sales Sales Units Ret]" caption="MediaMarkt Traditional Sales Sales Units Ret" attribute="1" defaultMemberUniqueName="[Hitlist].[MediaMarkt Traditional Sales Sales Units Ret].[All]" allUniqueName="[Hitlist].[MediaMarkt Traditional Sales Sales Units Ret].[All]" dimensionUniqueName="[Hitlist]" displayFolder="" count="0" memberValueDatatype="20" unbalanced="0"/>
    <cacheHierarchy uniqueName="[Hitlist].[MediaMarkt Traditional Sales Sales Value Ret TRY]" caption="MediaMarkt Traditional Sales Sales Value Ret TRY" attribute="1" defaultMemberUniqueName="[Hitlist].[MediaMarkt Traditional Sales Sales Value Ret TRY].[All]" allUniqueName="[Hitlist].[MediaMarkt Traditional Sales Sales Value Ret TRY].[All]" dimensionUniqueName="[Hitlist]" displayFolder="" count="0" memberValueDatatype="5" unbalanced="0"/>
    <cacheHierarchy uniqueName="[Hitlist].[Week]" caption="Week" attribute="1" defaultMemberUniqueName="[Hitlist].[Week].[All]" allUniqueName="[Hitlist].[Week].[All]" dimensionUniqueName="[Hitlist]" displayFolder="" count="0" memberValueDatatype="20" unbalanced="0"/>
    <cacheHierarchy uniqueName="[Hitlist].[Year]" caption="Year" attribute="1" defaultMemberUniqueName="[Hitlist].[Year].[All]" allUniqueName="[Hitlist].[Year].[All]" dimensionUniqueName="[Hitlist]" displayFolder="" count="0" memberValueDatatype="20" unbalanced="0"/>
    <cacheHierarchy uniqueName="[Hitlist].[ReportingProductgroup.1]" caption="ReportingProductgroup.1" attribute="1" defaultMemberUniqueName="[Hitlist].[ReportingProductgroup.1].[All]" allUniqueName="[Hitlist].[ReportingProductgroup.1].[All]" dimensionUniqueName="[Hitlist]" displayFolder="" count="0" memberValueDatatype="130" unbalanced="0"/>
    <cacheHierarchy uniqueName="[Hitlist].[Month]" caption="Month" attribute="1" defaultMemberUniqueName="[Hitlist].[Month].[All]" allUniqueName="[Hitlist].[Month].[All]" dimensionUniqueName="[Hitlist]" displayFolder="" count="0" memberValueDatatype="20" unbalanced="0"/>
    <cacheHierarchy uniqueName="[Hitlist].[Quarter]" caption="Quarter" attribute="1" defaultMemberUniqueName="[Hitlist].[Quarter].[All]" allUniqueName="[Hitlist].[Quarter].[All]" dimensionUniqueName="[Hitlist]" displayFolder="" count="0" memberValueDatatype="20" unbalanced="0"/>
    <cacheHierarchy uniqueName="[Hitlist].[FY]" caption="FY" attribute="1" defaultMemberUniqueName="[Hitlist].[FY].[All]" allUniqueName="[Hitlist].[FY].[All]" dimensionUniqueName="[Hitlist]" displayFolder="" count="0" memberValueDatatype="20" unbalanced="0"/>
    <cacheHierarchy uniqueName="[Summary].[Period]" caption="Period" attribute="1" defaultMemberUniqueName="[Summary].[Period].[All]" allUniqueName="[Summary].[Period].[All]" dimensionUniqueName="[Summary]" displayFolder="" count="2" memberValueDatatype="130" unbalanced="0">
      <fieldsUsage count="2">
        <fieldUsage x="-1"/>
        <fieldUsage x="2"/>
      </fieldsUsage>
    </cacheHierarchy>
    <cacheHierarchy uniqueName="[Summary].[ReportingProductgroup]" caption="ReportingProductgroup" attribute="1" defaultMemberUniqueName="[Summary].[ReportingProductgroup].[All]" allUniqueName="[Summary].[ReportingProductgroup].[All]" dimensionUniqueName="[Summary]" displayFolder="" count="2" memberValueDatatype="130" unbalanced="0">
      <fieldsUsage count="2">
        <fieldUsage x="-1"/>
        <fieldUsage x="3"/>
      </fieldsUsage>
    </cacheHierarchy>
    <cacheHierarchy uniqueName="[Summary].[Internet Sales Sales Units]" caption="Internet Sales Sales Units" attribute="1" defaultMemberUniqueName="[Summary].[Internet Sales Sales Units].[All]" allUniqueName="[Summary].[Internet Sales Sales Units].[All]" dimensionUniqueName="[Summary]" displayFolder="" count="0" memberValueDatatype="20" unbalanced="0"/>
    <cacheHierarchy uniqueName="[Summary].[Internet Sales Sales Value TRY]" caption="Internet Sales Sales Value TRY" attribute="1" defaultMemberUniqueName="[Summary].[Internet Sales Sales Value TRY].[All]" allUniqueName="[Summary].[Internet Sales Sales Value TRY].[All]" dimensionUniqueName="[Summary]" displayFolder="" count="0" memberValueDatatype="5" unbalanced="0"/>
    <cacheHierarchy uniqueName="[Summary].[MediaMarkt Internet Sales Sales Units]" caption="MediaMarkt Internet Sales Sales Units" attribute="1" defaultMemberUniqueName="[Summary].[MediaMarkt Internet Sales Sales Units].[All]" allUniqueName="[Summary].[MediaMarkt Internet Sales Sales Units].[All]" dimensionUniqueName="[Summary]" displayFolder="" count="0" memberValueDatatype="20" unbalanced="0"/>
    <cacheHierarchy uniqueName="[Summary].[MediaMarkt Internet Sales Sales Value TRY]" caption="MediaMarkt Internet Sales Sales Value TRY" attribute="1" defaultMemberUniqueName="[Summary].[MediaMarkt Internet Sales Sales Value TRY].[All]" allUniqueName="[Summary].[MediaMarkt Internet Sales Sales Value TRY].[All]" dimensionUniqueName="[Summary]" displayFolder="" count="0" memberValueDatatype="5" unbalanced="0"/>
    <cacheHierarchy uniqueName="[Summary].[MediaMarkt MP Sales Units]" caption="MediaMarkt MP Sales Units" attribute="1" defaultMemberUniqueName="[Summary].[MediaMarkt MP Sales Units].[All]" allUniqueName="[Summary].[MediaMarkt MP Sales Units].[All]" dimensionUniqueName="[Summary]" displayFolder="" count="0" memberValueDatatype="20" unbalanced="0"/>
    <cacheHierarchy uniqueName="[Summary].[MediaMarkt MP Sales Value TRY]" caption="MediaMarkt MP Sales Value TRY" attribute="1" defaultMemberUniqueName="[Summary].[MediaMarkt MP Sales Value TRY].[All]" allUniqueName="[Summary].[MediaMarkt MP Sales Value TRY].[All]" dimensionUniqueName="[Summary]" displayFolder="" count="0" memberValueDatatype="5" unbalanced="0"/>
    <cacheHierarchy uniqueName="[Summary].[MediaMarkt Traditional Sales Sales Units]" caption="MediaMarkt Traditional Sales Sales Units" attribute="1" defaultMemberUniqueName="[Summary].[MediaMarkt Traditional Sales Sales Units].[All]" allUniqueName="[Summary].[MediaMarkt Traditional Sales Sales Units].[All]" dimensionUniqueName="[Summary]" displayFolder="" count="0" memberValueDatatype="20" unbalanced="0"/>
    <cacheHierarchy uniqueName="[Summary].[MediaMarkt Traditional Sales Sales Value TRY]" caption="MediaMarkt Traditional Sales Sales Value TRY" attribute="1" defaultMemberUniqueName="[Summary].[MediaMarkt Traditional Sales Sales Value TRY].[All]" allUniqueName="[Summary].[MediaMarkt Traditional Sales Sales Value TRY].[All]" dimensionUniqueName="[Summary]" displayFolder="" count="0" memberValueDatatype="5" unbalanced="0"/>
    <cacheHierarchy uniqueName="[Summary].[Traditional Sales Sales Units]" caption="Traditional Sales Sales Units" attribute="1" defaultMemberUniqueName="[Summary].[Traditional Sales Sales Units].[All]" allUniqueName="[Summary].[Traditional Sales Sales Units].[All]" dimensionUniqueName="[Summary]" displayFolder="" count="0" memberValueDatatype="20" unbalanced="0"/>
    <cacheHierarchy uniqueName="[Summary].[Traditional Sales Sales Value TRY]" caption="Traditional Sales Sales Value TRY" attribute="1" defaultMemberUniqueName="[Summary].[Traditional Sales Sales Value TRY].[All]" allUniqueName="[Summary].[Traditional Sales Sales Value TRY].[All]" dimensionUniqueName="[Summary]" displayFolder="" count="0" memberValueDatatype="5" unbalanced="0"/>
    <cacheHierarchy uniqueName="[Summary].[Week]" caption="Week" attribute="1" defaultMemberUniqueName="[Summary].[Week].[All]" allUniqueName="[Summary].[Week].[All]" dimensionUniqueName="[Summary]" displayFolder="" count="2" memberValueDatatype="20" unbalanced="0">
      <fieldsUsage count="2">
        <fieldUsage x="-1"/>
        <fieldUsage x="0"/>
      </fieldsUsage>
    </cacheHierarchy>
    <cacheHierarchy uniqueName="[Summary].[Year]" caption="Year" attribute="1" defaultMemberUniqueName="[Summary].[Year].[All]" allUniqueName="[Summary].[Year].[All]" dimensionUniqueName="[Summary]" displayFolder="" count="2" memberValueDatatype="20" unbalanced="0">
      <fieldsUsage count="2">
        <fieldUsage x="-1"/>
        <fieldUsage x="1"/>
      </fieldsUsage>
    </cacheHierarchy>
    <cacheHierarchy uniqueName="[Summary].[ReportingProductgroup.1]" caption="ReportingProductgroup.1" attribute="1" defaultMemberUniqueName="[Summary].[ReportingProductgroup.1].[All]" allUniqueName="[Summary].[ReportingProductgroup.1].[All]" dimensionUniqueName="[Summary]" displayFolder="" count="0" memberValueDatatype="130" unbalanced="0"/>
    <cacheHierarchy uniqueName="[Summary].[Custom]" caption="Custom" attribute="1" defaultMemberUniqueName="[Summary].[Custom].[All]" allUniqueName="[Summary].[Custom].[All]" dimensionUniqueName="[Summary]" displayFolder="" count="0" memberValueDatatype="130" unbalanced="0"/>
    <cacheHierarchy uniqueName="[Summary].[Month]" caption="Month" attribute="1" defaultMemberUniqueName="[Summary].[Month].[All]" allUniqueName="[Summary].[Month].[All]" dimensionUniqueName="[Summary]" displayFolder="" count="0" memberValueDatatype="20" unbalanced="0"/>
    <cacheHierarchy uniqueName="[Summary].[Quarter]" caption="Quarter" attribute="1" defaultMemberUniqueName="[Summary].[Quarter].[All]" allUniqueName="[Summary].[Quarter].[All]" dimensionUniqueName="[Summary]" displayFolder="" count="0" memberValueDatatype="20" unbalanced="0"/>
    <cacheHierarchy uniqueName="[Summary].[FY]" caption="FY" attribute="1" defaultMemberUniqueName="[Summary].[FY].[All]" allUniqueName="[Summary].[FY].[All]" dimensionUniqueName="[Summary]" displayFolder="" count="0" memberValueDatatype="20" unbalanced="0"/>
    <cacheHierarchy uniqueName="[Brand].[ReportingProductgroup.2_1]" caption="ReportingProductgroup.2_1" attribute="1" defaultMemberUniqueName="[Brand].[ReportingProductgroup.2_1].[All]" allUniqueName="[Brand].[ReportingProductgroup.2_1].[All]" dimensionUniqueName="[Brand]" displayFolder="" count="0" memberValueDatatype="130" unbalanced="0" hidden="1"/>
    <cacheHierarchy uniqueName="[dReportingProductgroup_1].[Index]" caption="Index" attribute="1" defaultMemberUniqueName="[dReportingProductgroup_1].[Index].[All]" allUniqueName="[dReportingProductgroup_1].[Index].[All]" dimensionUniqueName="[dReportingProductgroup_1]" displayFolder="" count="0" memberValueDatatype="20" unbalanced="0" hidden="1"/>
    <cacheHierarchy uniqueName="[dReportingProductgroup_1].[Internet Sales Sales Value TRY]" caption="Internet Sales Sales Value TRY" attribute="1" defaultMemberUniqueName="[dReportingProductgroup_1].[Internet Sales Sales Value TRY].[All]" allUniqueName="[dReportingProductgroup_1].[Internet Sales Sales Value TRY].[All]" dimensionUniqueName="[dReportingProductgroup_1]" displayFolder="" count="0" memberValueDatatype="5" unbalanced="0" hidden="1"/>
    <cacheHierarchy uniqueName="[dReportingProductgroup_1_2].[Index]" caption="Index" attribute="1" defaultMemberUniqueName="[dReportingProductgroup_1_2].[Index].[All]" allUniqueName="[dReportingProductgroup_1_2].[Index].[All]" dimensionUniqueName="[dReportingProductgroup_1_2]" displayFolder="" count="0" memberValueDatatype="20" unbalanced="0" hidden="1"/>
    <cacheHierarchy uniqueName="[dReportingProductgroup_1_2].[Internet Sales Sales Value TRY]" caption="Internet Sales Sales Value TRY" attribute="1" defaultMemberUniqueName="[dReportingProductgroup_1_2].[Internet Sales Sales Value TRY].[All]" allUniqueName="[dReportingProductgroup_1_2].[Internet Sales Sales Value TRY].[All]" dimensionUniqueName="[dReportingProductgroup_1_2]" displayFolder="" count="0" memberValueDatatype="5" unbalanced="0" hidden="1"/>
    <cacheHierarchy uniqueName="[dReportingProductgroup_2].[Index]" caption="Index" attribute="1" defaultMemberUniqueName="[dReportingProductgroup_2].[Index].[All]" allUniqueName="[dReportingProductgroup_2].[Index].[All]" dimensionUniqueName="[dReportingProductgroup_2]" displayFolder="" count="0" memberValueDatatype="20" unbalanced="0" hidden="1"/>
    <cacheHierarchy uniqueName="[dReportingProductgroup_2].[Internet Sales Sales Value TRY]" caption="Internet Sales Sales Value TRY" attribute="1" defaultMemberUniqueName="[dReportingProductgroup_2].[Internet Sales Sales Value TRY].[All]" allUniqueName="[dReportingProductgroup_2].[Internet Sales Sales Value TRY].[All]" dimensionUniqueName="[dReportingProductgroup_2]" displayFolder="" count="0" memberValueDatatype="5" unbalanced="0" hidden="1"/>
    <cacheHierarchy uniqueName="[Summary].[ReportingProductgroup.2]" caption="ReportingProductgroup.2" attribute="1" defaultMemberUniqueName="[Summary].[ReportingProductgroup.2].[All]" allUniqueName="[Summary].[ReportingProductgroup.2].[All]" dimensionUniqueName="[Summary]" displayFolder="" count="0" memberValueDatatype="130" unbalanced="0" hidden="1"/>
    <cacheHierarchy uniqueName="[Measures].[Sum of MediaMarkt Internet Sales Sales Value TRY]" caption="Sum of MediaMarkt Internet Sales Sales Value TRY" measure="1" displayFolder="" measureGroup="Summary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Internet Sales Sales Value TRY]" caption="Sum of Internet Sales Sales Value TRY" measure="1" displayFolder="" measureGroup="Summary" count="0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Internet Sales Sales Units]" caption="Sum of Internet Sales Sales Units" measure="1" displayFolder="" measureGroup="Summary" count="0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MediaMarkt Internet Sales Sales Units]" caption="Sum of MediaMarkt Internet Sales Sales Units" measure="1" displayFolder="" measureGroup="Summary" count="0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Leaderpanel Internet Sales Sales Value TRY]" caption="Sum of Leaderpanel Internet Sales Sales Value TRY" measure="1" displayFolder="" measureGroup="Hitlist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MediaMarkt Internet Sales Sales Value Ret TRY]" caption="Sum of MediaMarkt Internet Sales Sales Value Ret TRY" measure="1" displayFolder="" measureGroup="Hitlist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Leaderpanel Internet Sales Sales Units]" caption="Sum of Leaderpanel Internet Sales Sales Units" measure="1" displayFolder="" measureGroup="Hitlist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MediaMarkt Internet Sales Sales Units Ret]" caption="Sum of MediaMarkt Internet Sales Sales Units Ret" measure="1" displayFolder="" measureGroup="Hitlist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Internet Sales Sales Value TRY 2]" caption="Sum of Internet Sales Sales Value TRY 2" measure="1" displayFolder="" measureGroup="Brand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MediaMarkt Internet Sales Sales Value TRY 2]" caption="Sum of MediaMarkt Internet Sales Sales Value TRY 2" measure="1" displayFolder="" measureGroup="Brand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MediaMarkt Traditional Sales Sales Value TRY]" caption="Sum of MediaMarkt Traditional Sales Sales Value TRY" measure="1" displayFolder="" measureGroup="Brand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raditional Sales Sales Value TRY]" caption="Sum of Traditional Sales Sales Value TRY" measure="1" displayFolder="" measureGroup="Brand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Leaderpanel Traditional Sales Sales Units]" caption="Sum of Leaderpanel Traditional Sales Sales Units" measure="1" displayFolder="" measureGroup="Hitlist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Leaderpanel Traditional Sales Sales Value TRY]" caption="Sum of Leaderpanel Traditional Sales Sales Value TRY" measure="1" displayFolder="" measureGroup="Hitlist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MediaMarkt Traditional Sales Sales Units Ret]" caption="Sum of MediaMarkt Traditional Sales Sales Units Ret" measure="1" displayFolder="" measureGroup="Hitlist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MediaMarkt Traditional Sales Sales Value Ret TRY]" caption="Sum of MediaMarkt Traditional Sales Sales Value Ret TRY" measure="1" displayFolder="" measureGroup="Hitlist" count="0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MediaMarkt Traditional Sales Sales Value TRY 2]" caption="Sum of MediaMarkt Traditional Sales Sales Value TRY 2" measure="1" displayFolder="" measureGroup="Summary" count="0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Traditional Sales Sales Value TRY 2]" caption="Sum of Traditional Sales Sales Value TRY 2" measure="1" displayFolder="" measureGroup="Summary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Traditional Sales Sales Units]" caption="Sum of Traditional Sales Sales Units" measure="1" displayFolder="" measureGroup="Summary" count="0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Internet Sales Sales Units 2]" caption="Sum of Internet Sales Sales Units 2" measure="1" displayFolder="" measureGroup="Brand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ediaMarkt Internet Sales Sales Units 2]" caption="Sum of MediaMarkt Internet Sales Sales Units 2" measure="1" displayFolder="" measureGroup="Brand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MediaMarkt MP Sales Value TRY]" caption="Sum of MediaMarkt MP Sales Value TRY" measure="1" displayFolder="" measureGroup="Brand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MediaMarkt Traditional Sales Sales Units]" caption="Sum of MediaMarkt Traditional Sales Sales Units" measure="1" displayFolder="" measureGroup="Brand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Traditional Sales Sales Units 2]" caption="Sum of Traditional Sales Sales Units 2" measure="1" displayFolder="" measureGroup="Brand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MediaMarkt MP Sales Value TRY 2]" caption="Sum of MediaMarkt MP Sales Value TRY 2" measure="1" displayFolder="" measureGroup="Summary" count="0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MediaMarkt Internet Sales Sales Value TRY (% of Internet Sales Sales Value TRY) (Brand)]" caption="MediaMarkt Internet Sales Sales Value TRY (% of Internet Sales Sales Value TRY) (Brand)" measure="1" displayFolder="" measureGroup="Brand" count="0"/>
    <cacheHierarchy uniqueName="[Measures].[MediaMarkt Internet Sales Sales Value TRY (% of Internet Sales Sales Value TRY)]" caption="MediaMarkt Internet Sales Sales Value TRY (% of Internet Sales Sales Value TRY)" measure="1" displayFolder="" measureGroup="Summary" count="0"/>
    <cacheHierarchy uniqueName="[Measures].[MediaMarkt Internet Sales w/o MP Sales Value TRY (% of Internet Sales Sales Value TRY)]" caption="MediaMarkt Internet Sales w/o MP Sales Value TRY (% of Internet Sales Sales Value TRY)" measure="1" displayFolder="" measureGroup="Summary" count="0"/>
    <cacheHierarchy uniqueName="[Measures].[MediaMarkt MP Sales Value TRY (% of MediaMarkt Internet Sales Sales Value TRY)]" caption="MediaMarkt MP Sales Value TRY (% of MediaMarkt Internet Sales Sales Value TRY)" measure="1" displayFolder="" measureGroup="Summary" count="0"/>
    <cacheHierarchy uniqueName="[Measures].[Internet Sales Sales Value TRY (% of Leaderpanel Sales Value TRY)]" caption="Internet Sales Sales Value TRY (% of Leaderpanel Sales Value TRY)" measure="1" displayFolder="" measureGroup="Summary" count="0"/>
    <cacheHierarchy uniqueName="[Measures].[MediaMarkt Internet Sales Sales Value TRY (% of MediaMarkt &lt;Grand Total&gt; Sales Value TRY)]" caption="MediaMarkt Internet Sales Sales Value TRY (% of MediaMarkt &lt;Grand Total&gt; Sales Value TRY)" measure="1" displayFolder="" measureGroup="Summary" count="0"/>
    <cacheHierarchy uniqueName="[Measures].[MediaMarkt Internet Sales Sales Units (% of Internet Sales Sales Units)]" caption="MediaMarkt Internet Sales Sales Units (% of Internet Sales Sales Units)" measure="1" displayFolder="" measureGroup="Summary" count="0"/>
    <cacheHierarchy uniqueName="[Measures].[MediaMarkt Internet Sales w/o MP Sales Units (% of Internet Sales Sales Units)]" caption="MediaMarkt Internet Sales w/o MP Sales Units (% of Internet Sales Sales Units)" measure="1" displayFolder="" measureGroup="Summary" count="0"/>
    <cacheHierarchy uniqueName="[Measures].[MediaMarkt MP Sales Units (% of MediaMarkt Internet Sales Sales Units)]" caption="MediaMarkt MP Sales Units (% of MediaMarkt Internet Sales Sales Units)" measure="1" displayFolder="" measureGroup="Summary" count="0"/>
    <cacheHierarchy uniqueName="[Measures].[Internet Sales Sales Units (% of Leaderpanel Sales Units)]" caption="Internet Sales Sales Units (% of Leaderpanel Sales Units)" measure="1" displayFolder="" measureGroup="Summary" count="0"/>
    <cacheHierarchy uniqueName="[Measures].[MediaMarkt Internet Sales Sales Units (% of MediaMarkt &lt;Grand Total&gt; Sales Units)]" caption="MediaMarkt Internet Sales Sales Units (% of MediaMarkt &lt;Grand Total&gt; Sales Units)" measure="1" displayFolder="" measureGroup="Summary" count="0"/>
    <cacheHierarchy uniqueName="[Measures].[Leaderpanel Internet Sales Sales Value TRY (% of Leaderpanel &lt;Grand Total&gt; Sales Value TRY) (Hitlist)]" caption="Leaderpanel Internet Sales Sales Value TRY (% of Leaderpanel &lt;Grand Total&gt; Sales Value TRY) (Hitlist)" measure="1" displayFolder="" measureGroup="Hitlist" count="0"/>
    <cacheHierarchy uniqueName="[Measures].[MediaMarkt Internet Sales Sales Value Ret TRY (% of MediaMarkt &lt;Grand Total&gt; Sales Sales Value Ret TRY) (Hitlist)]" caption="MediaMarkt Internet Sales Sales Value Ret TRY (% of MediaMarkt &lt;Grand Total&gt; Sales Sales Value Ret TRY) (Hitlist)" measure="1" displayFolder="" measureGroup="Hitlist" count="0"/>
    <cacheHierarchy uniqueName="[Measures].[Leaderpanel Internet Sales Average sales price]" caption="Leaderpanel Internet Sales Average sales price" measure="1" displayFolder="" measureGroup="Hitlist" count="0"/>
    <cacheHierarchy uniqueName="[Measures].[MediaMarkt Internet Sales Average sales price]" caption="MediaMarkt Internet Sales Average sales price" measure="1" displayFolder="" measureGroup="Hitlist" count="0"/>
    <cacheHierarchy uniqueName="[Measures].[MediaMarkt Internet Sales Sales Value Ret TRY (% of Leaderpanel Internet Sales Sales Value TRY) (Hitlist)]" caption="MediaMarkt Internet Sales Sales Value Ret TRY (% of Leaderpanel Internet Sales Sales Value TRY) (Hitlist)" measure="1" displayFolder="" measureGroup="Hitlist" count="0"/>
    <cacheHierarchy uniqueName="[Measures].[__XL_Count Brand]" caption="__XL_Count Brand" measure="1" displayFolder="" measureGroup="Brand" count="0" hidden="1"/>
    <cacheHierarchy uniqueName="[Measures].[__XL_Count Summary]" caption="__XL_Count Summary" measure="1" displayFolder="" measureGroup="Summary" count="0" hidden="1"/>
    <cacheHierarchy uniqueName="[Measures].[__XL_Count Hitlist]" caption="__XL_Count Hitlist" measure="1" displayFolder="" measureGroup="Hitlist" count="0" hidden="1"/>
    <cacheHierarchy uniqueName="[Measures].[__XL_Count dReportingProductgroup_1]" caption="__XL_Count dReportingProductgroup_1" measure="1" displayFolder="" measureGroup="dReportingProductgroup_1" count="0" hidden="1"/>
    <cacheHierarchy uniqueName="[Measures].[__XL_Count dReportingProductgroup_2]" caption="__XL_Count dReportingProductgroup_2" measure="1" displayFolder="" measureGroup="dReportingProductgroup_2" count="0" hidden="1"/>
    <cacheHierarchy uniqueName="[Measures].[__XL_Count dReportingProductgroup_1_2]" caption="__XL_Count dReportingProductgroup_1_2" measure="1" displayFolder="" measureGroup="dReportingProductgroup_1_2" count="0" hidden="1"/>
    <cacheHierarchy uniqueName="[Measures].[__No measures defined]" caption="__No measures defined" measure="1" displayFolder="" count="0" hidden="1"/>
  </cacheHierarchies>
  <kpis count="0"/>
  <dimensions count="7">
    <dimension name="Brand" uniqueName="[Brand]" caption="Brand"/>
    <dimension name="dReportingProductgroup_1" uniqueName="[dReportingProductgroup_1]" caption="dReportingProductgroup_1"/>
    <dimension name="dReportingProductgroup_1_2" uniqueName="[dReportingProductgroup_1_2]" caption="dReportingProductgroup_1_2"/>
    <dimension name="dReportingProductgroup_2" uniqueName="[dReportingProductgroup_2]" caption="dReportingProductgroup_2"/>
    <dimension name="Hitlist" uniqueName="[Hitlist]" caption="Hitlist"/>
    <dimension measure="1" name="Measures" uniqueName="[Measures]" caption="Measures"/>
    <dimension name="Summary" uniqueName="[Summary]" caption="Summary"/>
  </dimensions>
  <measureGroups count="6">
    <measureGroup name="Brand" caption="Brand"/>
    <measureGroup name="dReportingProductgroup_1" caption="dReportingProductgroup_1"/>
    <measureGroup name="dReportingProductgroup_1_2" caption="dReportingProductgroup_1_2"/>
    <measureGroup name="dReportingProductgroup_2" caption="dReportingProductgroup_2"/>
    <measureGroup name="Hitlist" caption="Hitlist"/>
    <measureGroup name="Summary" caption="Summary"/>
  </measureGroups>
  <maps count="10">
    <map measureGroup="0" dimension="0"/>
    <map measureGroup="0" dimension="2"/>
    <map measureGroup="0" dimension="3"/>
    <map measureGroup="1" dimension="1"/>
    <map measureGroup="2" dimension="2"/>
    <map measureGroup="3" dimension="3"/>
    <map measureGroup="4" dimension="4"/>
    <map measureGroup="5" dimension="1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178250-1B01-497C-A6FD-FDDB6ADB6DAC}" name="PivotTable1" cacheId="121" dataOnRows="1" applyNumberFormats="0" applyBorderFormats="0" applyFontFormats="0" applyPatternFormats="0" applyAlignmentFormats="0" applyWidthHeightFormats="1" dataCaption="Values" tag="1df6be37-b707-4e9c-9239-d4f557870736" updatedVersion="8" minRefreshableVersion="3" subtotalHiddenItems="1" colGrandTotals="0" itemPrintTitles="1" createdVersion="8" indent="0" compact="0" compactData="0" multipleFieldFilters="0">
  <location ref="A1:CN11" firstHeaderRow="1" firstDataRow="6" firstDataCol="1"/>
  <pivotFields count="10">
    <pivotField axis="axisCol" compact="0" allDrilled="1" outline="0" subtotalTop="0" showAll="0" dataSourceSort="1" defaultSubtotal="0" defaultAttributeDrillState="1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</items>
    </pivotField>
    <pivotField axis="axisCol" compact="0" allDrilled="1" outline="0" subtotalTop="0" showAll="0" dataSourceSort="1" defaultSubtotal="0" defaultAttributeDrillState="1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</items>
    </pivotField>
    <pivotField axis="axisCol" compact="0" allDrilled="1" outline="0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axis="axisCol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axis="axisCol" compact="0" allDrilled="1" outline="0" subtotalTop="0" showAll="0" dataSourceSort="1" defaultAttributeDrillState="1">
      <items count="3">
        <item x="0"/>
        <item x="1"/>
        <item t="default"/>
      </items>
    </pivotField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5">
    <field x="9"/>
    <field x="8"/>
    <field x="2"/>
    <field x="1"/>
    <field x="0"/>
  </colFields>
  <colItems count="91">
    <i>
      <x/>
      <x/>
      <x/>
      <x/>
      <x/>
    </i>
    <i r="3">
      <x v="1"/>
      <x v="1"/>
    </i>
    <i r="3">
      <x v="2"/>
      <x v="2"/>
    </i>
    <i r="3">
      <x v="3"/>
      <x v="3"/>
    </i>
    <i r="3">
      <x v="4"/>
      <x v="4"/>
    </i>
    <i r="2">
      <x v="1"/>
      <x v="5"/>
      <x v="5"/>
    </i>
    <i r="3">
      <x v="6"/>
      <x v="6"/>
    </i>
    <i r="3">
      <x v="7"/>
      <x v="7"/>
    </i>
    <i r="3">
      <x v="8"/>
      <x v="8"/>
    </i>
    <i r="2">
      <x v="2"/>
      <x v="9"/>
      <x v="9"/>
    </i>
    <i r="3">
      <x v="10"/>
      <x v="10"/>
    </i>
    <i r="3">
      <x v="11"/>
      <x v="11"/>
    </i>
    <i r="3">
      <x v="12"/>
      <x v="12"/>
    </i>
    <i r="1">
      <x v="1"/>
      <x v="3"/>
      <x v="13"/>
      <x v="13"/>
    </i>
    <i r="3">
      <x v="14"/>
      <x v="14"/>
    </i>
    <i r="3">
      <x v="15"/>
      <x v="15"/>
    </i>
    <i r="3">
      <x v="16"/>
      <x v="16"/>
    </i>
    <i r="3">
      <x v="17"/>
      <x v="17"/>
    </i>
    <i r="2">
      <x v="4"/>
      <x v="18"/>
      <x v="18"/>
    </i>
    <i r="3">
      <x v="19"/>
      <x v="19"/>
    </i>
    <i r="3">
      <x v="20"/>
      <x v="20"/>
    </i>
    <i r="3">
      <x v="21"/>
      <x v="21"/>
    </i>
    <i r="2">
      <x v="5"/>
      <x v="22"/>
      <x v="22"/>
    </i>
    <i r="3">
      <x v="23"/>
      <x v="23"/>
    </i>
    <i r="3">
      <x v="24"/>
      <x v="24"/>
    </i>
    <i r="3">
      <x v="25"/>
      <x v="25"/>
    </i>
    <i r="1">
      <x v="2"/>
      <x v="6"/>
      <x v="26"/>
      <x v="26"/>
    </i>
    <i r="3">
      <x v="27"/>
      <x v="27"/>
    </i>
    <i r="3">
      <x v="28"/>
      <x v="28"/>
    </i>
    <i r="3">
      <x v="29"/>
      <x v="29"/>
    </i>
    <i r="2">
      <x v="7"/>
      <x v="30"/>
      <x v="30"/>
    </i>
    <i r="3">
      <x v="31"/>
      <x v="31"/>
    </i>
    <i r="3">
      <x v="32"/>
      <x v="32"/>
    </i>
    <i r="3">
      <x v="33"/>
      <x v="33"/>
    </i>
    <i r="3">
      <x v="34"/>
      <x v="34"/>
    </i>
    <i r="2">
      <x v="8"/>
      <x v="35"/>
      <x v="35"/>
    </i>
    <i r="3">
      <x v="36"/>
      <x v="36"/>
    </i>
    <i r="3">
      <x v="37"/>
      <x v="37"/>
    </i>
    <i r="3">
      <x v="38"/>
      <x v="38"/>
    </i>
    <i r="1">
      <x v="3"/>
      <x v="9"/>
      <x v="39"/>
      <x v="39"/>
    </i>
    <i r="3">
      <x v="40"/>
      <x v="40"/>
    </i>
    <i r="3">
      <x v="41"/>
      <x v="41"/>
    </i>
    <i r="3">
      <x v="42"/>
      <x v="42"/>
    </i>
    <i r="3">
      <x v="43"/>
      <x v="43"/>
    </i>
    <i r="2">
      <x v="10"/>
      <x v="44"/>
      <x v="44"/>
    </i>
    <i r="3">
      <x v="45"/>
      <x v="45"/>
    </i>
    <i r="3">
      <x v="46"/>
      <x v="46"/>
    </i>
    <i r="3">
      <x v="47"/>
      <x v="47"/>
    </i>
    <i r="2">
      <x v="11"/>
      <x v="48"/>
      <x v="48"/>
    </i>
    <i r="3">
      <x v="49"/>
      <x v="49"/>
    </i>
    <i r="3">
      <x v="50"/>
      <x v="50"/>
    </i>
    <i r="3">
      <x v="51"/>
      <x v="51"/>
    </i>
    <i t="default">
      <x/>
    </i>
    <i>
      <x v="1"/>
      <x/>
      <x/>
      <x/>
      <x v="52"/>
    </i>
    <i r="3">
      <x v="1"/>
      <x v="53"/>
    </i>
    <i r="3">
      <x v="2"/>
      <x v="54"/>
    </i>
    <i r="3">
      <x v="3"/>
      <x v="55"/>
    </i>
    <i r="3">
      <x v="4"/>
      <x v="56"/>
    </i>
    <i r="2">
      <x v="1"/>
      <x v="5"/>
      <x v="57"/>
    </i>
    <i r="3">
      <x v="6"/>
      <x v="58"/>
    </i>
    <i r="3">
      <x v="7"/>
      <x v="59"/>
    </i>
    <i r="3">
      <x v="8"/>
      <x v="60"/>
    </i>
    <i r="2">
      <x v="2"/>
      <x v="9"/>
      <x v="61"/>
    </i>
    <i r="3">
      <x v="10"/>
      <x v="62"/>
    </i>
    <i r="3">
      <x v="11"/>
      <x v="63"/>
    </i>
    <i r="3">
      <x v="12"/>
      <x v="64"/>
    </i>
    <i r="1">
      <x v="1"/>
      <x v="3"/>
      <x v="13"/>
      <x v="65"/>
    </i>
    <i r="3">
      <x v="14"/>
      <x v="66"/>
    </i>
    <i r="3">
      <x v="15"/>
      <x v="67"/>
    </i>
    <i r="3">
      <x v="16"/>
      <x v="68"/>
    </i>
    <i r="3">
      <x v="17"/>
      <x v="69"/>
    </i>
    <i r="2">
      <x v="4"/>
      <x v="18"/>
      <x v="70"/>
    </i>
    <i r="3">
      <x v="19"/>
      <x v="71"/>
    </i>
    <i r="3">
      <x v="20"/>
      <x v="72"/>
    </i>
    <i r="3">
      <x v="21"/>
      <x v="73"/>
    </i>
    <i r="2">
      <x v="5"/>
      <x v="22"/>
      <x v="74"/>
    </i>
    <i r="3">
      <x v="23"/>
      <x v="75"/>
    </i>
    <i r="3">
      <x v="24"/>
      <x v="76"/>
    </i>
    <i r="3">
      <x v="25"/>
      <x v="77"/>
    </i>
    <i r="1">
      <x v="2"/>
      <x v="6"/>
      <x v="26"/>
      <x v="78"/>
    </i>
    <i r="3">
      <x v="27"/>
      <x v="79"/>
    </i>
    <i r="3">
      <x v="28"/>
      <x v="80"/>
    </i>
    <i r="3">
      <x v="29"/>
      <x v="81"/>
    </i>
    <i r="2">
      <x v="7"/>
      <x v="30"/>
      <x v="82"/>
    </i>
    <i r="3">
      <x v="31"/>
      <x v="83"/>
    </i>
    <i r="3">
      <x v="32"/>
      <x v="84"/>
    </i>
    <i r="3">
      <x v="33"/>
      <x v="85"/>
    </i>
    <i r="3">
      <x v="34"/>
      <x v="86"/>
    </i>
    <i r="2">
      <x v="8"/>
      <x v="35"/>
      <x v="87"/>
    </i>
    <i r="3">
      <x v="36"/>
      <x v="88"/>
    </i>
    <i t="default">
      <x v="1"/>
    </i>
  </colItems>
  <dataFields count="5">
    <dataField name="Sum of Internet Sales Sales Value TRY" fld="4" baseField="0" baseItem="0"/>
    <dataField name="Sum of MediaMarkt Internet Sales Sales Value TRY" fld="3" baseField="0" baseItem="0"/>
    <dataField fld="5" subtotal="count" baseField="0" baseItem="0"/>
    <dataField fld="6" subtotal="count" baseField="0" baseItem="0"/>
    <dataField fld="7" subtotal="count" baseField="0" baseItem="0"/>
  </dataFields>
  <formats count="26">
    <format dxfId="608">
      <pivotArea outline="0" collapsedLevelsAreSubtotals="1" fieldPosition="0"/>
    </format>
    <format dxfId="607">
      <pivotArea dataOnly="0" labelOnly="1" outline="0" axis="axisValues" fieldPosition="0"/>
    </format>
    <format dxfId="606">
      <pivotArea type="origin" dataOnly="0" labelOnly="1" outline="0" fieldPosition="0"/>
    </format>
    <format dxfId="605">
      <pivotArea type="origin" dataOnly="0" labelOnly="1" outline="0" fieldPosition="0"/>
    </format>
    <format dxfId="604">
      <pivotArea outline="0" collapsedLevelsAreSubtotals="1" fieldPosition="0"/>
    </format>
    <format dxfId="603">
      <pivotArea outline="0" collapsedLevelsAreSubtotals="1" fieldPosition="0"/>
    </format>
    <format dxfId="602">
      <pivotArea dataOnly="0" grandCol="1" outline="0" fieldPosition="0"/>
    </format>
    <format dxfId="601">
      <pivotArea field="-2" type="button" dataOnly="0" labelOnly="1" outline="0" axis="axisRow" fieldPosition="0"/>
    </format>
    <format dxfId="600">
      <pivotArea type="all" outline="0" fieldPosition="0"/>
    </format>
    <format dxfId="599">
      <pivotArea dataOnly="0" outline="0" fieldPosition="0">
        <references count="1">
          <reference field="0" count="0"/>
        </references>
      </pivotArea>
    </format>
    <format dxfId="598">
      <pivotArea dataOnly="0" outline="0" fieldPosition="0">
        <references count="1">
          <reference field="1" count="0"/>
        </references>
      </pivotArea>
    </format>
    <format dxfId="597">
      <pivotArea dataOnly="0" outline="0" fieldPosition="0">
        <references count="1">
          <reference field="2" count="0"/>
        </references>
      </pivotArea>
    </format>
    <format dxfId="596">
      <pivotArea field="2" type="button" dataOnly="0" labelOnly="1" outline="0" axis="axisCol" fieldPosition="2"/>
    </format>
    <format dxfId="595">
      <pivotArea field="1" type="button" dataOnly="0" labelOnly="1" outline="0" axis="axisCol" fieldPosition="3"/>
    </format>
    <format dxfId="594">
      <pivotArea field="0" type="button" dataOnly="0" labelOnly="1" outline="0" axis="axisCol" fieldPosition="4"/>
    </format>
    <format dxfId="593">
      <pivotArea dataOnly="0" outline="0" fieldPosition="0">
        <references count="1">
          <reference field="4294967294" count="2">
            <x v="0"/>
            <x v="1"/>
          </reference>
        </references>
      </pivotArea>
    </format>
    <format dxfId="592">
      <pivotArea dataOnly="0" outline="0" fieldPosition="0">
        <references count="1">
          <reference field="4294967294" count="1">
            <x v="2"/>
          </reference>
        </references>
      </pivotArea>
    </format>
    <format dxfId="591">
      <pivotArea dataOnly="0" outline="0" fieldPosition="0">
        <references count="1">
          <reference field="4294967294" count="1">
            <x v="2"/>
          </reference>
        </references>
      </pivotArea>
    </format>
    <format dxfId="590">
      <pivotArea dataOnly="0" outline="0" fieldPosition="0">
        <references count="1">
          <reference field="4294967294" count="1">
            <x v="3"/>
          </reference>
        </references>
      </pivotArea>
    </format>
    <format dxfId="589">
      <pivotArea dataOnly="0" outline="0" fieldPosition="0">
        <references count="1">
          <reference field="4294967294" count="1">
            <x v="4"/>
          </reference>
        </references>
      </pivotArea>
    </format>
    <format dxfId="588">
      <pivotArea dataOnly="0" outline="0" fieldPosition="0">
        <references count="1">
          <reference field="8" count="0"/>
        </references>
      </pivotArea>
    </format>
    <format dxfId="587">
      <pivotArea field="8" type="button" dataOnly="0" labelOnly="1" outline="0" axis="axisCol" fieldPosition="1"/>
    </format>
    <format dxfId="586">
      <pivotArea dataOnly="0" outline="0" fieldPosition="0">
        <references count="1">
          <reference field="9" count="0"/>
        </references>
      </pivotArea>
    </format>
    <format dxfId="585">
      <pivotArea field="9" type="button" dataOnly="0" labelOnly="1" outline="0" axis="axisCol" fieldPosition="0"/>
    </format>
    <format dxfId="584">
      <pivotArea dataOnly="0" outline="0" fieldPosition="0">
        <references count="1">
          <reference field="9" count="0" defaultSubtotal="1"/>
        </references>
      </pivotArea>
    </format>
    <format dxfId="583">
      <pivotArea outline="0" fieldPosition="0">
        <references count="6">
          <reference field="4294967294" count="1" selected="0">
            <x v="2"/>
          </reference>
          <reference field="0" count="1" selected="0">
            <x v="82"/>
          </reference>
          <reference field="1" count="1" selected="0">
            <x v="30"/>
          </reference>
          <reference field="2" count="1" selected="0">
            <x v="7"/>
          </reference>
          <reference field="8" count="1" selected="0">
            <x v="2"/>
          </reference>
          <reference field="9" count="1" selected="0">
            <x v="1"/>
          </reference>
        </references>
      </pivotArea>
    </format>
  </formats>
  <pivotHierarchies count="1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-2"/>
  </rowHierarchiesUsage>
  <colHierarchiesUsage count="5">
    <colHierarchyUsage hierarchyUsage="60"/>
    <colHierarchyUsage hierarchyUsage="59"/>
    <colHierarchyUsage hierarchyUsage="58"/>
    <colHierarchyUsage hierarchyUsage="54"/>
    <colHierarchyUsage hierarchyUsage="5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umm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3785CC-3C61-42B0-A302-31D060A5367F}" name="PivotTable2" cacheId="145" dataOnRows="1" applyNumberFormats="0" applyBorderFormats="0" applyFontFormats="0" applyPatternFormats="0" applyAlignmentFormats="0" applyWidthHeightFormats="1" dataCaption="Values" tag="ee0a6ded-1e24-4b71-b45a-b33794af0c5c" updatedVersion="8" minRefreshableVersion="3" subtotalHiddenItems="1" colGrandTotals="0" itemPrintTitles="1" createdVersion="8" indent="0" showEmptyCol="1" outline="1" outlineData="1" multipleFieldFilters="0">
  <location ref="A14:CN36" firstHeaderRow="1" firstDataRow="5" firstDataCol="1"/>
  <pivotFields count="7">
    <pivotField axis="axisRow" allDrilled="1" showAll="0" dataSourceSort="1">
      <items count="18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t="default"/>
      </items>
    </pivotField>
    <pivotField axis="axisRow" allDrilled="1" showAll="0" dataSourceSort="1" defaultAttributeDrillState="1">
      <items count="7">
        <item x="0"/>
        <item x="1"/>
        <item x="2"/>
        <item x="3"/>
        <item x="4"/>
        <item x="5"/>
        <item t="default"/>
      </items>
    </pivotField>
    <pivotField axis="axisCol" allDrilled="1" showAll="0" dataSourceSort="1" defaultSubtotal="0" defaultAttributeDrillState="1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</items>
    </pivotField>
    <pivotField axis="axisCol" allDrilled="1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howAll="0"/>
    <pivotField axis="axisCol" allDrilled="1" showAll="0" dataSourceSort="1" defaultSubtotal="0" defaultAttributeDrillState="1">
      <items count="4">
        <item x="0"/>
        <item x="1"/>
        <item x="2"/>
        <item x="3"/>
      </items>
    </pivotField>
    <pivotField axis="axisCol" allDrilled="1" showAll="0" dataSourceSort="1" defaultAttributeDrillState="1">
      <items count="3">
        <item x="0"/>
        <item x="1"/>
        <item t="default"/>
      </items>
    </pivotField>
  </pivotFields>
  <rowFields count="2">
    <field x="0"/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4">
    <field x="6"/>
    <field x="5"/>
    <field x="3"/>
    <field x="2"/>
  </colFields>
  <colItems count="91">
    <i>
      <x/>
      <x/>
      <x/>
      <x/>
    </i>
    <i r="3">
      <x v="1"/>
    </i>
    <i r="3">
      <x v="2"/>
    </i>
    <i r="3">
      <x v="3"/>
    </i>
    <i r="3">
      <x v="4"/>
    </i>
    <i r="2">
      <x v="1"/>
      <x v="5"/>
    </i>
    <i r="3">
      <x v="6"/>
    </i>
    <i r="3">
      <x v="7"/>
    </i>
    <i r="3">
      <x v="8"/>
    </i>
    <i r="2">
      <x v="2"/>
      <x v="9"/>
    </i>
    <i r="3">
      <x v="10"/>
    </i>
    <i r="3">
      <x v="11"/>
    </i>
    <i r="3">
      <x v="12"/>
    </i>
    <i r="1">
      <x v="1"/>
      <x v="3"/>
      <x v="13"/>
    </i>
    <i r="3">
      <x v="14"/>
    </i>
    <i r="3">
      <x v="15"/>
    </i>
    <i r="3">
      <x v="16"/>
    </i>
    <i r="3">
      <x v="17"/>
    </i>
    <i r="2">
      <x v="4"/>
      <x v="18"/>
    </i>
    <i r="3">
      <x v="19"/>
    </i>
    <i r="3">
      <x v="20"/>
    </i>
    <i r="3">
      <x v="21"/>
    </i>
    <i r="2">
      <x v="5"/>
      <x v="22"/>
    </i>
    <i r="3">
      <x v="23"/>
    </i>
    <i r="3">
      <x v="24"/>
    </i>
    <i r="3">
      <x v="25"/>
    </i>
    <i r="1">
      <x v="2"/>
      <x v="6"/>
      <x v="26"/>
    </i>
    <i r="3">
      <x v="27"/>
    </i>
    <i r="3">
      <x v="28"/>
    </i>
    <i r="3">
      <x v="29"/>
    </i>
    <i r="2">
      <x v="7"/>
      <x v="30"/>
    </i>
    <i r="3">
      <x v="31"/>
    </i>
    <i r="3">
      <x v="32"/>
    </i>
    <i r="3">
      <x v="33"/>
    </i>
    <i r="3">
      <x v="34"/>
    </i>
    <i r="2">
      <x v="8"/>
      <x v="35"/>
    </i>
    <i r="3">
      <x v="36"/>
    </i>
    <i r="3">
      <x v="37"/>
    </i>
    <i r="3">
      <x v="38"/>
    </i>
    <i r="1">
      <x v="3"/>
      <x v="9"/>
      <x v="39"/>
    </i>
    <i r="3">
      <x v="40"/>
    </i>
    <i r="3">
      <x v="41"/>
    </i>
    <i r="3">
      <x v="42"/>
    </i>
    <i r="3">
      <x v="43"/>
    </i>
    <i r="2">
      <x v="10"/>
      <x v="44"/>
    </i>
    <i r="3">
      <x v="45"/>
    </i>
    <i r="3">
      <x v="46"/>
    </i>
    <i r="3">
      <x v="47"/>
    </i>
    <i r="2">
      <x v="11"/>
      <x v="48"/>
    </i>
    <i r="3">
      <x v="49"/>
    </i>
    <i r="3">
      <x v="50"/>
    </i>
    <i r="3">
      <x v="51"/>
    </i>
    <i t="default">
      <x/>
    </i>
    <i>
      <x v="1"/>
      <x/>
      <x/>
      <x/>
    </i>
    <i r="3">
      <x v="1"/>
    </i>
    <i r="3">
      <x v="2"/>
    </i>
    <i r="3">
      <x v="3"/>
    </i>
    <i r="3">
      <x v="4"/>
    </i>
    <i r="2">
      <x v="1"/>
      <x v="5"/>
    </i>
    <i r="3">
      <x v="6"/>
    </i>
    <i r="3">
      <x v="7"/>
    </i>
    <i r="3">
      <x v="8"/>
    </i>
    <i r="2">
      <x v="2"/>
      <x v="9"/>
    </i>
    <i r="3">
      <x v="10"/>
    </i>
    <i r="3">
      <x v="11"/>
    </i>
    <i r="3">
      <x v="12"/>
    </i>
    <i r="1">
      <x v="1"/>
      <x v="3"/>
      <x v="13"/>
    </i>
    <i r="3">
      <x v="14"/>
    </i>
    <i r="3">
      <x v="15"/>
    </i>
    <i r="3">
      <x v="16"/>
    </i>
    <i r="3">
      <x v="17"/>
    </i>
    <i r="2">
      <x v="4"/>
      <x v="18"/>
    </i>
    <i r="3">
      <x v="19"/>
    </i>
    <i r="3">
      <x v="20"/>
    </i>
    <i r="3">
      <x v="21"/>
    </i>
    <i r="2">
      <x v="5"/>
      <x v="22"/>
    </i>
    <i r="3">
      <x v="23"/>
    </i>
    <i r="3">
      <x v="24"/>
    </i>
    <i r="3">
      <x v="25"/>
    </i>
    <i r="1">
      <x v="2"/>
      <x v="6"/>
      <x v="26"/>
    </i>
    <i r="3">
      <x v="27"/>
    </i>
    <i r="3">
      <x v="28"/>
    </i>
    <i r="3">
      <x v="29"/>
    </i>
    <i r="2">
      <x v="7"/>
      <x v="30"/>
    </i>
    <i r="3">
      <x v="31"/>
    </i>
    <i r="3">
      <x v="32"/>
    </i>
    <i r="3">
      <x v="33"/>
    </i>
    <i r="3">
      <x v="34"/>
    </i>
    <i r="2">
      <x v="8"/>
      <x v="35"/>
    </i>
    <i r="3">
      <x v="36"/>
    </i>
    <i t="default">
      <x v="1"/>
    </i>
  </colItems>
  <dataFields count="1">
    <dataField fld="4" subtotal="count" baseField="0" baseItem="0"/>
  </dataFields>
  <formats count="15">
    <format dxfId="623">
      <pivotArea outline="0" collapsedLevelsAreSubtotals="1" fieldPosition="0"/>
    </format>
    <format dxfId="622">
      <pivotArea outline="0" collapsedLevelsAreSubtotals="1" fieldPosition="0"/>
    </format>
    <format dxfId="621">
      <pivotArea type="topRight" dataOnly="0" labelOnly="1" outline="0" fieldPosition="0"/>
    </format>
    <format dxfId="620">
      <pivotArea outline="0" collapsedLevelsAreSubtotals="1" fieldPosition="0"/>
    </format>
    <format dxfId="619">
      <pivotArea type="topRight" dataOnly="0" labelOnly="1" outline="0" fieldPosition="0"/>
    </format>
    <format dxfId="618">
      <pivotArea dataOnly="0" grandCol="1" outline="0" fieldPosition="0"/>
    </format>
    <format dxfId="617">
      <pivotArea dataOnly="0" outline="0" fieldPosition="0">
        <references count="1">
          <reference field="2" count="0"/>
        </references>
      </pivotArea>
    </format>
    <format dxfId="616">
      <pivotArea type="all" outline="0" fieldPosition="0"/>
    </format>
    <format dxfId="615">
      <pivotArea dataOnly="0" fieldPosition="0">
        <references count="1">
          <reference field="0" count="0"/>
        </references>
      </pivotArea>
    </format>
    <format dxfId="614">
      <pivotArea dataOnly="0" grandRow="1" fieldPosition="0"/>
    </format>
    <format dxfId="613">
      <pivotArea dataOnly="0" fieldPosition="0">
        <references count="1">
          <reference field="1" count="0"/>
        </references>
      </pivotArea>
    </format>
    <format dxfId="612">
      <pivotArea dataOnly="0" outline="0" fieldPosition="0">
        <references count="1">
          <reference field="3" count="0"/>
        </references>
      </pivotArea>
    </format>
    <format dxfId="611">
      <pivotArea dataOnly="0" outline="0" fieldPosition="0">
        <references count="1">
          <reference field="5" count="0"/>
        </references>
      </pivotArea>
    </format>
    <format dxfId="610">
      <pivotArea dataOnly="0" outline="0" fieldPosition="0">
        <references count="1">
          <reference field="6" count="0"/>
        </references>
      </pivotArea>
    </format>
    <format dxfId="609">
      <pivotArea dataOnly="0" outline="0" fieldPosition="0">
        <references count="1">
          <reference field="6" count="0" defaultSubtotal="1"/>
        </references>
      </pivotArea>
    </format>
  </formats>
  <pivotHierarchies count="1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9"/>
    <rowHierarchyUsage hierarchyUsage="21"/>
  </rowHierarchiesUsage>
  <colHierarchiesUsage count="4">
    <colHierarchyUsage hierarchyUsage="60"/>
    <colHierarchyUsage hierarchyUsage="59"/>
    <colHierarchyUsage hierarchyUsage="58"/>
    <colHierarchyUsage hierarchyUsage="5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ummary]"/>
        <x15:activeTabTopLevelEntity name="[dReportingProductgroup_1]"/>
        <x15:activeTabTopLevelEntity name="[dReportingProductgroup_2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FC84DD-A709-4275-9C89-F66C673B261D}" name="PivotTable1" cacheId="142" dataOnRows="1" applyNumberFormats="0" applyBorderFormats="0" applyFontFormats="0" applyPatternFormats="0" applyAlignmentFormats="0" applyWidthHeightFormats="1" dataCaption="Values" tag="90c3821b-9730-4806-bb7e-6a0d08a1b0a7" updatedVersion="8" minRefreshableVersion="3" subtotalHiddenItems="1" colGrandTotals="0" itemPrintTitles="1" createdVersion="8" indent="0" showEmptyCol="1" outline="1" outlineData="1" multipleFieldFilters="0">
  <location ref="A1:CN23" firstHeaderRow="1" firstDataRow="5" firstDataCol="1"/>
  <pivotFields count="7">
    <pivotField axis="axisRow" allDrilled="1" showAll="0" dataSourceSort="1">
      <items count="18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t="default"/>
      </items>
    </pivotField>
    <pivotField axis="axisRow" allDrilled="1" showAll="0" dataSourceSort="1" defaultAttributeDrillState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axis="axisCol" allDrilled="1" showAll="0" dataSourceSort="1" defaultSubtotal="0" defaultAttributeDrillState="1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</items>
    </pivotField>
    <pivotField axis="axisCol" allDrilled="1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howAll="0"/>
    <pivotField axis="axisCol" allDrilled="1" showAll="0" dataSourceSort="1" defaultSubtotal="0" defaultAttributeDrillState="1">
      <items count="4">
        <item x="0"/>
        <item x="1"/>
        <item x="2"/>
        <item x="3"/>
      </items>
    </pivotField>
    <pivotField axis="axisCol" allDrilled="1" showAll="0" dataSourceSort="1" defaultAttributeDrillState="1">
      <items count="3">
        <item x="0"/>
        <item x="1"/>
        <item t="default"/>
      </items>
    </pivotField>
  </pivotFields>
  <rowFields count="2">
    <field x="0"/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4">
    <field x="6"/>
    <field x="5"/>
    <field x="3"/>
    <field x="2"/>
  </colFields>
  <colItems count="91">
    <i>
      <x/>
      <x/>
      <x/>
      <x/>
    </i>
    <i r="3">
      <x v="1"/>
    </i>
    <i r="3">
      <x v="2"/>
    </i>
    <i r="3">
      <x v="3"/>
    </i>
    <i r="3">
      <x v="4"/>
    </i>
    <i r="2">
      <x v="1"/>
      <x v="5"/>
    </i>
    <i r="3">
      <x v="6"/>
    </i>
    <i r="3">
      <x v="7"/>
    </i>
    <i r="3">
      <x v="8"/>
    </i>
    <i r="2">
      <x v="2"/>
      <x v="9"/>
    </i>
    <i r="3">
      <x v="10"/>
    </i>
    <i r="3">
      <x v="11"/>
    </i>
    <i r="3">
      <x v="12"/>
    </i>
    <i r="1">
      <x v="1"/>
      <x v="3"/>
      <x v="13"/>
    </i>
    <i r="3">
      <x v="14"/>
    </i>
    <i r="3">
      <x v="15"/>
    </i>
    <i r="3">
      <x v="16"/>
    </i>
    <i r="3">
      <x v="17"/>
    </i>
    <i r="2">
      <x v="4"/>
      <x v="18"/>
    </i>
    <i r="3">
      <x v="19"/>
    </i>
    <i r="3">
      <x v="20"/>
    </i>
    <i r="3">
      <x v="21"/>
    </i>
    <i r="2">
      <x v="5"/>
      <x v="22"/>
    </i>
    <i r="3">
      <x v="23"/>
    </i>
    <i r="3">
      <x v="24"/>
    </i>
    <i r="3">
      <x v="25"/>
    </i>
    <i r="1">
      <x v="2"/>
      <x v="6"/>
      <x v="26"/>
    </i>
    <i r="3">
      <x v="27"/>
    </i>
    <i r="3">
      <x v="28"/>
    </i>
    <i r="3">
      <x v="29"/>
    </i>
    <i r="2">
      <x v="7"/>
      <x v="30"/>
    </i>
    <i r="3">
      <x v="31"/>
    </i>
    <i r="3">
      <x v="32"/>
    </i>
    <i r="3">
      <x v="33"/>
    </i>
    <i r="3">
      <x v="34"/>
    </i>
    <i r="2">
      <x v="8"/>
      <x v="35"/>
    </i>
    <i r="3">
      <x v="36"/>
    </i>
    <i r="3">
      <x v="37"/>
    </i>
    <i r="3">
      <x v="38"/>
    </i>
    <i r="1">
      <x v="3"/>
      <x v="9"/>
      <x v="39"/>
    </i>
    <i r="3">
      <x v="40"/>
    </i>
    <i r="3">
      <x v="41"/>
    </i>
    <i r="3">
      <x v="42"/>
    </i>
    <i r="3">
      <x v="43"/>
    </i>
    <i r="2">
      <x v="10"/>
      <x v="44"/>
    </i>
    <i r="3">
      <x v="45"/>
    </i>
    <i r="3">
      <x v="46"/>
    </i>
    <i r="3">
      <x v="47"/>
    </i>
    <i r="2">
      <x v="11"/>
      <x v="48"/>
    </i>
    <i r="3">
      <x v="49"/>
    </i>
    <i r="3">
      <x v="50"/>
    </i>
    <i r="3">
      <x v="51"/>
    </i>
    <i t="default">
      <x/>
    </i>
    <i>
      <x v="1"/>
      <x/>
      <x/>
      <x/>
    </i>
    <i r="3">
      <x v="1"/>
    </i>
    <i r="3">
      <x v="2"/>
    </i>
    <i r="3">
      <x v="3"/>
    </i>
    <i r="3">
      <x v="4"/>
    </i>
    <i r="2">
      <x v="1"/>
      <x v="5"/>
    </i>
    <i r="3">
      <x v="6"/>
    </i>
    <i r="3">
      <x v="7"/>
    </i>
    <i r="3">
      <x v="8"/>
    </i>
    <i r="2">
      <x v="2"/>
      <x v="9"/>
    </i>
    <i r="3">
      <x v="10"/>
    </i>
    <i r="3">
      <x v="11"/>
    </i>
    <i r="3">
      <x v="12"/>
    </i>
    <i r="1">
      <x v="1"/>
      <x v="3"/>
      <x v="13"/>
    </i>
    <i r="3">
      <x v="14"/>
    </i>
    <i r="3">
      <x v="15"/>
    </i>
    <i r="3">
      <x v="16"/>
    </i>
    <i r="3">
      <x v="17"/>
    </i>
    <i r="2">
      <x v="4"/>
      <x v="18"/>
    </i>
    <i r="3">
      <x v="19"/>
    </i>
    <i r="3">
      <x v="20"/>
    </i>
    <i r="3">
      <x v="21"/>
    </i>
    <i r="2">
      <x v="5"/>
      <x v="22"/>
    </i>
    <i r="3">
      <x v="23"/>
    </i>
    <i r="3">
      <x v="24"/>
    </i>
    <i r="3">
      <x v="25"/>
    </i>
    <i r="1">
      <x v="2"/>
      <x v="6"/>
      <x v="26"/>
    </i>
    <i r="3">
      <x v="27"/>
    </i>
    <i r="3">
      <x v="28"/>
    </i>
    <i r="3">
      <x v="29"/>
    </i>
    <i r="2">
      <x v="7"/>
      <x v="30"/>
    </i>
    <i r="3">
      <x v="31"/>
    </i>
    <i r="3">
      <x v="32"/>
    </i>
    <i r="3">
      <x v="33"/>
    </i>
    <i r="3">
      <x v="34"/>
    </i>
    <i r="2">
      <x v="8"/>
      <x v="35"/>
    </i>
    <i r="3">
      <x v="36"/>
    </i>
    <i t="default">
      <x v="1"/>
    </i>
  </colItems>
  <dataFields count="1">
    <dataField fld="4" subtotal="count" baseField="0" baseItem="0"/>
  </dataFields>
  <formats count="15">
    <format dxfId="582">
      <pivotArea outline="0" collapsedLevelsAreSubtotals="1" fieldPosition="0"/>
    </format>
    <format dxfId="581">
      <pivotArea outline="0" collapsedLevelsAreSubtotals="1" fieldPosition="0"/>
    </format>
    <format dxfId="580">
      <pivotArea type="topRight" dataOnly="0" labelOnly="1" outline="0" fieldPosition="0"/>
    </format>
    <format dxfId="579">
      <pivotArea outline="0" collapsedLevelsAreSubtotals="1" fieldPosition="0"/>
    </format>
    <format dxfId="578">
      <pivotArea type="topRight" dataOnly="0" labelOnly="1" outline="0" fieldPosition="0"/>
    </format>
    <format dxfId="577">
      <pivotArea dataOnly="0" grandCol="1" outline="0" fieldPosition="0"/>
    </format>
    <format dxfId="576">
      <pivotArea dataOnly="0" outline="0" fieldPosition="0">
        <references count="1">
          <reference field="2" count="0"/>
        </references>
      </pivotArea>
    </format>
    <format dxfId="575">
      <pivotArea type="all" outline="0" fieldPosition="0"/>
    </format>
    <format dxfId="574">
      <pivotArea dataOnly="0" fieldPosition="0">
        <references count="1">
          <reference field="0" count="0"/>
        </references>
      </pivotArea>
    </format>
    <format dxfId="573">
      <pivotArea dataOnly="0" grandRow="1" fieldPosition="0"/>
    </format>
    <format dxfId="572">
      <pivotArea dataOnly="0" fieldPosition="0">
        <references count="1">
          <reference field="1" count="0"/>
        </references>
      </pivotArea>
    </format>
    <format dxfId="571">
      <pivotArea dataOnly="0" outline="0" fieldPosition="0">
        <references count="1">
          <reference field="3" count="0"/>
        </references>
      </pivotArea>
    </format>
    <format dxfId="570">
      <pivotArea dataOnly="0" outline="0" fieldPosition="0">
        <references count="1">
          <reference field="5" count="0"/>
        </references>
      </pivotArea>
    </format>
    <format dxfId="569">
      <pivotArea dataOnly="0" outline="0" fieldPosition="0">
        <references count="1">
          <reference field="6" count="0"/>
        </references>
      </pivotArea>
    </format>
    <format dxfId="568">
      <pivotArea dataOnly="0" outline="0" fieldPosition="0">
        <references count="1">
          <reference field="6" count="0" defaultSubtotal="1"/>
        </references>
      </pivotArea>
    </format>
  </formats>
  <pivotHierarchies count="1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9"/>
    <rowHierarchyUsage hierarchyUsage="21"/>
  </rowHierarchiesUsage>
  <colHierarchiesUsage count="4">
    <colHierarchyUsage hierarchyUsage="60"/>
    <colHierarchyUsage hierarchyUsage="59"/>
    <colHierarchyUsage hierarchyUsage="58"/>
    <colHierarchyUsage hierarchyUsage="5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ummary]"/>
        <x15:activeTabTopLevelEntity name="[dReportingProductgroup_1]"/>
        <x15:activeTabTopLevelEntity name="[dReportingProductgroup_2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7D476A-D9F9-46D0-A556-0463C2DFDEC5}" name="PivotTable1" cacheId="139" dataOnRows="1" applyNumberFormats="0" applyBorderFormats="0" applyFontFormats="0" applyPatternFormats="0" applyAlignmentFormats="0" applyWidthHeightFormats="1" dataCaption="Values" tag="98c30250-7d17-417f-a61a-32947dfab265" updatedVersion="8" minRefreshableVersion="3" subtotalHiddenItems="1" colGrandTotals="0" itemPrintTitles="1" createdVersion="8" indent="0" compact="0" compactData="0" multipleFieldFilters="0" chartFormat="6">
  <location ref="A1:CP41" firstHeaderRow="1" firstDataRow="5" firstDataCol="3"/>
  <pivotFields count="8">
    <pivotField axis="axisRow" compact="0" allDrilled="1" outline="0" subtotalTop="0" showAll="0" dataSourceSort="1" defaultSubtotal="0">
      <items count="17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</items>
    </pivotField>
    <pivotField axis="axisRow" compact="0" allDrilled="1" outline="0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Col" compact="0" allDrilled="1" outline="0" subtotalTop="0" showAll="0" dataSourceSort="1" defaultSubtotal="0" defaultAttributeDrillState="1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</items>
    </pivotField>
    <pivotField axis="axisCol" compact="0" allDrilled="1" outline="0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compact="0" outline="0" subtotalTop="0" showAll="0" defaultSubtotal="0"/>
    <pivotField dataField="1" compact="0" outline="0" subtotalTop="0" showAll="0" defaultSubtotal="0"/>
    <pivotField axis="axisCol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axis="axisCol" compact="0" allDrilled="1" outline="0" subtotalTop="0" showAll="0" dataSourceSort="1" defaultAttributeDrillState="1">
      <items count="3">
        <item x="0"/>
        <item x="1"/>
        <item t="default"/>
      </items>
    </pivotField>
  </pivotFields>
  <rowFields count="3">
    <field x="0"/>
    <field x="1"/>
    <field x="-2"/>
  </rowFields>
  <rowItems count="36">
    <i>
      <x/>
      <x v="1048832"/>
      <x/>
    </i>
    <i r="2" i="1">
      <x v="1"/>
    </i>
    <i>
      <x v="1"/>
      <x v="1048832"/>
      <x/>
    </i>
    <i r="2" i="1">
      <x v="1"/>
    </i>
    <i>
      <x v="2"/>
      <x v="1048832"/>
      <x/>
    </i>
    <i r="2" i="1">
      <x v="1"/>
    </i>
    <i>
      <x v="3"/>
      <x v="1048832"/>
      <x/>
    </i>
    <i r="2" i="1">
      <x v="1"/>
    </i>
    <i>
      <x v="4"/>
      <x v="1048832"/>
      <x/>
    </i>
    <i r="2" i="1">
      <x v="1"/>
    </i>
    <i>
      <x v="5"/>
      <x v="1048832"/>
      <x/>
    </i>
    <i r="2" i="1">
      <x v="1"/>
    </i>
    <i>
      <x v="6"/>
      <x v="1048832"/>
      <x/>
    </i>
    <i r="2" i="1">
      <x v="1"/>
    </i>
    <i>
      <x v="7"/>
      <x v="1048832"/>
      <x/>
    </i>
    <i r="2" i="1">
      <x v="1"/>
    </i>
    <i>
      <x v="8"/>
      <x v="1048832"/>
      <x/>
    </i>
    <i r="2" i="1">
      <x v="1"/>
    </i>
    <i>
      <x v="9"/>
      <x v="1048832"/>
      <x/>
    </i>
    <i r="2" i="1">
      <x v="1"/>
    </i>
    <i>
      <x v="10"/>
      <x v="1048832"/>
      <x/>
    </i>
    <i r="2" i="1">
      <x v="1"/>
    </i>
    <i>
      <x v="11"/>
      <x v="1048832"/>
      <x/>
    </i>
    <i r="2" i="1">
      <x v="1"/>
    </i>
    <i>
      <x v="12"/>
      <x v="1048832"/>
      <x/>
    </i>
    <i r="2" i="1">
      <x v="1"/>
    </i>
    <i>
      <x v="13"/>
      <x v="1048832"/>
      <x/>
    </i>
    <i r="2" i="1">
      <x v="1"/>
    </i>
    <i>
      <x v="14"/>
      <x v="1048832"/>
      <x/>
    </i>
    <i r="2" i="1">
      <x v="1"/>
    </i>
    <i>
      <x v="15"/>
      <x v="1048832"/>
      <x/>
    </i>
    <i r="2" i="1">
      <x v="1"/>
    </i>
    <i>
      <x v="16"/>
      <x v="1048832"/>
      <x/>
    </i>
    <i r="2" i="1">
      <x v="1"/>
    </i>
    <i t="grand">
      <x/>
    </i>
    <i t="grand" i="1">
      <x/>
    </i>
  </rowItems>
  <colFields count="4">
    <field x="7"/>
    <field x="6"/>
    <field x="3"/>
    <field x="2"/>
  </colFields>
  <colItems count="91">
    <i>
      <x/>
      <x/>
      <x/>
      <x/>
    </i>
    <i r="3">
      <x v="1"/>
    </i>
    <i r="3">
      <x v="2"/>
    </i>
    <i r="3">
      <x v="3"/>
    </i>
    <i r="3">
      <x v="4"/>
    </i>
    <i r="2">
      <x v="1"/>
      <x v="5"/>
    </i>
    <i r="3">
      <x v="6"/>
    </i>
    <i r="3">
      <x v="7"/>
    </i>
    <i r="3">
      <x v="8"/>
    </i>
    <i r="2">
      <x v="2"/>
      <x v="9"/>
    </i>
    <i r="3">
      <x v="10"/>
    </i>
    <i r="3">
      <x v="11"/>
    </i>
    <i r="3">
      <x v="12"/>
    </i>
    <i r="1">
      <x v="1"/>
      <x v="3"/>
      <x v="13"/>
    </i>
    <i r="3">
      <x v="14"/>
    </i>
    <i r="3">
      <x v="15"/>
    </i>
    <i r="3">
      <x v="16"/>
    </i>
    <i r="3">
      <x v="17"/>
    </i>
    <i r="2">
      <x v="4"/>
      <x v="18"/>
    </i>
    <i r="3">
      <x v="19"/>
    </i>
    <i r="3">
      <x v="20"/>
    </i>
    <i r="3">
      <x v="21"/>
    </i>
    <i r="2">
      <x v="5"/>
      <x v="22"/>
    </i>
    <i r="3">
      <x v="23"/>
    </i>
    <i r="3">
      <x v="24"/>
    </i>
    <i r="3">
      <x v="25"/>
    </i>
    <i r="1">
      <x v="2"/>
      <x v="6"/>
      <x v="26"/>
    </i>
    <i r="3">
      <x v="27"/>
    </i>
    <i r="3">
      <x v="28"/>
    </i>
    <i r="3">
      <x v="29"/>
    </i>
    <i r="2">
      <x v="7"/>
      <x v="30"/>
    </i>
    <i r="3">
      <x v="31"/>
    </i>
    <i r="3">
      <x v="32"/>
    </i>
    <i r="3">
      <x v="33"/>
    </i>
    <i r="3">
      <x v="34"/>
    </i>
    <i r="2">
      <x v="8"/>
      <x v="35"/>
    </i>
    <i r="3">
      <x v="36"/>
    </i>
    <i r="3">
      <x v="37"/>
    </i>
    <i r="3">
      <x v="38"/>
    </i>
    <i r="1">
      <x v="3"/>
      <x v="9"/>
      <x v="39"/>
    </i>
    <i r="3">
      <x v="40"/>
    </i>
    <i r="3">
      <x v="41"/>
    </i>
    <i r="3">
      <x v="42"/>
    </i>
    <i r="3">
      <x v="43"/>
    </i>
    <i r="2">
      <x v="10"/>
      <x v="44"/>
    </i>
    <i r="3">
      <x v="45"/>
    </i>
    <i r="3">
      <x v="46"/>
    </i>
    <i r="3">
      <x v="47"/>
    </i>
    <i r="2">
      <x v="11"/>
      <x v="48"/>
    </i>
    <i r="3">
      <x v="49"/>
    </i>
    <i r="3">
      <x v="50"/>
    </i>
    <i r="3">
      <x v="51"/>
    </i>
    <i t="default">
      <x/>
    </i>
    <i>
      <x v="1"/>
      <x/>
      <x/>
      <x/>
    </i>
    <i r="3">
      <x v="1"/>
    </i>
    <i r="3">
      <x v="2"/>
    </i>
    <i r="3">
      <x v="3"/>
    </i>
    <i r="3">
      <x v="4"/>
    </i>
    <i r="2">
      <x v="1"/>
      <x v="5"/>
    </i>
    <i r="3">
      <x v="6"/>
    </i>
    <i r="3">
      <x v="7"/>
    </i>
    <i r="3">
      <x v="8"/>
    </i>
    <i r="2">
      <x v="2"/>
      <x v="9"/>
    </i>
    <i r="3">
      <x v="10"/>
    </i>
    <i r="3">
      <x v="11"/>
    </i>
    <i r="3">
      <x v="12"/>
    </i>
    <i r="1">
      <x v="1"/>
      <x v="3"/>
      <x v="13"/>
    </i>
    <i r="3">
      <x v="14"/>
    </i>
    <i r="3">
      <x v="15"/>
    </i>
    <i r="3">
      <x v="16"/>
    </i>
    <i r="3">
      <x v="17"/>
    </i>
    <i r="2">
      <x v="4"/>
      <x v="18"/>
    </i>
    <i r="3">
      <x v="19"/>
    </i>
    <i r="3">
      <x v="20"/>
    </i>
    <i r="3">
      <x v="21"/>
    </i>
    <i r="2">
      <x v="5"/>
      <x v="22"/>
    </i>
    <i r="3">
      <x v="23"/>
    </i>
    <i r="3">
      <x v="24"/>
    </i>
    <i r="3">
      <x v="25"/>
    </i>
    <i r="1">
      <x v="2"/>
      <x v="6"/>
      <x v="26"/>
    </i>
    <i r="3">
      <x v="27"/>
    </i>
    <i r="3">
      <x v="28"/>
    </i>
    <i r="3">
      <x v="29"/>
    </i>
    <i r="2">
      <x v="7"/>
      <x v="30"/>
    </i>
    <i r="3">
      <x v="31"/>
    </i>
    <i r="3">
      <x v="32"/>
    </i>
    <i r="3">
      <x v="33"/>
    </i>
    <i r="3">
      <x v="34"/>
    </i>
    <i r="2">
      <x v="8"/>
      <x v="35"/>
    </i>
    <i r="3">
      <x v="36"/>
    </i>
    <i t="default">
      <x v="1"/>
    </i>
  </colItems>
  <dataFields count="2">
    <dataField name="Sum of Internet Sales Sales Value TRY" fld="4" baseField="0" baseItem="0"/>
    <dataField name="Sum of MediaMarkt Internet Sales Sales Value TRY" fld="5" baseField="0" baseItem="0"/>
  </dataFields>
  <formats count="22">
    <format dxfId="567">
      <pivotArea outline="0" collapsedLevelsAreSubtotals="1" fieldPosition="0"/>
    </format>
    <format dxfId="566">
      <pivotArea outline="0" collapsedLevelsAreSubtotals="1" fieldPosition="0"/>
    </format>
    <format dxfId="565">
      <pivotArea type="topRight" dataOnly="0" labelOnly="1" outline="0" fieldPosition="0"/>
    </format>
    <format dxfId="564">
      <pivotArea outline="0" collapsedLevelsAreSubtotals="1" fieldPosition="0"/>
    </format>
    <format dxfId="563">
      <pivotArea type="topRight" dataOnly="0" labelOnly="1" outline="0" fieldPosition="0"/>
    </format>
    <format dxfId="562">
      <pivotArea dataOnly="0" grandCol="1" outline="0" fieldPosition="0"/>
    </format>
    <format dxfId="561">
      <pivotArea dataOnly="0" grandCol="1" outline="0" fieldPosition="0"/>
    </format>
    <format dxfId="560">
      <pivotArea field="-2" type="button" dataOnly="0" labelOnly="1" outline="0" axis="axisRow" fieldPosition="2"/>
    </format>
    <format dxfId="559">
      <pivotArea dataOnly="0" outline="0" fieldPosition="0">
        <references count="1">
          <reference field="2" count="5">
            <x v="0"/>
            <x v="1"/>
            <x v="2"/>
            <x v="3"/>
            <x v="4"/>
          </reference>
        </references>
      </pivotArea>
    </format>
    <format dxfId="558">
      <pivotArea dataOnly="0" outline="0" fieldPosition="0">
        <references count="1">
          <reference field="2" count="47"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</reference>
        </references>
      </pivotArea>
    </format>
    <format dxfId="557">
      <pivotArea field="2" type="button" dataOnly="0" labelOnly="1" outline="0" axis="axisCol" fieldPosition="3"/>
    </format>
    <format dxfId="556">
      <pivotArea field="0" type="button" dataOnly="0" labelOnly="1" outline="0" axis="axisRow" fieldPosition="0"/>
    </format>
    <format dxfId="555">
      <pivotArea field="1" type="button" dataOnly="0" labelOnly="1" outline="0" axis="axisRow" fieldPosition="1"/>
    </format>
    <format dxfId="554">
      <pivotArea type="all" outline="0" fieldPosition="0"/>
    </format>
    <format dxfId="553">
      <pivotArea dataOnly="0" outline="0" fieldPosition="0">
        <references count="1">
          <reference field="3" count="0"/>
        </references>
      </pivotArea>
    </format>
    <format dxfId="552">
      <pivotArea field="3" type="button" dataOnly="0" labelOnly="1" outline="0" axis="axisCol" fieldPosition="2"/>
    </format>
    <format dxfId="551">
      <pivotArea dataOnly="0" outline="0" fieldPosition="0">
        <references count="1">
          <reference field="4294967294" count="2">
            <x v="0"/>
            <x v="1"/>
          </reference>
        </references>
      </pivotArea>
    </format>
    <format dxfId="550">
      <pivotArea dataOnly="0" outline="0" fieldPosition="0">
        <references count="1">
          <reference field="6" count="0"/>
        </references>
      </pivotArea>
    </format>
    <format dxfId="549">
      <pivotArea dataOnly="0" outline="0" fieldPosition="0">
        <references count="1">
          <reference field="7" count="0"/>
        </references>
      </pivotArea>
    </format>
    <format dxfId="548">
      <pivotArea field="7" type="button" dataOnly="0" labelOnly="1" outline="0" axis="axisCol" fieldPosition="0"/>
    </format>
    <format dxfId="547">
      <pivotArea field="6" type="button" dataOnly="0" labelOnly="1" outline="0" axis="axisCol" fieldPosition="1"/>
    </format>
    <format dxfId="546">
      <pivotArea dataOnly="0" outline="0" fieldPosition="0">
        <references count="1">
          <reference field="7" count="0" defaultSubtotal="1"/>
        </references>
      </pivotArea>
    </format>
  </formats>
  <pivotHierarchies count="1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19"/>
    <rowHierarchyUsage hierarchyUsage="21"/>
    <rowHierarchyUsage hierarchyUsage="-2"/>
  </rowHierarchiesUsage>
  <colHierarchiesUsage count="4">
    <colHierarchyUsage hierarchyUsage="60"/>
    <colHierarchyUsage hierarchyUsage="59"/>
    <colHierarchyUsage hierarchyUsage="58"/>
    <colHierarchyUsage hierarchyUsage="5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ummary]"/>
        <x15:activeTabTopLevelEntity name="[dReportingProductgroup_1]"/>
        <x15:activeTabTopLevelEntity name="[dReportingProductgroup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44FA6E-2711-4F5B-B246-B44F83F0F307}" name="PivotTable1" cacheId="136" dataOnRows="1" applyNumberFormats="0" applyBorderFormats="0" applyFontFormats="0" applyPatternFormats="0" applyAlignmentFormats="0" applyWidthHeightFormats="1" dataCaption="Values" tag="69b132ac-7758-46bb-a07d-e5b03f2c912a" updatedVersion="8" minRefreshableVersion="3" subtotalHiddenItems="1" colGrandTotals="0" itemPrintTitles="1" createdVersion="8" indent="0" compact="0" compactData="0" multipleFieldFilters="0" chartFormat="6">
  <location ref="A1:CP41" firstHeaderRow="1" firstDataRow="5" firstDataCol="3"/>
  <pivotFields count="8">
    <pivotField axis="axisRow" compact="0" allDrilled="1" outline="0" subtotalTop="0" showAll="0" dataSourceSort="1" defaultSubtotal="0">
      <items count="17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</items>
    </pivotField>
    <pivotField axis="axisRow" compact="0" allDrilled="1" outline="0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Col" compact="0" allDrilled="1" outline="0" subtotalTop="0" showAll="0" dataSourceSort="1" defaultSubtotal="0" defaultAttributeDrillState="1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</items>
    </pivotField>
    <pivotField axis="axisCol" compact="0" allDrilled="1" outline="0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compact="0" outline="0" subtotalTop="0" showAll="0" defaultSubtotal="0"/>
    <pivotField dataField="1" compact="0" outline="0" subtotalTop="0" showAll="0" defaultSubtotal="0"/>
    <pivotField axis="axisCol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axis="axisCol" compact="0" allDrilled="1" outline="0" subtotalTop="0" showAll="0" dataSourceSort="1" defaultAttributeDrillState="1">
      <items count="3">
        <item x="0"/>
        <item x="1"/>
        <item t="default"/>
      </items>
    </pivotField>
  </pivotFields>
  <rowFields count="3">
    <field x="0"/>
    <field x="1"/>
    <field x="-2"/>
  </rowFields>
  <rowItems count="36">
    <i>
      <x/>
      <x v="1048832"/>
      <x/>
    </i>
    <i r="2" i="1">
      <x v="1"/>
    </i>
    <i>
      <x v="1"/>
      <x v="1048832"/>
      <x/>
    </i>
    <i r="2" i="1">
      <x v="1"/>
    </i>
    <i>
      <x v="2"/>
      <x v="1048832"/>
      <x/>
    </i>
    <i r="2" i="1">
      <x v="1"/>
    </i>
    <i>
      <x v="3"/>
      <x v="1048832"/>
      <x/>
    </i>
    <i r="2" i="1">
      <x v="1"/>
    </i>
    <i>
      <x v="4"/>
      <x v="1048832"/>
      <x/>
    </i>
    <i r="2" i="1">
      <x v="1"/>
    </i>
    <i>
      <x v="5"/>
      <x v="1048832"/>
      <x/>
    </i>
    <i r="2" i="1">
      <x v="1"/>
    </i>
    <i>
      <x v="6"/>
      <x v="1048832"/>
      <x/>
    </i>
    <i r="2" i="1">
      <x v="1"/>
    </i>
    <i>
      <x v="7"/>
      <x v="1048832"/>
      <x/>
    </i>
    <i r="2" i="1">
      <x v="1"/>
    </i>
    <i>
      <x v="8"/>
      <x v="1048832"/>
      <x/>
    </i>
    <i r="2" i="1">
      <x v="1"/>
    </i>
    <i>
      <x v="9"/>
      <x v="1048832"/>
      <x/>
    </i>
    <i r="2" i="1">
      <x v="1"/>
    </i>
    <i>
      <x v="10"/>
      <x v="1048832"/>
      <x/>
    </i>
    <i r="2" i="1">
      <x v="1"/>
    </i>
    <i>
      <x v="11"/>
      <x v="1048832"/>
      <x/>
    </i>
    <i r="2" i="1">
      <x v="1"/>
    </i>
    <i>
      <x v="12"/>
      <x v="1048832"/>
      <x/>
    </i>
    <i r="2" i="1">
      <x v="1"/>
    </i>
    <i>
      <x v="13"/>
      <x v="1048832"/>
      <x/>
    </i>
    <i r="2" i="1">
      <x v="1"/>
    </i>
    <i>
      <x v="14"/>
      <x v="1048832"/>
      <x/>
    </i>
    <i r="2" i="1">
      <x v="1"/>
    </i>
    <i>
      <x v="15"/>
      <x v="1048832"/>
      <x/>
    </i>
    <i r="2" i="1">
      <x v="1"/>
    </i>
    <i>
      <x v="16"/>
      <x v="1048832"/>
      <x/>
    </i>
    <i r="2" i="1">
      <x v="1"/>
    </i>
    <i t="grand">
      <x/>
    </i>
    <i t="grand" i="1">
      <x/>
    </i>
  </rowItems>
  <colFields count="4">
    <field x="7"/>
    <field x="6"/>
    <field x="3"/>
    <field x="2"/>
  </colFields>
  <colItems count="91">
    <i>
      <x/>
      <x/>
      <x/>
      <x/>
    </i>
    <i r="3">
      <x v="1"/>
    </i>
    <i r="3">
      <x v="2"/>
    </i>
    <i r="3">
      <x v="3"/>
    </i>
    <i r="3">
      <x v="4"/>
    </i>
    <i r="2">
      <x v="1"/>
      <x v="5"/>
    </i>
    <i r="3">
      <x v="6"/>
    </i>
    <i r="3">
      <x v="7"/>
    </i>
    <i r="3">
      <x v="8"/>
    </i>
    <i r="2">
      <x v="2"/>
      <x v="9"/>
    </i>
    <i r="3">
      <x v="10"/>
    </i>
    <i r="3">
      <x v="11"/>
    </i>
    <i r="3">
      <x v="12"/>
    </i>
    <i r="1">
      <x v="1"/>
      <x v="3"/>
      <x v="13"/>
    </i>
    <i r="3">
      <x v="14"/>
    </i>
    <i r="3">
      <x v="15"/>
    </i>
    <i r="3">
      <x v="16"/>
    </i>
    <i r="3">
      <x v="17"/>
    </i>
    <i r="2">
      <x v="4"/>
      <x v="18"/>
    </i>
    <i r="3">
      <x v="19"/>
    </i>
    <i r="3">
      <x v="20"/>
    </i>
    <i r="3">
      <x v="21"/>
    </i>
    <i r="2">
      <x v="5"/>
      <x v="22"/>
    </i>
    <i r="3">
      <x v="23"/>
    </i>
    <i r="3">
      <x v="24"/>
    </i>
    <i r="3">
      <x v="25"/>
    </i>
    <i r="1">
      <x v="2"/>
      <x v="6"/>
      <x v="26"/>
    </i>
    <i r="3">
      <x v="27"/>
    </i>
    <i r="3">
      <x v="28"/>
    </i>
    <i r="3">
      <x v="29"/>
    </i>
    <i r="2">
      <x v="7"/>
      <x v="30"/>
    </i>
    <i r="3">
      <x v="31"/>
    </i>
    <i r="3">
      <x v="32"/>
    </i>
    <i r="3">
      <x v="33"/>
    </i>
    <i r="3">
      <x v="34"/>
    </i>
    <i r="2">
      <x v="8"/>
      <x v="35"/>
    </i>
    <i r="3">
      <x v="36"/>
    </i>
    <i r="3">
      <x v="37"/>
    </i>
    <i r="3">
      <x v="38"/>
    </i>
    <i r="1">
      <x v="3"/>
      <x v="9"/>
      <x v="39"/>
    </i>
    <i r="3">
      <x v="40"/>
    </i>
    <i r="3">
      <x v="41"/>
    </i>
    <i r="3">
      <x v="42"/>
    </i>
    <i r="3">
      <x v="43"/>
    </i>
    <i r="2">
      <x v="10"/>
      <x v="44"/>
    </i>
    <i r="3">
      <x v="45"/>
    </i>
    <i r="3">
      <x v="46"/>
    </i>
    <i r="3">
      <x v="47"/>
    </i>
    <i r="2">
      <x v="11"/>
      <x v="48"/>
    </i>
    <i r="3">
      <x v="49"/>
    </i>
    <i r="3">
      <x v="50"/>
    </i>
    <i r="3">
      <x v="51"/>
    </i>
    <i t="default">
      <x/>
    </i>
    <i>
      <x v="1"/>
      <x/>
      <x/>
      <x/>
    </i>
    <i r="3">
      <x v="1"/>
    </i>
    <i r="3">
      <x v="2"/>
    </i>
    <i r="3">
      <x v="3"/>
    </i>
    <i r="3">
      <x v="4"/>
    </i>
    <i r="2">
      <x v="1"/>
      <x v="5"/>
    </i>
    <i r="3">
      <x v="6"/>
    </i>
    <i r="3">
      <x v="7"/>
    </i>
    <i r="3">
      <x v="8"/>
    </i>
    <i r="2">
      <x v="2"/>
      <x v="9"/>
    </i>
    <i r="3">
      <x v="10"/>
    </i>
    <i r="3">
      <x v="11"/>
    </i>
    <i r="3">
      <x v="12"/>
    </i>
    <i r="1">
      <x v="1"/>
      <x v="3"/>
      <x v="13"/>
    </i>
    <i r="3">
      <x v="14"/>
    </i>
    <i r="3">
      <x v="15"/>
    </i>
    <i r="3">
      <x v="16"/>
    </i>
    <i r="3">
      <x v="17"/>
    </i>
    <i r="2">
      <x v="4"/>
      <x v="18"/>
    </i>
    <i r="3">
      <x v="19"/>
    </i>
    <i r="3">
      <x v="20"/>
    </i>
    <i r="3">
      <x v="21"/>
    </i>
    <i r="2">
      <x v="5"/>
      <x v="22"/>
    </i>
    <i r="3">
      <x v="23"/>
    </i>
    <i r="3">
      <x v="24"/>
    </i>
    <i r="3">
      <x v="25"/>
    </i>
    <i r="1">
      <x v="2"/>
      <x v="6"/>
      <x v="26"/>
    </i>
    <i r="3">
      <x v="27"/>
    </i>
    <i r="3">
      <x v="28"/>
    </i>
    <i r="3">
      <x v="29"/>
    </i>
    <i r="2">
      <x v="7"/>
      <x v="30"/>
    </i>
    <i r="3">
      <x v="31"/>
    </i>
    <i r="3">
      <x v="32"/>
    </i>
    <i r="3">
      <x v="33"/>
    </i>
    <i r="3">
      <x v="34"/>
    </i>
    <i r="2">
      <x v="8"/>
      <x v="35"/>
    </i>
    <i r="3">
      <x v="36"/>
    </i>
    <i t="default">
      <x v="1"/>
    </i>
  </colItems>
  <dataFields count="2">
    <dataField fld="4" subtotal="count" baseField="0" baseItem="0"/>
    <dataField fld="5" subtotal="count" baseField="0" baseItem="0"/>
  </dataFields>
  <formats count="22">
    <format dxfId="545">
      <pivotArea outline="0" collapsedLevelsAreSubtotals="1" fieldPosition="0"/>
    </format>
    <format dxfId="544">
      <pivotArea outline="0" collapsedLevelsAreSubtotals="1" fieldPosition="0"/>
    </format>
    <format dxfId="543">
      <pivotArea type="topRight" dataOnly="0" labelOnly="1" outline="0" fieldPosition="0"/>
    </format>
    <format dxfId="542">
      <pivotArea outline="0" collapsedLevelsAreSubtotals="1" fieldPosition="0"/>
    </format>
    <format dxfId="541">
      <pivotArea type="topRight" dataOnly="0" labelOnly="1" outline="0" fieldPosition="0"/>
    </format>
    <format dxfId="540">
      <pivotArea dataOnly="0" grandCol="1" outline="0" fieldPosition="0"/>
    </format>
    <format dxfId="539">
      <pivotArea dataOnly="0" grandCol="1" outline="0" fieldPosition="0"/>
    </format>
    <format dxfId="538">
      <pivotArea field="-2" type="button" dataOnly="0" labelOnly="1" outline="0" axis="axisRow" fieldPosition="2"/>
    </format>
    <format dxfId="537">
      <pivotArea dataOnly="0" outline="0" fieldPosition="0">
        <references count="1">
          <reference field="2" count="5">
            <x v="0"/>
            <x v="1"/>
            <x v="2"/>
            <x v="3"/>
            <x v="4"/>
          </reference>
        </references>
      </pivotArea>
    </format>
    <format dxfId="536">
      <pivotArea dataOnly="0" outline="0" fieldPosition="0">
        <references count="1">
          <reference field="2" count="47"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</reference>
        </references>
      </pivotArea>
    </format>
    <format dxfId="535">
      <pivotArea field="2" type="button" dataOnly="0" labelOnly="1" outline="0" axis="axisCol" fieldPosition="3"/>
    </format>
    <format dxfId="534">
      <pivotArea field="0" type="button" dataOnly="0" labelOnly="1" outline="0" axis="axisRow" fieldPosition="0"/>
    </format>
    <format dxfId="533">
      <pivotArea field="1" type="button" dataOnly="0" labelOnly="1" outline="0" axis="axisRow" fieldPosition="1"/>
    </format>
    <format dxfId="532">
      <pivotArea type="all" outline="0" fieldPosition="0"/>
    </format>
    <format dxfId="531">
      <pivotArea dataOnly="0" outline="0" fieldPosition="0">
        <references count="1">
          <reference field="3" count="0"/>
        </references>
      </pivotArea>
    </format>
    <format dxfId="530">
      <pivotArea field="3" type="button" dataOnly="0" labelOnly="1" outline="0" axis="axisCol" fieldPosition="2"/>
    </format>
    <format dxfId="529">
      <pivotArea dataOnly="0" outline="0" fieldPosition="0">
        <references count="1">
          <reference field="4294967294" count="2">
            <x v="0"/>
            <x v="1"/>
          </reference>
        </references>
      </pivotArea>
    </format>
    <format dxfId="528">
      <pivotArea dataOnly="0" outline="0" fieldPosition="0">
        <references count="1">
          <reference field="6" count="0"/>
        </references>
      </pivotArea>
    </format>
    <format dxfId="527">
      <pivotArea dataOnly="0" outline="0" fieldPosition="0">
        <references count="1">
          <reference field="7" count="0"/>
        </references>
      </pivotArea>
    </format>
    <format dxfId="526">
      <pivotArea field="7" type="button" dataOnly="0" labelOnly="1" outline="0" axis="axisCol" fieldPosition="0"/>
    </format>
    <format dxfId="525">
      <pivotArea field="6" type="button" dataOnly="0" labelOnly="1" outline="0" axis="axisCol" fieldPosition="1"/>
    </format>
    <format dxfId="524">
      <pivotArea dataOnly="0" outline="0" fieldPosition="0">
        <references count="1">
          <reference field="7" count="0" defaultSubtotal="1"/>
        </references>
      </pivotArea>
    </format>
  </formats>
  <pivotHierarchies count="1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19"/>
    <rowHierarchyUsage hierarchyUsage="21"/>
    <rowHierarchyUsage hierarchyUsage="-2"/>
  </rowHierarchiesUsage>
  <colHierarchiesUsage count="4">
    <colHierarchyUsage hierarchyUsage="60"/>
    <colHierarchyUsage hierarchyUsage="59"/>
    <colHierarchyUsage hierarchyUsage="58"/>
    <colHierarchyUsage hierarchyUsage="5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ummary]"/>
        <x15:activeTabTopLevelEntity name="[dReportingProductgroup_1]"/>
        <x15:activeTabTopLevelEntity name="[dReportingProductgroup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E2903C-9AD6-4973-B2AA-99E84F0FB04E}" name="PivotTable1" cacheId="160" dataOnRows="1" applyNumberFormats="0" applyBorderFormats="0" applyFontFormats="0" applyPatternFormats="0" applyAlignmentFormats="0" applyWidthHeightFormats="1" dataCaption="Values" showError="1" tag="66b33fdd-8a2d-4e0d-b07d-424c63c49c35" updatedVersion="8" minRefreshableVersion="3" subtotalHiddenItems="1" colGrandTotals="0" itemPrintTitles="1" createdVersion="8" indent="0" compact="0" compactData="0" multipleFieldFilters="0" chartFormat="6">
  <location ref="A1:CA59" firstHeaderRow="1" firstDataRow="5" firstDataCol="3"/>
  <pivotFields count="9">
    <pivotField axis="axisRow" compact="0" allDrilled="1" outline="0" subtotalTop="0" showAll="0" dataSourceSort="1" defaultSubtotal="0">
      <items count="17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</items>
    </pivotField>
    <pivotField axis="axisRow" compact="0" allDrilled="1" outline="0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Col" compact="0" allDrilled="1" outline="0" subtotalTop="0" showAll="0" defaultSubtotal="0" defaultAttributeDrillState="1">
      <items count="52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x="37"/>
        <item x="38"/>
        <item x="39"/>
        <item x="40"/>
        <item x="41"/>
        <item x="42"/>
        <item x="43"/>
        <item x="44"/>
        <item x="45"/>
        <item x="46"/>
        <item x="48"/>
        <item x="47"/>
        <item x="49"/>
        <item x="50"/>
        <item x="51"/>
      </items>
    </pivotField>
    <pivotField axis="axisCol" compact="0" allDrilled="1" outline="0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axis="axisCol" compact="0" allDrilled="1" outline="0" subtotalTop="0" showAll="0" dataSourceSort="1" defaultSubtotal="0" defaultAttributeDrillState="1">
      <items count="3">
        <item x="0"/>
        <item x="1"/>
        <item x="2"/>
      </items>
    </pivotField>
    <pivotField axis="axisCol" compact="0" allDrilled="1" outline="0" subtotalTop="0" showAll="0" dataSourceSort="1" defaultAttributeDrillState="1">
      <items count="3">
        <item x="0"/>
        <item x="1"/>
        <item t="default"/>
      </items>
    </pivotField>
  </pivotFields>
  <rowFields count="3">
    <field x="0"/>
    <field x="1"/>
    <field x="-2"/>
  </rowFields>
  <rowItems count="54">
    <i>
      <x/>
      <x v="1048832"/>
      <x/>
    </i>
    <i r="2" i="1">
      <x v="1"/>
    </i>
    <i r="2" i="2">
      <x v="2"/>
    </i>
    <i>
      <x v="1"/>
      <x v="1048832"/>
      <x/>
    </i>
    <i r="2" i="1">
      <x v="1"/>
    </i>
    <i r="2" i="2">
      <x v="2"/>
    </i>
    <i>
      <x v="2"/>
      <x v="1048832"/>
      <x/>
    </i>
    <i r="2" i="1">
      <x v="1"/>
    </i>
    <i r="2" i="2">
      <x v="2"/>
    </i>
    <i>
      <x v="3"/>
      <x v="1048832"/>
      <x/>
    </i>
    <i r="2" i="1">
      <x v="1"/>
    </i>
    <i r="2" i="2">
      <x v="2"/>
    </i>
    <i>
      <x v="4"/>
      <x v="1048832"/>
      <x/>
    </i>
    <i r="2" i="1">
      <x v="1"/>
    </i>
    <i r="2" i="2">
      <x v="2"/>
    </i>
    <i>
      <x v="5"/>
      <x v="1048832"/>
      <x/>
    </i>
    <i r="2" i="1">
      <x v="1"/>
    </i>
    <i r="2" i="2">
      <x v="2"/>
    </i>
    <i>
      <x v="6"/>
      <x v="1048832"/>
      <x/>
    </i>
    <i r="2" i="1">
      <x v="1"/>
    </i>
    <i r="2" i="2">
      <x v="2"/>
    </i>
    <i>
      <x v="7"/>
      <x v="1048832"/>
      <x/>
    </i>
    <i r="2" i="1">
      <x v="1"/>
    </i>
    <i r="2" i="2">
      <x v="2"/>
    </i>
    <i>
      <x v="8"/>
      <x v="1048832"/>
      <x/>
    </i>
    <i r="2" i="1">
      <x v="1"/>
    </i>
    <i r="2" i="2">
      <x v="2"/>
    </i>
    <i>
      <x v="9"/>
      <x v="1048832"/>
      <x/>
    </i>
    <i r="2" i="1">
      <x v="1"/>
    </i>
    <i r="2" i="2">
      <x v="2"/>
    </i>
    <i>
      <x v="10"/>
      <x v="1048832"/>
      <x/>
    </i>
    <i r="2" i="1">
      <x v="1"/>
    </i>
    <i r="2" i="2">
      <x v="2"/>
    </i>
    <i>
      <x v="11"/>
      <x v="1048832"/>
      <x/>
    </i>
    <i r="2" i="1">
      <x v="1"/>
    </i>
    <i r="2" i="2">
      <x v="2"/>
    </i>
    <i>
      <x v="12"/>
      <x v="1048832"/>
      <x/>
    </i>
    <i r="2" i="1">
      <x v="1"/>
    </i>
    <i r="2" i="2">
      <x v="2"/>
    </i>
    <i>
      <x v="13"/>
      <x v="1048832"/>
      <x/>
    </i>
    <i r="2" i="1">
      <x v="1"/>
    </i>
    <i r="2" i="2">
      <x v="2"/>
    </i>
    <i>
      <x v="14"/>
      <x v="1048832"/>
      <x/>
    </i>
    <i r="2" i="1">
      <x v="1"/>
    </i>
    <i r="2" i="2">
      <x v="2"/>
    </i>
    <i>
      <x v="15"/>
      <x v="1048832"/>
      <x/>
    </i>
    <i r="2" i="1">
      <x v="1"/>
    </i>
    <i r="2" i="2">
      <x v="2"/>
    </i>
    <i>
      <x v="16"/>
      <x v="1048832"/>
      <x/>
    </i>
    <i r="2" i="1">
      <x v="1"/>
    </i>
    <i r="2" i="2">
      <x v="2"/>
    </i>
    <i t="grand">
      <x/>
    </i>
    <i t="grand" i="1">
      <x/>
    </i>
    <i t="grand" i="2">
      <x/>
    </i>
  </rowItems>
  <colFields count="4">
    <field x="8"/>
    <field x="7"/>
    <field x="3"/>
    <field x="2"/>
  </colFields>
  <colItems count="76">
    <i>
      <x/>
      <x/>
      <x/>
      <x/>
    </i>
    <i r="3">
      <x v="1"/>
    </i>
    <i r="3">
      <x v="2"/>
    </i>
    <i r="3">
      <x v="3"/>
    </i>
    <i r="3">
      <x v="4"/>
    </i>
    <i r="2">
      <x v="1"/>
      <x v="5"/>
    </i>
    <i r="3">
      <x v="6"/>
    </i>
    <i r="3">
      <x v="7"/>
    </i>
    <i r="3">
      <x v="8"/>
    </i>
    <i r="2">
      <x v="2"/>
      <x v="9"/>
    </i>
    <i r="3">
      <x v="10"/>
    </i>
    <i r="3">
      <x v="11"/>
    </i>
    <i r="3">
      <x v="12"/>
    </i>
    <i r="1">
      <x v="1"/>
      <x v="3"/>
      <x v="13"/>
    </i>
    <i r="3">
      <x v="14"/>
    </i>
    <i r="3">
      <x v="15"/>
    </i>
    <i r="3">
      <x v="16"/>
    </i>
    <i r="3">
      <x v="17"/>
    </i>
    <i r="2">
      <x v="4"/>
      <x v="18"/>
    </i>
    <i r="3">
      <x v="19"/>
    </i>
    <i r="3">
      <x v="20"/>
    </i>
    <i r="3">
      <x v="21"/>
    </i>
    <i r="2">
      <x v="5"/>
      <x v="22"/>
    </i>
    <i r="3">
      <x v="23"/>
    </i>
    <i r="3">
      <x v="24"/>
    </i>
    <i r="3">
      <x v="25"/>
    </i>
    <i r="1">
      <x v="2"/>
      <x v="6"/>
      <x v="26"/>
    </i>
    <i r="3">
      <x v="27"/>
    </i>
    <i r="3">
      <x v="28"/>
    </i>
    <i r="3">
      <x v="29"/>
    </i>
    <i r="2">
      <x v="7"/>
      <x v="30"/>
    </i>
    <i r="3">
      <x v="31"/>
    </i>
    <i r="3">
      <x v="32"/>
    </i>
    <i r="3">
      <x v="33"/>
    </i>
    <i r="3">
      <x v="34"/>
    </i>
    <i r="2">
      <x v="8"/>
      <x v="35"/>
    </i>
    <i r="3">
      <x v="36"/>
    </i>
    <i t="default">
      <x/>
    </i>
    <i>
      <x v="1"/>
      <x/>
      <x/>
      <x/>
    </i>
    <i r="3">
      <x v="1"/>
    </i>
    <i r="3">
      <x v="2"/>
    </i>
    <i r="3">
      <x v="3"/>
    </i>
    <i r="3">
      <x v="4"/>
    </i>
    <i r="2">
      <x v="1"/>
      <x v="5"/>
    </i>
    <i r="3">
      <x v="6"/>
    </i>
    <i r="3">
      <x v="7"/>
    </i>
    <i r="3">
      <x v="8"/>
    </i>
    <i r="2">
      <x v="2"/>
      <x v="9"/>
    </i>
    <i r="3">
      <x v="10"/>
    </i>
    <i r="3">
      <x v="11"/>
    </i>
    <i r="3">
      <x v="12"/>
    </i>
    <i r="1">
      <x v="1"/>
      <x v="3"/>
      <x v="13"/>
    </i>
    <i r="3">
      <x v="14"/>
    </i>
    <i r="3">
      <x v="15"/>
    </i>
    <i r="3">
      <x v="16"/>
    </i>
    <i r="3">
      <x v="17"/>
    </i>
    <i r="2">
      <x v="4"/>
      <x v="18"/>
    </i>
    <i r="3">
      <x v="19"/>
    </i>
    <i r="3">
      <x v="20"/>
    </i>
    <i r="3">
      <x v="21"/>
    </i>
    <i r="2">
      <x v="5"/>
      <x v="22"/>
    </i>
    <i r="3">
      <x v="23"/>
    </i>
    <i r="3">
      <x v="24"/>
    </i>
    <i r="3">
      <x v="25"/>
    </i>
    <i r="1">
      <x v="2"/>
      <x v="6"/>
      <x v="26"/>
    </i>
    <i r="3">
      <x v="27"/>
    </i>
    <i r="3">
      <x v="28"/>
    </i>
    <i r="3">
      <x v="29"/>
    </i>
    <i r="2">
      <x v="7"/>
      <x v="30"/>
    </i>
    <i r="3">
      <x v="31"/>
    </i>
    <i r="3">
      <x v="32"/>
    </i>
    <i r="3">
      <x v="33"/>
    </i>
    <i r="3">
      <x v="34"/>
    </i>
    <i r="2">
      <x v="8"/>
      <x v="35"/>
    </i>
    <i r="3">
      <x v="36"/>
    </i>
    <i t="default">
      <x v="1"/>
    </i>
  </colItems>
  <dataFields count="3">
    <dataField name="Sum of Internet Sales Sales Value TRY" fld="4" showDataAs="percentDiff" baseField="8" baseItem="1048828" numFmtId="10"/>
    <dataField name="Sum of MediaMarkt Internet Sales Sales Value TRY" fld="5" showDataAs="percentDiff" baseField="8" baseItem="1048828" numFmtId="10"/>
    <dataField name="MediaMarkt Internet Sales Value TRY (% of Internet Sales Sales Value TRY)" fld="6" subtotal="count" showDataAs="difference" baseField="8" baseItem="1048828"/>
  </dataFields>
  <formats count="27">
    <format dxfId="523">
      <pivotArea outline="0" collapsedLevelsAreSubtotals="1" fieldPosition="0"/>
    </format>
    <format dxfId="522">
      <pivotArea outline="0" collapsedLevelsAreSubtotals="1" fieldPosition="0"/>
    </format>
    <format dxfId="521">
      <pivotArea type="topRight" dataOnly="0" labelOnly="1" outline="0" fieldPosition="0"/>
    </format>
    <format dxfId="520">
      <pivotArea outline="0" collapsedLevelsAreSubtotals="1" fieldPosition="0"/>
    </format>
    <format dxfId="519">
      <pivotArea type="topRight" dataOnly="0" labelOnly="1" outline="0" fieldPosition="0"/>
    </format>
    <format dxfId="518">
      <pivotArea dataOnly="0" grandCol="1" outline="0" fieldPosition="0"/>
    </format>
    <format dxfId="517">
      <pivotArea dataOnly="0" grandCol="1" outline="0" fieldPosition="0"/>
    </format>
    <format dxfId="516">
      <pivotArea field="-2" type="button" dataOnly="0" labelOnly="1" outline="0" axis="axisRow" fieldPosition="2"/>
    </format>
    <format dxfId="515">
      <pivotArea dataOnly="0" outline="0" fieldPosition="0">
        <references count="1">
          <reference field="2" count="4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</reference>
        </references>
      </pivotArea>
    </format>
    <format dxfId="514">
      <pivotArea field="2" type="button" dataOnly="0" labelOnly="1" outline="0" axis="axisCol" fieldPosition="3"/>
    </format>
    <format dxfId="513">
      <pivotArea field="0" type="button" dataOnly="0" labelOnly="1" outline="0" axis="axisRow" fieldPosition="0"/>
    </format>
    <format dxfId="512">
      <pivotArea field="1" type="button" dataOnly="0" labelOnly="1" outline="0" axis="axisRow" fieldPosition="1"/>
    </format>
    <format dxfId="511">
      <pivotArea type="all" outline="0" fieldPosition="0"/>
    </format>
    <format dxfId="510">
      <pivotArea dataOnly="0" outline="0" fieldPosition="0">
        <references count="1">
          <reference field="3" count="0"/>
        </references>
      </pivotArea>
    </format>
    <format dxfId="509">
      <pivotArea field="3" type="button" dataOnly="0" labelOnly="1" outline="0" axis="axisCol" fieldPosition="2"/>
    </format>
    <format dxfId="508">
      <pivotArea dataOnly="0" outline="0" fieldPosition="0">
        <references count="1">
          <reference field="4294967294" count="1">
            <x v="2"/>
          </reference>
        </references>
      </pivotArea>
    </format>
    <format dxfId="507">
      <pivotArea dataOnly="0" outline="0" fieldPosition="0">
        <references count="1">
          <reference field="4294967294" count="1">
            <x v="2"/>
          </reference>
        </references>
      </pivotArea>
    </format>
    <format dxfId="506">
      <pivotArea dataOnly="0" outline="0" fieldPosition="0">
        <references count="1">
          <reference field="2" count="1">
            <x v="49"/>
          </reference>
        </references>
      </pivotArea>
    </format>
    <format dxfId="505">
      <pivotArea dataOnly="0" outline="0" fieldPosition="0">
        <references count="1">
          <reference field="2" count="1">
            <x v="50"/>
          </reference>
        </references>
      </pivotArea>
    </format>
    <format dxfId="504">
      <pivotArea dataOnly="0" outline="0" fieldPosition="0">
        <references count="1">
          <reference field="2" count="1">
            <x v="51"/>
          </reference>
        </references>
      </pivotArea>
    </format>
    <format dxfId="503">
      <pivotArea dataOnly="0" outline="0" fieldPosition="0">
        <references count="1">
          <reference field="7" count="0"/>
        </references>
      </pivotArea>
    </format>
    <format dxfId="502">
      <pivotArea field="7" type="button" dataOnly="0" labelOnly="1" outline="0" axis="axisCol" fieldPosition="1"/>
    </format>
    <format dxfId="501">
      <pivotArea dataOnly="0" outline="0" fieldPosition="0">
        <references count="1">
          <reference field="8" count="0"/>
        </references>
      </pivotArea>
    </format>
    <format dxfId="500">
      <pivotArea field="8" type="button" dataOnly="0" labelOnly="1" outline="0" axis="axisCol" fieldPosition="0"/>
    </format>
    <format dxfId="499">
      <pivotArea outline="0" fieldPosition="0">
        <references count="1">
          <reference field="4294967294" count="1">
            <x v="0"/>
          </reference>
        </references>
      </pivotArea>
    </format>
    <format dxfId="498">
      <pivotArea outline="0" fieldPosition="0">
        <references count="1">
          <reference field="4294967294" count="1">
            <x v="1"/>
          </reference>
        </references>
      </pivotArea>
    </format>
    <format dxfId="497">
      <pivotArea dataOnly="0" outline="0" fieldPosition="0">
        <references count="1">
          <reference field="8" count="0" defaultSubtotal="1"/>
        </references>
      </pivotArea>
    </format>
  </formats>
  <conditionalFormats count="4">
    <conditionalFormat scope="data" priority="4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scope="data" priority="3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scope="data" priority="2">
      <pivotAreas count="1">
        <pivotArea outline="0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scope="data" priority="1">
      <pivotAreas count="1">
        <pivotArea outline="0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1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MediaMarkt Internet Sales Value TRY (% of Internet Sales Sales Value TRY)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19"/>
    <rowHierarchyUsage hierarchyUsage="21"/>
    <rowHierarchyUsage hierarchyUsage="-2"/>
  </rowHierarchiesUsage>
  <colHierarchiesUsage count="4">
    <colHierarchyUsage hierarchyUsage="60"/>
    <colHierarchyUsage hierarchyUsage="59"/>
    <colHierarchyUsage hierarchyUsage="58"/>
    <colHierarchyUsage hierarchyUsage="5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ummary]"/>
        <x15:activeTabTopLevelEntity name="[dReportingProductgroup_1]"/>
        <x15:activeTabTopLevelEntity name="[dReportingProductgroup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2DFF4-4879-446B-9D7A-24B4F8F3FE64}" name="PivotTable1" cacheId="130" dataOnRows="1" applyNumberFormats="0" applyBorderFormats="0" applyFontFormats="0" applyPatternFormats="0" applyAlignmentFormats="0" applyWidthHeightFormats="1" dataCaption="Values" tag="93dac9f8-9fb9-4514-a155-0ad2870d8c1c" updatedVersion="8" minRefreshableVersion="3" subtotalHiddenItems="1" colGrandTotals="0" itemPrintTitles="1" createdVersion="8" indent="0" compact="0" compactData="0" multipleFieldFilters="0">
  <location ref="A1:CN11" firstHeaderRow="1" firstDataRow="6" firstDataCol="1"/>
  <pivotFields count="10">
    <pivotField axis="axisCol" compact="0" allDrilled="1" outline="0" subtotalTop="0" showAll="0" dataSourceSort="1" defaultSubtotal="0" defaultAttributeDrillState="1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</items>
    </pivotField>
    <pivotField axis="axisCol" compact="0" allDrilled="1" outline="0" subtotalTop="0" showAll="0" dataSourceSort="1" defaultSubtotal="0" defaultAttributeDrillState="1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</items>
    </pivotField>
    <pivotField axis="axisCol" compact="0" allDrilled="1" outline="0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axis="axisCol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axis="axisCol" compact="0" allDrilled="1" outline="0" subtotalTop="0" showAll="0" dataSourceSort="1" defaultAttributeDrillState="1">
      <items count="3">
        <item x="0"/>
        <item x="1"/>
        <item t="default"/>
      </items>
    </pivotField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5">
    <field x="9"/>
    <field x="8"/>
    <field x="2"/>
    <field x="1"/>
    <field x="0"/>
  </colFields>
  <colItems count="91">
    <i>
      <x/>
      <x/>
      <x/>
      <x/>
      <x/>
    </i>
    <i r="3">
      <x v="1"/>
      <x v="1"/>
    </i>
    <i r="3">
      <x v="2"/>
      <x v="2"/>
    </i>
    <i r="3">
      <x v="3"/>
      <x v="3"/>
    </i>
    <i r="3">
      <x v="4"/>
      <x v="4"/>
    </i>
    <i r="2">
      <x v="1"/>
      <x v="5"/>
      <x v="5"/>
    </i>
    <i r="3">
      <x v="6"/>
      <x v="6"/>
    </i>
    <i r="3">
      <x v="7"/>
      <x v="7"/>
    </i>
    <i r="3">
      <x v="8"/>
      <x v="8"/>
    </i>
    <i r="2">
      <x v="2"/>
      <x v="9"/>
      <x v="9"/>
    </i>
    <i r="3">
      <x v="10"/>
      <x v="10"/>
    </i>
    <i r="3">
      <x v="11"/>
      <x v="11"/>
    </i>
    <i r="3">
      <x v="12"/>
      <x v="12"/>
    </i>
    <i r="1">
      <x v="1"/>
      <x v="3"/>
      <x v="13"/>
      <x v="13"/>
    </i>
    <i r="3">
      <x v="14"/>
      <x v="14"/>
    </i>
    <i r="3">
      <x v="15"/>
      <x v="15"/>
    </i>
    <i r="3">
      <x v="16"/>
      <x v="16"/>
    </i>
    <i r="3">
      <x v="17"/>
      <x v="17"/>
    </i>
    <i r="2">
      <x v="4"/>
      <x v="18"/>
      <x v="18"/>
    </i>
    <i r="3">
      <x v="19"/>
      <x v="19"/>
    </i>
    <i r="3">
      <x v="20"/>
      <x v="20"/>
    </i>
    <i r="3">
      <x v="21"/>
      <x v="21"/>
    </i>
    <i r="2">
      <x v="5"/>
      <x v="22"/>
      <x v="22"/>
    </i>
    <i r="3">
      <x v="23"/>
      <x v="23"/>
    </i>
    <i r="3">
      <x v="24"/>
      <x v="24"/>
    </i>
    <i r="3">
      <x v="25"/>
      <x v="25"/>
    </i>
    <i r="1">
      <x v="2"/>
      <x v="6"/>
      <x v="26"/>
      <x v="26"/>
    </i>
    <i r="3">
      <x v="27"/>
      <x v="27"/>
    </i>
    <i r="3">
      <x v="28"/>
      <x v="28"/>
    </i>
    <i r="3">
      <x v="29"/>
      <x v="29"/>
    </i>
    <i r="2">
      <x v="7"/>
      <x v="30"/>
      <x v="30"/>
    </i>
    <i r="3">
      <x v="31"/>
      <x v="31"/>
    </i>
    <i r="3">
      <x v="32"/>
      <x v="32"/>
    </i>
    <i r="3">
      <x v="33"/>
      <x v="33"/>
    </i>
    <i r="3">
      <x v="34"/>
      <x v="34"/>
    </i>
    <i r="2">
      <x v="8"/>
      <x v="35"/>
      <x v="35"/>
    </i>
    <i r="3">
      <x v="36"/>
      <x v="36"/>
    </i>
    <i r="3">
      <x v="37"/>
      <x v="37"/>
    </i>
    <i r="3">
      <x v="38"/>
      <x v="38"/>
    </i>
    <i r="1">
      <x v="3"/>
      <x v="9"/>
      <x v="39"/>
      <x v="39"/>
    </i>
    <i r="3">
      <x v="40"/>
      <x v="40"/>
    </i>
    <i r="3">
      <x v="41"/>
      <x v="41"/>
    </i>
    <i r="3">
      <x v="42"/>
      <x v="42"/>
    </i>
    <i r="3">
      <x v="43"/>
      <x v="43"/>
    </i>
    <i r="2">
      <x v="10"/>
      <x v="44"/>
      <x v="44"/>
    </i>
    <i r="3">
      <x v="45"/>
      <x v="45"/>
    </i>
    <i r="3">
      <x v="46"/>
      <x v="46"/>
    </i>
    <i r="3">
      <x v="47"/>
      <x v="47"/>
    </i>
    <i r="2">
      <x v="11"/>
      <x v="48"/>
      <x v="48"/>
    </i>
    <i r="3">
      <x v="49"/>
      <x v="49"/>
    </i>
    <i r="3">
      <x v="50"/>
      <x v="50"/>
    </i>
    <i r="3">
      <x v="51"/>
      <x v="51"/>
    </i>
    <i t="default">
      <x/>
    </i>
    <i>
      <x v="1"/>
      <x/>
      <x/>
      <x/>
      <x v="52"/>
    </i>
    <i r="3">
      <x v="1"/>
      <x v="53"/>
    </i>
    <i r="3">
      <x v="2"/>
      <x v="54"/>
    </i>
    <i r="3">
      <x v="3"/>
      <x v="55"/>
    </i>
    <i r="3">
      <x v="4"/>
      <x v="56"/>
    </i>
    <i r="2">
      <x v="1"/>
      <x v="5"/>
      <x v="57"/>
    </i>
    <i r="3">
      <x v="6"/>
      <x v="58"/>
    </i>
    <i r="3">
      <x v="7"/>
      <x v="59"/>
    </i>
    <i r="3">
      <x v="8"/>
      <x v="60"/>
    </i>
    <i r="2">
      <x v="2"/>
      <x v="9"/>
      <x v="61"/>
    </i>
    <i r="3">
      <x v="10"/>
      <x v="62"/>
    </i>
    <i r="3">
      <x v="11"/>
      <x v="63"/>
    </i>
    <i r="3">
      <x v="12"/>
      <x v="64"/>
    </i>
    <i r="1">
      <x v="1"/>
      <x v="3"/>
      <x v="13"/>
      <x v="65"/>
    </i>
    <i r="3">
      <x v="14"/>
      <x v="66"/>
    </i>
    <i r="3">
      <x v="15"/>
      <x v="67"/>
    </i>
    <i r="3">
      <x v="16"/>
      <x v="68"/>
    </i>
    <i r="3">
      <x v="17"/>
      <x v="69"/>
    </i>
    <i r="2">
      <x v="4"/>
      <x v="18"/>
      <x v="70"/>
    </i>
    <i r="3">
      <x v="19"/>
      <x v="71"/>
    </i>
    <i r="3">
      <x v="20"/>
      <x v="72"/>
    </i>
    <i r="3">
      <x v="21"/>
      <x v="73"/>
    </i>
    <i r="2">
      <x v="5"/>
      <x v="22"/>
      <x v="74"/>
    </i>
    <i r="3">
      <x v="23"/>
      <x v="75"/>
    </i>
    <i r="3">
      <x v="24"/>
      <x v="76"/>
    </i>
    <i r="3">
      <x v="25"/>
      <x v="77"/>
    </i>
    <i r="1">
      <x v="2"/>
      <x v="6"/>
      <x v="26"/>
      <x v="78"/>
    </i>
    <i r="3">
      <x v="27"/>
      <x v="79"/>
    </i>
    <i r="3">
      <x v="28"/>
      <x v="80"/>
    </i>
    <i r="3">
      <x v="29"/>
      <x v="81"/>
    </i>
    <i r="2">
      <x v="7"/>
      <x v="30"/>
      <x v="82"/>
    </i>
    <i r="3">
      <x v="31"/>
      <x v="83"/>
    </i>
    <i r="3">
      <x v="32"/>
      <x v="84"/>
    </i>
    <i r="3">
      <x v="33"/>
      <x v="85"/>
    </i>
    <i r="3">
      <x v="34"/>
      <x v="86"/>
    </i>
    <i r="2">
      <x v="8"/>
      <x v="35"/>
      <x v="87"/>
    </i>
    <i r="3">
      <x v="36"/>
      <x v="88"/>
    </i>
    <i t="default">
      <x v="1"/>
    </i>
  </colItems>
  <dataFields count="5">
    <dataField name="Sum of Internet Sales Sales Units" fld="3" baseField="0" baseItem="0"/>
    <dataField name="Sum of MediaMarkt Internet Sales Sales Units" fld="4" baseField="0" baseItem="0"/>
    <dataField fld="5" subtotal="count" baseField="0" baseItem="0"/>
    <dataField fld="6" subtotal="count" baseField="0" baseItem="0"/>
    <dataField fld="7" subtotal="count" baseField="0" baseItem="0"/>
  </dataFields>
  <formats count="24">
    <format dxfId="481">
      <pivotArea outline="0" collapsedLevelsAreSubtotals="1" fieldPosition="0"/>
    </format>
    <format dxfId="480">
      <pivotArea dataOnly="0" labelOnly="1" outline="0" axis="axisValues" fieldPosition="0"/>
    </format>
    <format dxfId="479">
      <pivotArea type="origin" dataOnly="0" labelOnly="1" outline="0" fieldPosition="0"/>
    </format>
    <format dxfId="478">
      <pivotArea type="origin" dataOnly="0" labelOnly="1" outline="0" fieldPosition="0"/>
    </format>
    <format dxfId="477">
      <pivotArea outline="0" collapsedLevelsAreSubtotals="1" fieldPosition="0"/>
    </format>
    <format dxfId="476">
      <pivotArea outline="0" collapsedLevelsAreSubtotals="1" fieldPosition="0"/>
    </format>
    <format dxfId="475">
      <pivotArea dataOnly="0" grandCol="1" outline="0" fieldPosition="0"/>
    </format>
    <format dxfId="474">
      <pivotArea field="-2" type="button" dataOnly="0" labelOnly="1" outline="0" axis="axisRow" fieldPosition="0"/>
    </format>
    <format dxfId="473">
      <pivotArea type="all" outline="0" fieldPosition="0"/>
    </format>
    <format dxfId="472">
      <pivotArea dataOnly="0" outline="0" fieldPosition="0">
        <references count="1">
          <reference field="0" count="0"/>
        </references>
      </pivotArea>
    </format>
    <format dxfId="471">
      <pivotArea dataOnly="0" outline="0" fieldPosition="0">
        <references count="1">
          <reference field="1" count="0"/>
        </references>
      </pivotArea>
    </format>
    <format dxfId="470">
      <pivotArea dataOnly="0" outline="0" fieldPosition="0">
        <references count="1">
          <reference field="2" count="0"/>
        </references>
      </pivotArea>
    </format>
    <format dxfId="469">
      <pivotArea field="2" type="button" dataOnly="0" labelOnly="1" outline="0" axis="axisCol" fieldPosition="2"/>
    </format>
    <format dxfId="468">
      <pivotArea field="1" type="button" dataOnly="0" labelOnly="1" outline="0" axis="axisCol" fieldPosition="3"/>
    </format>
    <format dxfId="467">
      <pivotArea field="0" type="button" dataOnly="0" labelOnly="1" outline="0" axis="axisCol" fieldPosition="4"/>
    </format>
    <format dxfId="466">
      <pivotArea dataOnly="0" outline="0" fieldPosition="0">
        <references count="1">
          <reference field="4294967294" count="2">
            <x v="0"/>
            <x v="1"/>
          </reference>
        </references>
      </pivotArea>
    </format>
    <format dxfId="465">
      <pivotArea dataOnly="0" outline="0" fieldPosition="0">
        <references count="1">
          <reference field="4294967294" count="1">
            <x v="2"/>
          </reference>
        </references>
      </pivotArea>
    </format>
    <format dxfId="464">
      <pivotArea dataOnly="0" outline="0" fieldPosition="0">
        <references count="1">
          <reference field="4294967294" count="1">
            <x v="2"/>
          </reference>
        </references>
      </pivotArea>
    </format>
    <format dxfId="463">
      <pivotArea dataOnly="0" outline="0" fieldPosition="0">
        <references count="1">
          <reference field="4294967294" count="2">
            <x v="3"/>
            <x v="4"/>
          </reference>
        </references>
      </pivotArea>
    </format>
    <format dxfId="462">
      <pivotArea dataOnly="0" outline="0" fieldPosition="0">
        <references count="1">
          <reference field="8" count="0"/>
        </references>
      </pivotArea>
    </format>
    <format dxfId="461">
      <pivotArea field="8" type="button" dataOnly="0" labelOnly="1" outline="0" axis="axisCol" fieldPosition="1"/>
    </format>
    <format dxfId="460">
      <pivotArea dataOnly="0" outline="0" fieldPosition="0">
        <references count="1">
          <reference field="9" count="0"/>
        </references>
      </pivotArea>
    </format>
    <format dxfId="459">
      <pivotArea field="9" type="button" dataOnly="0" labelOnly="1" outline="0" axis="axisCol" fieldPosition="0"/>
    </format>
    <format dxfId="458">
      <pivotArea dataOnly="0" outline="0" fieldPosition="0">
        <references count="1">
          <reference field="9" count="0" defaultSubtotal="1"/>
        </references>
      </pivotArea>
    </format>
  </formats>
  <pivotHierarchies count="1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-2"/>
  </rowHierarchiesUsage>
  <colHierarchiesUsage count="5">
    <colHierarchyUsage hierarchyUsage="60"/>
    <colHierarchyUsage hierarchyUsage="59"/>
    <colHierarchyUsage hierarchyUsage="58"/>
    <colHierarchyUsage hierarchyUsage="54"/>
    <colHierarchyUsage hierarchyUsage="5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umm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78918B-009E-49BD-AC11-F8272EB22DA4}" name="PivotTable2" cacheId="133" applyNumberFormats="0" applyBorderFormats="0" applyFontFormats="0" applyPatternFormats="0" applyAlignmentFormats="0" applyWidthHeightFormats="1" dataCaption="Values" tag="c12459d2-5536-467d-87fe-ab257138c2a5" updatedVersion="8" minRefreshableVersion="3" subtotalHiddenItems="1" colGrandTotals="0" itemPrintTitles="1" createdVersion="8" indent="0" showEmptyCol="1" outline="1" outlineData="1" multipleFieldFilters="0">
  <location ref="A14:CN36" firstHeaderRow="1" firstDataRow="5" firstDataCol="1"/>
  <pivotFields count="7">
    <pivotField axis="axisRow" allDrilled="1" showAll="0" dataSourceSort="1">
      <items count="18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t="default"/>
      </items>
    </pivotField>
    <pivotField axis="axisRow" allDrilled="1" showAll="0" dataSourceSort="1" defaultAttributeDrillState="1">
      <items count="2">
        <item x="0"/>
        <item t="default"/>
      </items>
    </pivotField>
    <pivotField axis="axisCol" allDrilled="1" showAll="0" dataSourceSort="1" defaultAttributeDrillState="1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axis="axisCol" allDrilled="1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howAll="0"/>
    <pivotField axis="axisCol" allDrilled="1" showAll="0" dataSourceSort="1" defaultSubtotal="0" defaultAttributeDrillState="1">
      <items count="4">
        <item x="0"/>
        <item x="1"/>
        <item x="2"/>
        <item x="3"/>
      </items>
    </pivotField>
    <pivotField axis="axisCol" allDrilled="1" showAll="0" dataSourceSort="1" defaultAttributeDrillState="1">
      <items count="3">
        <item x="0"/>
        <item x="1"/>
        <item t="default"/>
      </items>
    </pivotField>
  </pivotFields>
  <rowFields count="2">
    <field x="0"/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4">
    <field x="6"/>
    <field x="5"/>
    <field x="3"/>
    <field x="2"/>
  </colFields>
  <colItems count="91">
    <i>
      <x/>
      <x/>
      <x/>
      <x/>
    </i>
    <i r="3">
      <x v="1"/>
    </i>
    <i r="3">
      <x v="2"/>
    </i>
    <i r="3">
      <x v="3"/>
    </i>
    <i r="3">
      <x v="4"/>
    </i>
    <i r="2">
      <x v="1"/>
      <x v="5"/>
    </i>
    <i r="3">
      <x v="6"/>
    </i>
    <i r="3">
      <x v="7"/>
    </i>
    <i r="3">
      <x v="8"/>
    </i>
    <i r="2">
      <x v="2"/>
      <x v="9"/>
    </i>
    <i r="3">
      <x v="10"/>
    </i>
    <i r="3">
      <x v="11"/>
    </i>
    <i r="3">
      <x v="12"/>
    </i>
    <i r="1">
      <x v="1"/>
      <x v="3"/>
      <x v="13"/>
    </i>
    <i r="3">
      <x v="14"/>
    </i>
    <i r="3">
      <x v="15"/>
    </i>
    <i r="3">
      <x v="16"/>
    </i>
    <i r="3">
      <x v="17"/>
    </i>
    <i r="2">
      <x v="4"/>
      <x v="18"/>
    </i>
    <i r="3">
      <x v="19"/>
    </i>
    <i r="3">
      <x v="20"/>
    </i>
    <i r="3">
      <x v="21"/>
    </i>
    <i r="2">
      <x v="5"/>
      <x v="22"/>
    </i>
    <i r="3">
      <x v="23"/>
    </i>
    <i r="3">
      <x v="24"/>
    </i>
    <i r="3">
      <x v="25"/>
    </i>
    <i r="1">
      <x v="2"/>
      <x v="6"/>
      <x v="26"/>
    </i>
    <i r="3">
      <x v="27"/>
    </i>
    <i r="3">
      <x v="28"/>
    </i>
    <i r="3">
      <x v="29"/>
    </i>
    <i r="2">
      <x v="7"/>
      <x v="30"/>
    </i>
    <i r="3">
      <x v="31"/>
    </i>
    <i r="3">
      <x v="32"/>
    </i>
    <i r="3">
      <x v="33"/>
    </i>
    <i r="3">
      <x v="34"/>
    </i>
    <i r="2">
      <x v="8"/>
      <x v="35"/>
    </i>
    <i r="3">
      <x v="36"/>
    </i>
    <i r="3">
      <x v="37"/>
    </i>
    <i r="3">
      <x v="38"/>
    </i>
    <i r="1">
      <x v="3"/>
      <x v="9"/>
      <x v="39"/>
    </i>
    <i r="3">
      <x v="40"/>
    </i>
    <i r="3">
      <x v="41"/>
    </i>
    <i r="3">
      <x v="42"/>
    </i>
    <i r="3">
      <x v="43"/>
    </i>
    <i r="2">
      <x v="10"/>
      <x v="44"/>
    </i>
    <i r="3">
      <x v="45"/>
    </i>
    <i r="3">
      <x v="46"/>
    </i>
    <i r="3">
      <x v="47"/>
    </i>
    <i r="2">
      <x v="11"/>
      <x v="48"/>
    </i>
    <i r="3">
      <x v="49"/>
    </i>
    <i r="3">
      <x v="50"/>
    </i>
    <i r="3">
      <x v="51"/>
    </i>
    <i t="default">
      <x/>
    </i>
    <i>
      <x v="1"/>
      <x/>
      <x/>
      <x/>
    </i>
    <i r="3">
      <x v="1"/>
    </i>
    <i r="3">
      <x v="2"/>
    </i>
    <i r="3">
      <x v="3"/>
    </i>
    <i r="3">
      <x v="4"/>
    </i>
    <i r="2">
      <x v="1"/>
      <x v="5"/>
    </i>
    <i r="3">
      <x v="6"/>
    </i>
    <i r="3">
      <x v="7"/>
    </i>
    <i r="3">
      <x v="8"/>
    </i>
    <i r="2">
      <x v="2"/>
      <x v="9"/>
    </i>
    <i r="3">
      <x v="10"/>
    </i>
    <i r="3">
      <x v="11"/>
    </i>
    <i r="3">
      <x v="12"/>
    </i>
    <i r="1">
      <x v="1"/>
      <x v="3"/>
      <x v="13"/>
    </i>
    <i r="3">
      <x v="14"/>
    </i>
    <i r="3">
      <x v="15"/>
    </i>
    <i r="3">
      <x v="16"/>
    </i>
    <i r="3">
      <x v="17"/>
    </i>
    <i r="2">
      <x v="4"/>
      <x v="18"/>
    </i>
    <i r="3">
      <x v="19"/>
    </i>
    <i r="3">
      <x v="20"/>
    </i>
    <i r="3">
      <x v="21"/>
    </i>
    <i r="2">
      <x v="5"/>
      <x v="22"/>
    </i>
    <i r="3">
      <x v="23"/>
    </i>
    <i r="3">
      <x v="24"/>
    </i>
    <i r="3">
      <x v="25"/>
    </i>
    <i r="1">
      <x v="2"/>
      <x v="6"/>
      <x v="26"/>
    </i>
    <i r="3">
      <x v="27"/>
    </i>
    <i r="3">
      <x v="28"/>
    </i>
    <i r="3">
      <x v="29"/>
    </i>
    <i r="2">
      <x v="7"/>
      <x v="30"/>
    </i>
    <i r="3">
      <x v="31"/>
    </i>
    <i r="3">
      <x v="32"/>
    </i>
    <i r="3">
      <x v="33"/>
    </i>
    <i r="3">
      <x v="34"/>
    </i>
    <i r="2">
      <x v="8"/>
      <x v="35"/>
    </i>
    <i r="3">
      <x v="36"/>
    </i>
    <i t="default">
      <x v="1"/>
    </i>
  </colItems>
  <dataFields count="1">
    <dataField fld="4" subtotal="count" baseField="0" baseItem="0"/>
  </dataFields>
  <formats count="15">
    <format dxfId="496">
      <pivotArea outline="0" collapsedLevelsAreSubtotals="1" fieldPosition="0"/>
    </format>
    <format dxfId="495">
      <pivotArea outline="0" collapsedLevelsAreSubtotals="1" fieldPosition="0"/>
    </format>
    <format dxfId="494">
      <pivotArea type="topRight" dataOnly="0" labelOnly="1" outline="0" fieldPosition="0"/>
    </format>
    <format dxfId="493">
      <pivotArea outline="0" collapsedLevelsAreSubtotals="1" fieldPosition="0"/>
    </format>
    <format dxfId="492">
      <pivotArea type="topRight" dataOnly="0" labelOnly="1" outline="0" fieldPosition="0"/>
    </format>
    <format dxfId="491">
      <pivotArea dataOnly="0" grandCol="1" outline="0" fieldPosition="0"/>
    </format>
    <format dxfId="490">
      <pivotArea dataOnly="0" outline="0" fieldPosition="0">
        <references count="1">
          <reference field="2" count="0"/>
        </references>
      </pivotArea>
    </format>
    <format dxfId="489">
      <pivotArea type="all" outline="0" fieldPosition="0"/>
    </format>
    <format dxfId="488">
      <pivotArea dataOnly="0" fieldPosition="0">
        <references count="1">
          <reference field="0" count="0"/>
        </references>
      </pivotArea>
    </format>
    <format dxfId="487">
      <pivotArea dataOnly="0" grandRow="1" fieldPosition="0"/>
    </format>
    <format dxfId="486">
      <pivotArea dataOnly="0" fieldPosition="0">
        <references count="1">
          <reference field="1" count="0"/>
        </references>
      </pivotArea>
    </format>
    <format dxfId="485">
      <pivotArea dataOnly="0" outline="0" fieldPosition="0">
        <references count="1">
          <reference field="3" count="0"/>
        </references>
      </pivotArea>
    </format>
    <format dxfId="484">
      <pivotArea dataOnly="0" outline="0" fieldPosition="0">
        <references count="1">
          <reference field="5" count="0"/>
        </references>
      </pivotArea>
    </format>
    <format dxfId="483">
      <pivotArea dataOnly="0" outline="0" fieldPosition="0">
        <references count="1">
          <reference field="6" count="0"/>
        </references>
      </pivotArea>
    </format>
    <format dxfId="482">
      <pivotArea dataOnly="0" outline="0" fieldPosition="0">
        <references count="1">
          <reference field="6" count="0" defaultSubtotal="1"/>
        </references>
      </pivotArea>
    </format>
  </formats>
  <pivotHierarchies count="1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9"/>
    <rowHierarchyUsage hierarchyUsage="21"/>
  </rowHierarchiesUsage>
  <colHierarchiesUsage count="4">
    <colHierarchyUsage hierarchyUsage="60"/>
    <colHierarchyUsage hierarchyUsage="59"/>
    <colHierarchyUsage hierarchyUsage="58"/>
    <colHierarchyUsage hierarchyUsage="5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ummary]"/>
        <x15:activeTabTopLevelEntity name="[dReportingProductgroup_1]"/>
        <x15:activeTabTopLevelEntity name="[dReportingProductgroup_2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621417-8D32-4788-B92F-EED0436C28E3}" name="PivotTable1" cacheId="148" applyNumberFormats="0" applyBorderFormats="0" applyFontFormats="0" applyPatternFormats="0" applyAlignmentFormats="0" applyWidthHeightFormats="1" dataCaption="Values" tag="e5bb2017-f9fd-4915-b7c3-d58c3f8b4557" updatedVersion="8" minRefreshableVersion="3" subtotalHiddenItems="1" colGrandTotals="0" itemPrintTitles="1" createdVersion="8" indent="0" showEmptyCol="1" outline="1" outlineData="1" multipleFieldFilters="0">
  <location ref="A1:CN23" firstHeaderRow="1" firstDataRow="5" firstDataCol="1"/>
  <pivotFields count="7">
    <pivotField axis="axisRow" allDrilled="1" showAll="0" dataSourceSort="1">
      <items count="18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t="default"/>
      </items>
    </pivotField>
    <pivotField axis="axisRow" allDrilled="1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allDrilled="1" showAll="0" dataSourceSort="1" defaultAttributeDrillState="1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axis="axisCol" allDrilled="1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Col" allDrilled="1" showAll="0" dataSourceSort="1" defaultSubtotal="0" defaultAttributeDrillState="1">
      <items count="4">
        <item x="0"/>
        <item x="1"/>
        <item x="2"/>
        <item x="3"/>
      </items>
    </pivotField>
    <pivotField axis="axisCol" allDrilled="1" showAll="0" dataSourceSort="1" defaultAttributeDrillState="1">
      <items count="3">
        <item x="0"/>
        <item x="1"/>
        <item t="default"/>
      </items>
    </pivotField>
    <pivotField dataField="1" showAll="0"/>
  </pivotFields>
  <rowFields count="2">
    <field x="0"/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4">
    <field x="5"/>
    <field x="4"/>
    <field x="3"/>
    <field x="2"/>
  </colFields>
  <colItems count="91">
    <i>
      <x/>
      <x/>
      <x/>
      <x/>
    </i>
    <i r="3">
      <x v="1"/>
    </i>
    <i r="3">
      <x v="2"/>
    </i>
    <i r="3">
      <x v="3"/>
    </i>
    <i r="3">
      <x v="4"/>
    </i>
    <i r="2">
      <x v="1"/>
      <x v="5"/>
    </i>
    <i r="3">
      <x v="6"/>
    </i>
    <i r="3">
      <x v="7"/>
    </i>
    <i r="3">
      <x v="8"/>
    </i>
    <i r="2">
      <x v="2"/>
      <x v="9"/>
    </i>
    <i r="3">
      <x v="10"/>
    </i>
    <i r="3">
      <x v="11"/>
    </i>
    <i r="3">
      <x v="12"/>
    </i>
    <i r="1">
      <x v="1"/>
      <x v="3"/>
      <x v="13"/>
    </i>
    <i r="3">
      <x v="14"/>
    </i>
    <i r="3">
      <x v="15"/>
    </i>
    <i r="3">
      <x v="16"/>
    </i>
    <i r="3">
      <x v="17"/>
    </i>
    <i r="2">
      <x v="4"/>
      <x v="18"/>
    </i>
    <i r="3">
      <x v="19"/>
    </i>
    <i r="3">
      <x v="20"/>
    </i>
    <i r="3">
      <x v="21"/>
    </i>
    <i r="2">
      <x v="5"/>
      <x v="22"/>
    </i>
    <i r="3">
      <x v="23"/>
    </i>
    <i r="3">
      <x v="24"/>
    </i>
    <i r="3">
      <x v="25"/>
    </i>
    <i r="1">
      <x v="2"/>
      <x v="6"/>
      <x v="26"/>
    </i>
    <i r="3">
      <x v="27"/>
    </i>
    <i r="3">
      <x v="28"/>
    </i>
    <i r="3">
      <x v="29"/>
    </i>
    <i r="2">
      <x v="7"/>
      <x v="30"/>
    </i>
    <i r="3">
      <x v="31"/>
    </i>
    <i r="3">
      <x v="32"/>
    </i>
    <i r="3">
      <x v="33"/>
    </i>
    <i r="3">
      <x v="34"/>
    </i>
    <i r="2">
      <x v="8"/>
      <x v="35"/>
    </i>
    <i r="3">
      <x v="36"/>
    </i>
    <i r="3">
      <x v="37"/>
    </i>
    <i r="3">
      <x v="38"/>
    </i>
    <i r="1">
      <x v="3"/>
      <x v="9"/>
      <x v="39"/>
    </i>
    <i r="3">
      <x v="40"/>
    </i>
    <i r="3">
      <x v="41"/>
    </i>
    <i r="3">
      <x v="42"/>
    </i>
    <i r="3">
      <x v="43"/>
    </i>
    <i r="2">
      <x v="10"/>
      <x v="44"/>
    </i>
    <i r="3">
      <x v="45"/>
    </i>
    <i r="3">
      <x v="46"/>
    </i>
    <i r="3">
      <x v="47"/>
    </i>
    <i r="2">
      <x v="11"/>
      <x v="48"/>
    </i>
    <i r="3">
      <x v="49"/>
    </i>
    <i r="3">
      <x v="50"/>
    </i>
    <i r="3">
      <x v="51"/>
    </i>
    <i t="default">
      <x/>
    </i>
    <i>
      <x v="1"/>
      <x/>
      <x/>
      <x/>
    </i>
    <i r="3">
      <x v="1"/>
    </i>
    <i r="3">
      <x v="2"/>
    </i>
    <i r="3">
      <x v="3"/>
    </i>
    <i r="3">
      <x v="4"/>
    </i>
    <i r="2">
      <x v="1"/>
      <x v="5"/>
    </i>
    <i r="3">
      <x v="6"/>
    </i>
    <i r="3">
      <x v="7"/>
    </i>
    <i r="3">
      <x v="8"/>
    </i>
    <i r="2">
      <x v="2"/>
      <x v="9"/>
    </i>
    <i r="3">
      <x v="10"/>
    </i>
    <i r="3">
      <x v="11"/>
    </i>
    <i r="3">
      <x v="12"/>
    </i>
    <i r="1">
      <x v="1"/>
      <x v="3"/>
      <x v="13"/>
    </i>
    <i r="3">
      <x v="14"/>
    </i>
    <i r="3">
      <x v="15"/>
    </i>
    <i r="3">
      <x v="16"/>
    </i>
    <i r="3">
      <x v="17"/>
    </i>
    <i r="2">
      <x v="4"/>
      <x v="18"/>
    </i>
    <i r="3">
      <x v="19"/>
    </i>
    <i r="3">
      <x v="20"/>
    </i>
    <i r="3">
      <x v="21"/>
    </i>
    <i r="2">
      <x v="5"/>
      <x v="22"/>
    </i>
    <i r="3">
      <x v="23"/>
    </i>
    <i r="3">
      <x v="24"/>
    </i>
    <i r="3">
      <x v="25"/>
    </i>
    <i r="1">
      <x v="2"/>
      <x v="6"/>
      <x v="26"/>
    </i>
    <i r="3">
      <x v="27"/>
    </i>
    <i r="3">
      <x v="28"/>
    </i>
    <i r="3">
      <x v="29"/>
    </i>
    <i r="2">
      <x v="7"/>
      <x v="30"/>
    </i>
    <i r="3">
      <x v="31"/>
    </i>
    <i r="3">
      <x v="32"/>
    </i>
    <i r="3">
      <x v="33"/>
    </i>
    <i r="3">
      <x v="34"/>
    </i>
    <i r="2">
      <x v="8"/>
      <x v="35"/>
    </i>
    <i r="3">
      <x v="36"/>
    </i>
    <i t="default">
      <x v="1"/>
    </i>
  </colItems>
  <dataFields count="1">
    <dataField fld="6" subtotal="count" baseField="0" baseItem="0"/>
  </dataFields>
  <formats count="15">
    <format dxfId="457">
      <pivotArea outline="0" collapsedLevelsAreSubtotals="1" fieldPosition="0"/>
    </format>
    <format dxfId="456">
      <pivotArea outline="0" collapsedLevelsAreSubtotals="1" fieldPosition="0"/>
    </format>
    <format dxfId="455">
      <pivotArea type="topRight" dataOnly="0" labelOnly="1" outline="0" fieldPosition="0"/>
    </format>
    <format dxfId="454">
      <pivotArea outline="0" collapsedLevelsAreSubtotals="1" fieldPosition="0"/>
    </format>
    <format dxfId="453">
      <pivotArea type="topRight" dataOnly="0" labelOnly="1" outline="0" fieldPosition="0"/>
    </format>
    <format dxfId="452">
      <pivotArea dataOnly="0" grandCol="1" outline="0" fieldPosition="0"/>
    </format>
    <format dxfId="451">
      <pivotArea dataOnly="0" outline="0" fieldPosition="0">
        <references count="1">
          <reference field="2" count="0"/>
        </references>
      </pivotArea>
    </format>
    <format dxfId="450">
      <pivotArea type="all" outline="0" fieldPosition="0"/>
    </format>
    <format dxfId="449">
      <pivotArea dataOnly="0" fieldPosition="0">
        <references count="1">
          <reference field="0" count="0"/>
        </references>
      </pivotArea>
    </format>
    <format dxfId="448">
      <pivotArea dataOnly="0" grandRow="1" fieldPosition="0"/>
    </format>
    <format dxfId="447">
      <pivotArea dataOnly="0" fieldPosition="0">
        <references count="1">
          <reference field="1" count="0"/>
        </references>
      </pivotArea>
    </format>
    <format dxfId="446">
      <pivotArea dataOnly="0" outline="0" fieldPosition="0">
        <references count="1">
          <reference field="3" count="0"/>
        </references>
      </pivotArea>
    </format>
    <format dxfId="445">
      <pivotArea dataOnly="0" outline="0" fieldPosition="0">
        <references count="1">
          <reference field="4" count="0"/>
        </references>
      </pivotArea>
    </format>
    <format dxfId="444">
      <pivotArea dataOnly="0" outline="0" fieldPosition="0">
        <references count="1">
          <reference field="5" count="0"/>
        </references>
      </pivotArea>
    </format>
    <format dxfId="443">
      <pivotArea dataOnly="0" outline="0" fieldPosition="0">
        <references count="1">
          <reference field="5" count="0" defaultSubtotal="1"/>
        </references>
      </pivotArea>
    </format>
  </formats>
  <pivotHierarchies count="1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9"/>
    <rowHierarchyUsage hierarchyUsage="21"/>
  </rowHierarchiesUsage>
  <colHierarchiesUsage count="4">
    <colHierarchyUsage hierarchyUsage="60"/>
    <colHierarchyUsage hierarchyUsage="59"/>
    <colHierarchyUsage hierarchyUsage="58"/>
    <colHierarchyUsage hierarchyUsage="5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ummary]"/>
        <x15:activeTabTopLevelEntity name="[dReportingProductgroup_1]"/>
        <x15:activeTabTopLevelEntity name="[dReportingProductgroup_2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EDD6F1-F948-4B62-ABF5-7358F405D864}" name="PivotTable1" cacheId="127" dataOnRows="1" applyNumberFormats="0" applyBorderFormats="0" applyFontFormats="0" applyPatternFormats="0" applyAlignmentFormats="0" applyWidthHeightFormats="1" dataCaption="Values" tag="25927eb1-b085-47d1-b6c5-2c254dc4ecbc" updatedVersion="8" minRefreshableVersion="3" subtotalHiddenItems="1" colGrandTotals="0" itemPrintTitles="1" createdVersion="8" indent="0" compact="0" compactData="0" multipleFieldFilters="0" chartFormat="6">
  <location ref="A1:CP41" firstHeaderRow="1" firstDataRow="5" firstDataCol="3"/>
  <pivotFields count="8">
    <pivotField axis="axisRow" compact="0" allDrilled="1" outline="0" subtotalTop="0" showAll="0" dataSourceSort="1" defaultSubtotal="0">
      <items count="17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</items>
    </pivotField>
    <pivotField axis="axisRow" compact="0" allDrilled="1" outline="0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Col" compact="0" allDrilled="1" outline="0" subtotalTop="0" showAll="0" dataSourceSort="1" defaultSubtotal="0" defaultAttributeDrillState="1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</items>
    </pivotField>
    <pivotField axis="axisCol" compact="0" allDrilled="1" outline="0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compact="0" outline="0" subtotalTop="0" showAll="0" defaultSubtotal="0"/>
    <pivotField dataField="1" compact="0" outline="0" subtotalTop="0" showAll="0" defaultSubtotal="0"/>
    <pivotField axis="axisCol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axis="axisCol" compact="0" allDrilled="1" outline="0" subtotalTop="0" showAll="0" dataSourceSort="1" defaultAttributeDrillState="1">
      <items count="3">
        <item x="0"/>
        <item x="1"/>
        <item t="default"/>
      </items>
    </pivotField>
  </pivotFields>
  <rowFields count="3">
    <field x="0"/>
    <field x="1"/>
    <field x="-2"/>
  </rowFields>
  <rowItems count="36">
    <i>
      <x/>
      <x v="1048832"/>
      <x/>
    </i>
    <i r="2" i="1">
      <x v="1"/>
    </i>
    <i>
      <x v="1"/>
      <x v="1048832"/>
      <x/>
    </i>
    <i r="2" i="1">
      <x v="1"/>
    </i>
    <i>
      <x v="2"/>
      <x v="1048832"/>
      <x/>
    </i>
    <i r="2" i="1">
      <x v="1"/>
    </i>
    <i>
      <x v="3"/>
      <x v="1048832"/>
      <x/>
    </i>
    <i r="2" i="1">
      <x v="1"/>
    </i>
    <i>
      <x v="4"/>
      <x v="1048832"/>
      <x/>
    </i>
    <i r="2" i="1">
      <x v="1"/>
    </i>
    <i>
      <x v="5"/>
      <x v="1048832"/>
      <x/>
    </i>
    <i r="2" i="1">
      <x v="1"/>
    </i>
    <i>
      <x v="6"/>
      <x v="1048832"/>
      <x/>
    </i>
    <i r="2" i="1">
      <x v="1"/>
    </i>
    <i>
      <x v="7"/>
      <x v="1048832"/>
      <x/>
    </i>
    <i r="2" i="1">
      <x v="1"/>
    </i>
    <i>
      <x v="8"/>
      <x v="1048832"/>
      <x/>
    </i>
    <i r="2" i="1">
      <x v="1"/>
    </i>
    <i>
      <x v="9"/>
      <x v="1048832"/>
      <x/>
    </i>
    <i r="2" i="1">
      <x v="1"/>
    </i>
    <i>
      <x v="10"/>
      <x v="1048832"/>
      <x/>
    </i>
    <i r="2" i="1">
      <x v="1"/>
    </i>
    <i>
      <x v="11"/>
      <x v="1048832"/>
      <x/>
    </i>
    <i r="2" i="1">
      <x v="1"/>
    </i>
    <i>
      <x v="12"/>
      <x v="1048832"/>
      <x/>
    </i>
    <i r="2" i="1">
      <x v="1"/>
    </i>
    <i>
      <x v="13"/>
      <x v="1048832"/>
      <x/>
    </i>
    <i r="2" i="1">
      <x v="1"/>
    </i>
    <i>
      <x v="14"/>
      <x v="1048832"/>
      <x/>
    </i>
    <i r="2" i="1">
      <x v="1"/>
    </i>
    <i>
      <x v="15"/>
      <x v="1048832"/>
      <x/>
    </i>
    <i r="2" i="1">
      <x v="1"/>
    </i>
    <i>
      <x v="16"/>
      <x v="1048832"/>
      <x/>
    </i>
    <i r="2" i="1">
      <x v="1"/>
    </i>
    <i t="grand">
      <x/>
    </i>
    <i t="grand" i="1">
      <x/>
    </i>
  </rowItems>
  <colFields count="4">
    <field x="7"/>
    <field x="6"/>
    <field x="3"/>
    <field x="2"/>
  </colFields>
  <colItems count="91">
    <i>
      <x/>
      <x/>
      <x/>
      <x/>
    </i>
    <i r="3">
      <x v="1"/>
    </i>
    <i r="3">
      <x v="2"/>
    </i>
    <i r="3">
      <x v="3"/>
    </i>
    <i r="3">
      <x v="4"/>
    </i>
    <i r="2">
      <x v="1"/>
      <x v="5"/>
    </i>
    <i r="3">
      <x v="6"/>
    </i>
    <i r="3">
      <x v="7"/>
    </i>
    <i r="3">
      <x v="8"/>
    </i>
    <i r="2">
      <x v="2"/>
      <x v="9"/>
    </i>
    <i r="3">
      <x v="10"/>
    </i>
    <i r="3">
      <x v="11"/>
    </i>
    <i r="3">
      <x v="12"/>
    </i>
    <i r="1">
      <x v="1"/>
      <x v="3"/>
      <x v="13"/>
    </i>
    <i r="3">
      <x v="14"/>
    </i>
    <i r="3">
      <x v="15"/>
    </i>
    <i r="3">
      <x v="16"/>
    </i>
    <i r="3">
      <x v="17"/>
    </i>
    <i r="2">
      <x v="4"/>
      <x v="18"/>
    </i>
    <i r="3">
      <x v="19"/>
    </i>
    <i r="3">
      <x v="20"/>
    </i>
    <i r="3">
      <x v="21"/>
    </i>
    <i r="2">
      <x v="5"/>
      <x v="22"/>
    </i>
    <i r="3">
      <x v="23"/>
    </i>
    <i r="3">
      <x v="24"/>
    </i>
    <i r="3">
      <x v="25"/>
    </i>
    <i r="1">
      <x v="2"/>
      <x v="6"/>
      <x v="26"/>
    </i>
    <i r="3">
      <x v="27"/>
    </i>
    <i r="3">
      <x v="28"/>
    </i>
    <i r="3">
      <x v="29"/>
    </i>
    <i r="2">
      <x v="7"/>
      <x v="30"/>
    </i>
    <i r="3">
      <x v="31"/>
    </i>
    <i r="3">
      <x v="32"/>
    </i>
    <i r="3">
      <x v="33"/>
    </i>
    <i r="3">
      <x v="34"/>
    </i>
    <i r="2">
      <x v="8"/>
      <x v="35"/>
    </i>
    <i r="3">
      <x v="36"/>
    </i>
    <i r="3">
      <x v="37"/>
    </i>
    <i r="3">
      <x v="38"/>
    </i>
    <i r="1">
      <x v="3"/>
      <x v="9"/>
      <x v="39"/>
    </i>
    <i r="3">
      <x v="40"/>
    </i>
    <i r="3">
      <x v="41"/>
    </i>
    <i r="3">
      <x v="42"/>
    </i>
    <i r="3">
      <x v="43"/>
    </i>
    <i r="2">
      <x v="10"/>
      <x v="44"/>
    </i>
    <i r="3">
      <x v="45"/>
    </i>
    <i r="3">
      <x v="46"/>
    </i>
    <i r="3">
      <x v="47"/>
    </i>
    <i r="2">
      <x v="11"/>
      <x v="48"/>
    </i>
    <i r="3">
      <x v="49"/>
    </i>
    <i r="3">
      <x v="50"/>
    </i>
    <i r="3">
      <x v="51"/>
    </i>
    <i t="default">
      <x/>
    </i>
    <i>
      <x v="1"/>
      <x/>
      <x/>
      <x/>
    </i>
    <i r="3">
      <x v="1"/>
    </i>
    <i r="3">
      <x v="2"/>
    </i>
    <i r="3">
      <x v="3"/>
    </i>
    <i r="3">
      <x v="4"/>
    </i>
    <i r="2">
      <x v="1"/>
      <x v="5"/>
    </i>
    <i r="3">
      <x v="6"/>
    </i>
    <i r="3">
      <x v="7"/>
    </i>
    <i r="3">
      <x v="8"/>
    </i>
    <i r="2">
      <x v="2"/>
      <x v="9"/>
    </i>
    <i r="3">
      <x v="10"/>
    </i>
    <i r="3">
      <x v="11"/>
    </i>
    <i r="3">
      <x v="12"/>
    </i>
    <i r="1">
      <x v="1"/>
      <x v="3"/>
      <x v="13"/>
    </i>
    <i r="3">
      <x v="14"/>
    </i>
    <i r="3">
      <x v="15"/>
    </i>
    <i r="3">
      <x v="16"/>
    </i>
    <i r="3">
      <x v="17"/>
    </i>
    <i r="2">
      <x v="4"/>
      <x v="18"/>
    </i>
    <i r="3">
      <x v="19"/>
    </i>
    <i r="3">
      <x v="20"/>
    </i>
    <i r="3">
      <x v="21"/>
    </i>
    <i r="2">
      <x v="5"/>
      <x v="22"/>
    </i>
    <i r="3">
      <x v="23"/>
    </i>
    <i r="3">
      <x v="24"/>
    </i>
    <i r="3">
      <x v="25"/>
    </i>
    <i r="1">
      <x v="2"/>
      <x v="6"/>
      <x v="26"/>
    </i>
    <i r="3">
      <x v="27"/>
    </i>
    <i r="3">
      <x v="28"/>
    </i>
    <i r="3">
      <x v="29"/>
    </i>
    <i r="2">
      <x v="7"/>
      <x v="30"/>
    </i>
    <i r="3">
      <x v="31"/>
    </i>
    <i r="3">
      <x v="32"/>
    </i>
    <i r="3">
      <x v="33"/>
    </i>
    <i r="3">
      <x v="34"/>
    </i>
    <i r="2">
      <x v="8"/>
      <x v="35"/>
    </i>
    <i r="3">
      <x v="36"/>
    </i>
    <i t="default">
      <x v="1"/>
    </i>
  </colItems>
  <dataFields count="2">
    <dataField name="Sum of Internet Sales Sales Units" fld="4" baseField="0" baseItem="0"/>
    <dataField name="Sum of MediaMarkt Internet Sales Sales Units" fld="5" baseField="0" baseItem="0"/>
  </dataFields>
  <formats count="21">
    <format dxfId="442">
      <pivotArea outline="0" collapsedLevelsAreSubtotals="1" fieldPosition="0"/>
    </format>
    <format dxfId="441">
      <pivotArea outline="0" collapsedLevelsAreSubtotals="1" fieldPosition="0"/>
    </format>
    <format dxfId="440">
      <pivotArea type="topRight" dataOnly="0" labelOnly="1" outline="0" fieldPosition="0"/>
    </format>
    <format dxfId="439">
      <pivotArea outline="0" collapsedLevelsAreSubtotals="1" fieldPosition="0"/>
    </format>
    <format dxfId="438">
      <pivotArea type="topRight" dataOnly="0" labelOnly="1" outline="0" fieldPosition="0"/>
    </format>
    <format dxfId="437">
      <pivotArea dataOnly="0" grandCol="1" outline="0" fieldPosition="0"/>
    </format>
    <format dxfId="436">
      <pivotArea dataOnly="0" grandCol="1" outline="0" fieldPosition="0"/>
    </format>
    <format dxfId="435">
      <pivotArea field="-2" type="button" dataOnly="0" labelOnly="1" outline="0" axis="axisRow" fieldPosition="2"/>
    </format>
    <format dxfId="434">
      <pivotArea field="0" type="button" dataOnly="0" labelOnly="1" outline="0" axis="axisRow" fieldPosition="0"/>
    </format>
    <format dxfId="433">
      <pivotArea field="1" type="button" dataOnly="0" labelOnly="1" outline="0" axis="axisRow" fieldPosition="1"/>
    </format>
    <format dxfId="432">
      <pivotArea dataOnly="0" outline="0" fieldPosition="0">
        <references count="1">
          <reference field="2" count="0"/>
        </references>
      </pivotArea>
    </format>
    <format dxfId="431">
      <pivotArea field="2" type="button" dataOnly="0" labelOnly="1" outline="0" axis="axisCol" fieldPosition="3"/>
    </format>
    <format dxfId="430">
      <pivotArea type="all" outline="0" fieldPosition="0"/>
    </format>
    <format dxfId="429">
      <pivotArea dataOnly="0" outline="0" fieldPosition="0">
        <references count="1">
          <reference field="3" count="0"/>
        </references>
      </pivotArea>
    </format>
    <format dxfId="428">
      <pivotArea field="3" type="button" dataOnly="0" labelOnly="1" outline="0" axis="axisCol" fieldPosition="2"/>
    </format>
    <format dxfId="427">
      <pivotArea dataOnly="0" outline="0" fieldPosition="0">
        <references count="1">
          <reference field="4294967294" count="2">
            <x v="0"/>
            <x v="1"/>
          </reference>
        </references>
      </pivotArea>
    </format>
    <format dxfId="426">
      <pivotArea dataOnly="0" outline="0" fieldPosition="0">
        <references count="1">
          <reference field="6" count="0"/>
        </references>
      </pivotArea>
    </format>
    <format dxfId="425">
      <pivotArea field="6" type="button" dataOnly="0" labelOnly="1" outline="0" axis="axisCol" fieldPosition="1"/>
    </format>
    <format dxfId="424">
      <pivotArea dataOnly="0" outline="0" fieldPosition="0">
        <references count="1">
          <reference field="7" count="0"/>
        </references>
      </pivotArea>
    </format>
    <format dxfId="423">
      <pivotArea field="7" type="button" dataOnly="0" labelOnly="1" outline="0" axis="axisCol" fieldPosition="0"/>
    </format>
    <format dxfId="422">
      <pivotArea dataOnly="0" outline="0" fieldPosition="0">
        <references count="1">
          <reference field="7" count="0" defaultSubtotal="1"/>
        </references>
      </pivotArea>
    </format>
  </formats>
  <pivotHierarchies count="1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19"/>
    <rowHierarchyUsage hierarchyUsage="21"/>
    <rowHierarchyUsage hierarchyUsage="-2"/>
  </rowHierarchiesUsage>
  <colHierarchiesUsage count="4">
    <colHierarchyUsage hierarchyUsage="60"/>
    <colHierarchyUsage hierarchyUsage="59"/>
    <colHierarchyUsage hierarchyUsage="58"/>
    <colHierarchyUsage hierarchyUsage="5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ummary]"/>
        <x15:activeTabTopLevelEntity name="[dReportingProductgroup_1]"/>
        <x15:activeTabTopLevelEntity name="[dReportingProductgroup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B1C0B1-2682-4DB4-804A-B49E2C1C666E}" name="PivotTable1" cacheId="124" dataOnRows="1" applyNumberFormats="0" applyBorderFormats="0" applyFontFormats="0" applyPatternFormats="0" applyAlignmentFormats="0" applyWidthHeightFormats="1" dataCaption="Values" tag="9ddce1f7-4979-428c-a2a5-05780ab7f2f2" updatedVersion="8" minRefreshableVersion="3" subtotalHiddenItems="1" colGrandTotals="0" itemPrintTitles="1" createdVersion="8" indent="0" compact="0" compactData="0" multipleFieldFilters="0" chartFormat="6">
  <location ref="A1:CP41" firstHeaderRow="1" firstDataRow="5" firstDataCol="3"/>
  <pivotFields count="8">
    <pivotField axis="axisRow" compact="0" allDrilled="1" outline="0" subtotalTop="0" showAll="0" dataSourceSort="1" defaultSubtotal="0">
      <items count="17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</items>
    </pivotField>
    <pivotField axis="axisRow" compact="0" allDrilled="1" outline="0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Col" compact="0" allDrilled="1" outline="0" subtotalTop="0" showAll="0" dataSourceSort="1" defaultSubtotal="0" defaultAttributeDrillState="1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</items>
    </pivotField>
    <pivotField axis="axisCol" compact="0" allDrilled="1" outline="0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compact="0" outline="0" subtotalTop="0" showAll="0" defaultSubtotal="0"/>
    <pivotField dataField="1" compact="0" outline="0" subtotalTop="0" showAll="0" defaultSubtotal="0"/>
    <pivotField axis="axisCol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axis="axisCol" compact="0" allDrilled="1" outline="0" subtotalTop="0" showAll="0" dataSourceSort="1" defaultAttributeDrillState="1">
      <items count="3">
        <item x="0"/>
        <item x="1"/>
        <item t="default"/>
      </items>
    </pivotField>
  </pivotFields>
  <rowFields count="3">
    <field x="0"/>
    <field x="1"/>
    <field x="-2"/>
  </rowFields>
  <rowItems count="36">
    <i>
      <x/>
      <x v="1048832"/>
      <x/>
    </i>
    <i r="2" i="1">
      <x v="1"/>
    </i>
    <i>
      <x v="1"/>
      <x v="1048832"/>
      <x/>
    </i>
    <i r="2" i="1">
      <x v="1"/>
    </i>
    <i>
      <x v="2"/>
      <x v="1048832"/>
      <x/>
    </i>
    <i r="2" i="1">
      <x v="1"/>
    </i>
    <i>
      <x v="3"/>
      <x v="1048832"/>
      <x/>
    </i>
    <i r="2" i="1">
      <x v="1"/>
    </i>
    <i>
      <x v="4"/>
      <x v="1048832"/>
      <x/>
    </i>
    <i r="2" i="1">
      <x v="1"/>
    </i>
    <i>
      <x v="5"/>
      <x v="1048832"/>
      <x/>
    </i>
    <i r="2" i="1">
      <x v="1"/>
    </i>
    <i>
      <x v="6"/>
      <x v="1048832"/>
      <x/>
    </i>
    <i r="2" i="1">
      <x v="1"/>
    </i>
    <i>
      <x v="7"/>
      <x v="1048832"/>
      <x/>
    </i>
    <i r="2" i="1">
      <x v="1"/>
    </i>
    <i>
      <x v="8"/>
      <x v="1048832"/>
      <x/>
    </i>
    <i r="2" i="1">
      <x v="1"/>
    </i>
    <i>
      <x v="9"/>
      <x v="1048832"/>
      <x/>
    </i>
    <i r="2" i="1">
      <x v="1"/>
    </i>
    <i>
      <x v="10"/>
      <x v="1048832"/>
      <x/>
    </i>
    <i r="2" i="1">
      <x v="1"/>
    </i>
    <i>
      <x v="11"/>
      <x v="1048832"/>
      <x/>
    </i>
    <i r="2" i="1">
      <x v="1"/>
    </i>
    <i>
      <x v="12"/>
      <x v="1048832"/>
      <x/>
    </i>
    <i r="2" i="1">
      <x v="1"/>
    </i>
    <i>
      <x v="13"/>
      <x v="1048832"/>
      <x/>
    </i>
    <i r="2" i="1">
      <x v="1"/>
    </i>
    <i>
      <x v="14"/>
      <x v="1048832"/>
      <x/>
    </i>
    <i r="2" i="1">
      <x v="1"/>
    </i>
    <i>
      <x v="15"/>
      <x v="1048832"/>
      <x/>
    </i>
    <i r="2" i="1">
      <x v="1"/>
    </i>
    <i>
      <x v="16"/>
      <x v="1048832"/>
      <x/>
    </i>
    <i r="2" i="1">
      <x v="1"/>
    </i>
    <i t="grand">
      <x/>
    </i>
    <i t="grand" i="1">
      <x/>
    </i>
  </rowItems>
  <colFields count="4">
    <field x="7"/>
    <field x="6"/>
    <field x="3"/>
    <field x="2"/>
  </colFields>
  <colItems count="91">
    <i>
      <x/>
      <x/>
      <x/>
      <x/>
    </i>
    <i r="3">
      <x v="1"/>
    </i>
    <i r="3">
      <x v="2"/>
    </i>
    <i r="3">
      <x v="3"/>
    </i>
    <i r="3">
      <x v="4"/>
    </i>
    <i r="2">
      <x v="1"/>
      <x v="5"/>
    </i>
    <i r="3">
      <x v="6"/>
    </i>
    <i r="3">
      <x v="7"/>
    </i>
    <i r="3">
      <x v="8"/>
    </i>
    <i r="2">
      <x v="2"/>
      <x v="9"/>
    </i>
    <i r="3">
      <x v="10"/>
    </i>
    <i r="3">
      <x v="11"/>
    </i>
    <i r="3">
      <x v="12"/>
    </i>
    <i r="1">
      <x v="1"/>
      <x v="3"/>
      <x v="13"/>
    </i>
    <i r="3">
      <x v="14"/>
    </i>
    <i r="3">
      <x v="15"/>
    </i>
    <i r="3">
      <x v="16"/>
    </i>
    <i r="3">
      <x v="17"/>
    </i>
    <i r="2">
      <x v="4"/>
      <x v="18"/>
    </i>
    <i r="3">
      <x v="19"/>
    </i>
    <i r="3">
      <x v="20"/>
    </i>
    <i r="3">
      <x v="21"/>
    </i>
    <i r="2">
      <x v="5"/>
      <x v="22"/>
    </i>
    <i r="3">
      <x v="23"/>
    </i>
    <i r="3">
      <x v="24"/>
    </i>
    <i r="3">
      <x v="25"/>
    </i>
    <i r="1">
      <x v="2"/>
      <x v="6"/>
      <x v="26"/>
    </i>
    <i r="3">
      <x v="27"/>
    </i>
    <i r="3">
      <x v="28"/>
    </i>
    <i r="3">
      <x v="29"/>
    </i>
    <i r="2">
      <x v="7"/>
      <x v="30"/>
    </i>
    <i r="3">
      <x v="31"/>
    </i>
    <i r="3">
      <x v="32"/>
    </i>
    <i r="3">
      <x v="33"/>
    </i>
    <i r="3">
      <x v="34"/>
    </i>
    <i r="2">
      <x v="8"/>
      <x v="35"/>
    </i>
    <i r="3">
      <x v="36"/>
    </i>
    <i r="3">
      <x v="37"/>
    </i>
    <i r="3">
      <x v="38"/>
    </i>
    <i r="1">
      <x v="3"/>
      <x v="9"/>
      <x v="39"/>
    </i>
    <i r="3">
      <x v="40"/>
    </i>
    <i r="3">
      <x v="41"/>
    </i>
    <i r="3">
      <x v="42"/>
    </i>
    <i r="3">
      <x v="43"/>
    </i>
    <i r="2">
      <x v="10"/>
      <x v="44"/>
    </i>
    <i r="3">
      <x v="45"/>
    </i>
    <i r="3">
      <x v="46"/>
    </i>
    <i r="3">
      <x v="47"/>
    </i>
    <i r="2">
      <x v="11"/>
      <x v="48"/>
    </i>
    <i r="3">
      <x v="49"/>
    </i>
    <i r="3">
      <x v="50"/>
    </i>
    <i r="3">
      <x v="51"/>
    </i>
    <i t="default">
      <x/>
    </i>
    <i>
      <x v="1"/>
      <x/>
      <x/>
      <x/>
    </i>
    <i r="3">
      <x v="1"/>
    </i>
    <i r="3">
      <x v="2"/>
    </i>
    <i r="3">
      <x v="3"/>
    </i>
    <i r="3">
      <x v="4"/>
    </i>
    <i r="2">
      <x v="1"/>
      <x v="5"/>
    </i>
    <i r="3">
      <x v="6"/>
    </i>
    <i r="3">
      <x v="7"/>
    </i>
    <i r="3">
      <x v="8"/>
    </i>
    <i r="2">
      <x v="2"/>
      <x v="9"/>
    </i>
    <i r="3">
      <x v="10"/>
    </i>
    <i r="3">
      <x v="11"/>
    </i>
    <i r="3">
      <x v="12"/>
    </i>
    <i r="1">
      <x v="1"/>
      <x v="3"/>
      <x v="13"/>
    </i>
    <i r="3">
      <x v="14"/>
    </i>
    <i r="3">
      <x v="15"/>
    </i>
    <i r="3">
      <x v="16"/>
    </i>
    <i r="3">
      <x v="17"/>
    </i>
    <i r="2">
      <x v="4"/>
      <x v="18"/>
    </i>
    <i r="3">
      <x v="19"/>
    </i>
    <i r="3">
      <x v="20"/>
    </i>
    <i r="3">
      <x v="21"/>
    </i>
    <i r="2">
      <x v="5"/>
      <x v="22"/>
    </i>
    <i r="3">
      <x v="23"/>
    </i>
    <i r="3">
      <x v="24"/>
    </i>
    <i r="3">
      <x v="25"/>
    </i>
    <i r="1">
      <x v="2"/>
      <x v="6"/>
      <x v="26"/>
    </i>
    <i r="3">
      <x v="27"/>
    </i>
    <i r="3">
      <x v="28"/>
    </i>
    <i r="3">
      <x v="29"/>
    </i>
    <i r="2">
      <x v="7"/>
      <x v="30"/>
    </i>
    <i r="3">
      <x v="31"/>
    </i>
    <i r="3">
      <x v="32"/>
    </i>
    <i r="3">
      <x v="33"/>
    </i>
    <i r="3">
      <x v="34"/>
    </i>
    <i r="2">
      <x v="8"/>
      <x v="35"/>
    </i>
    <i r="3">
      <x v="36"/>
    </i>
    <i t="default">
      <x v="1"/>
    </i>
  </colItems>
  <dataFields count="2">
    <dataField fld="4" subtotal="count" baseField="0" baseItem="0"/>
    <dataField fld="5" subtotal="count" baseField="0" baseItem="0"/>
  </dataFields>
  <formats count="22">
    <format dxfId="421">
      <pivotArea outline="0" collapsedLevelsAreSubtotals="1" fieldPosition="0"/>
    </format>
    <format dxfId="420">
      <pivotArea outline="0" collapsedLevelsAreSubtotals="1" fieldPosition="0"/>
    </format>
    <format dxfId="419">
      <pivotArea type="topRight" dataOnly="0" labelOnly="1" outline="0" fieldPosition="0"/>
    </format>
    <format dxfId="418">
      <pivotArea outline="0" collapsedLevelsAreSubtotals="1" fieldPosition="0"/>
    </format>
    <format dxfId="417">
      <pivotArea type="topRight" dataOnly="0" labelOnly="1" outline="0" fieldPosition="0"/>
    </format>
    <format dxfId="416">
      <pivotArea dataOnly="0" grandCol="1" outline="0" fieldPosition="0"/>
    </format>
    <format dxfId="415">
      <pivotArea dataOnly="0" grandCol="1" outline="0" fieldPosition="0"/>
    </format>
    <format dxfId="414">
      <pivotArea field="-2" type="button" dataOnly="0" labelOnly="1" outline="0" axis="axisRow" fieldPosition="2"/>
    </format>
    <format dxfId="413">
      <pivotArea dataOnly="0" outline="0" fieldPosition="0">
        <references count="1">
          <reference field="2" count="5">
            <x v="0"/>
            <x v="1"/>
            <x v="2"/>
            <x v="3"/>
            <x v="4"/>
          </reference>
        </references>
      </pivotArea>
    </format>
    <format dxfId="412">
      <pivotArea dataOnly="0" outline="0" fieldPosition="0">
        <references count="1">
          <reference field="2" count="47"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</reference>
        </references>
      </pivotArea>
    </format>
    <format dxfId="411">
      <pivotArea field="2" type="button" dataOnly="0" labelOnly="1" outline="0" axis="axisCol" fieldPosition="3"/>
    </format>
    <format dxfId="410">
      <pivotArea field="0" type="button" dataOnly="0" labelOnly="1" outline="0" axis="axisRow" fieldPosition="0"/>
    </format>
    <format dxfId="409">
      <pivotArea field="1" type="button" dataOnly="0" labelOnly="1" outline="0" axis="axisRow" fieldPosition="1"/>
    </format>
    <format dxfId="408">
      <pivotArea type="all" outline="0" fieldPosition="0"/>
    </format>
    <format dxfId="407">
      <pivotArea dataOnly="0" outline="0" fieldPosition="0">
        <references count="1">
          <reference field="3" count="0"/>
        </references>
      </pivotArea>
    </format>
    <format dxfId="406">
      <pivotArea field="3" type="button" dataOnly="0" labelOnly="1" outline="0" axis="axisCol" fieldPosition="2"/>
    </format>
    <format dxfId="405">
      <pivotArea dataOnly="0" outline="0" fieldPosition="0">
        <references count="1">
          <reference field="4294967294" count="2">
            <x v="0"/>
            <x v="1"/>
          </reference>
        </references>
      </pivotArea>
    </format>
    <format dxfId="404">
      <pivotArea dataOnly="0" outline="0" fieldPosition="0">
        <references count="1">
          <reference field="6" count="0"/>
        </references>
      </pivotArea>
    </format>
    <format dxfId="403">
      <pivotArea field="6" type="button" dataOnly="0" labelOnly="1" outline="0" axis="axisCol" fieldPosition="1"/>
    </format>
    <format dxfId="402">
      <pivotArea dataOnly="0" outline="0" fieldPosition="0">
        <references count="1">
          <reference field="7" count="0"/>
        </references>
      </pivotArea>
    </format>
    <format dxfId="401">
      <pivotArea field="7" type="button" dataOnly="0" labelOnly="1" outline="0" axis="axisCol" fieldPosition="0"/>
    </format>
    <format dxfId="400">
      <pivotArea dataOnly="0" outline="0" fieldPosition="0">
        <references count="1">
          <reference field="7" count="0" defaultSubtotal="1"/>
        </references>
      </pivotArea>
    </format>
  </formats>
  <pivotHierarchies count="1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19"/>
    <rowHierarchyUsage hierarchyUsage="21"/>
    <rowHierarchyUsage hierarchyUsage="-2"/>
  </rowHierarchiesUsage>
  <colHierarchiesUsage count="4">
    <colHierarchyUsage hierarchyUsage="60"/>
    <colHierarchyUsage hierarchyUsage="59"/>
    <colHierarchyUsage hierarchyUsage="58"/>
    <colHierarchyUsage hierarchyUsage="5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ummary]"/>
        <x15:activeTabTopLevelEntity name="[dReportingProductgroup_1]"/>
        <x15:activeTabTopLevelEntity name="[dReportingProductgroup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E0486B-8DC6-45EA-9A65-732740B691F4}" name="PivotTable1" cacheId="163" dataOnRows="1" applyNumberFormats="0" applyBorderFormats="0" applyFontFormats="0" applyPatternFormats="0" applyAlignmentFormats="0" applyWidthHeightFormats="1" dataCaption="Values" showError="1" tag="429d9fbd-5a91-4655-93c4-f3b41bca741d" updatedVersion="8" minRefreshableVersion="3" subtotalHiddenItems="1" colGrandTotals="0" itemPrintTitles="1" createdVersion="8" indent="0" compact="0" compactData="0" multipleFieldFilters="0" chartFormat="6">
  <location ref="A1:CA59" firstHeaderRow="1" firstDataRow="5" firstDataCol="3"/>
  <pivotFields count="9">
    <pivotField axis="axisRow" compact="0" allDrilled="1" outline="0" subtotalTop="0" showAll="0" dataSourceSort="1" defaultSubtotal="0">
      <items count="17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</items>
    </pivotField>
    <pivotField axis="axisRow" compact="0" allDrilled="1" outline="0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Col" compact="0" allDrilled="1" outline="0" subtotalTop="0" showAll="0" defaultSubtotal="0" defaultAttributeDrillState="1">
      <items count="52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x="37"/>
        <item x="38"/>
        <item x="39"/>
        <item x="40"/>
        <item x="41"/>
        <item x="42"/>
        <item x="43"/>
        <item x="44"/>
        <item x="45"/>
        <item x="46"/>
        <item x="48"/>
        <item x="47"/>
        <item x="49"/>
        <item x="50"/>
        <item x="51"/>
      </items>
    </pivotField>
    <pivotField axis="axisCol" compact="0" allDrilled="1" outline="0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axis="axisCol" compact="0" allDrilled="1" outline="0" subtotalTop="0" showAll="0" dataSourceSort="1" defaultSubtotal="0" defaultAttributeDrillState="1">
      <items count="3">
        <item x="0"/>
        <item x="1"/>
        <item x="2"/>
      </items>
    </pivotField>
    <pivotField axis="axisCol" compact="0" allDrilled="1" outline="0" subtotalTop="0" showAll="0" dataSourceSort="1" defaultAttributeDrillState="1">
      <items count="3">
        <item x="0"/>
        <item x="1"/>
        <item t="default"/>
      </items>
    </pivotField>
  </pivotFields>
  <rowFields count="3">
    <field x="0"/>
    <field x="1"/>
    <field x="-2"/>
  </rowFields>
  <rowItems count="54">
    <i>
      <x/>
      <x v="1048832"/>
      <x/>
    </i>
    <i r="2" i="1">
      <x v="1"/>
    </i>
    <i r="2" i="2">
      <x v="2"/>
    </i>
    <i>
      <x v="1"/>
      <x v="1048832"/>
      <x/>
    </i>
    <i r="2" i="1">
      <x v="1"/>
    </i>
    <i r="2" i="2">
      <x v="2"/>
    </i>
    <i>
      <x v="2"/>
      <x v="1048832"/>
      <x/>
    </i>
    <i r="2" i="1">
      <x v="1"/>
    </i>
    <i r="2" i="2">
      <x v="2"/>
    </i>
    <i>
      <x v="3"/>
      <x v="1048832"/>
      <x/>
    </i>
    <i r="2" i="1">
      <x v="1"/>
    </i>
    <i r="2" i="2">
      <x v="2"/>
    </i>
    <i>
      <x v="4"/>
      <x v="1048832"/>
      <x/>
    </i>
    <i r="2" i="1">
      <x v="1"/>
    </i>
    <i r="2" i="2">
      <x v="2"/>
    </i>
    <i>
      <x v="5"/>
      <x v="1048832"/>
      <x/>
    </i>
    <i r="2" i="1">
      <x v="1"/>
    </i>
    <i r="2" i="2">
      <x v="2"/>
    </i>
    <i>
      <x v="6"/>
      <x v="1048832"/>
      <x/>
    </i>
    <i r="2" i="1">
      <x v="1"/>
    </i>
    <i r="2" i="2">
      <x v="2"/>
    </i>
    <i>
      <x v="7"/>
      <x v="1048832"/>
      <x/>
    </i>
    <i r="2" i="1">
      <x v="1"/>
    </i>
    <i r="2" i="2">
      <x v="2"/>
    </i>
    <i>
      <x v="8"/>
      <x v="1048832"/>
      <x/>
    </i>
    <i r="2" i="1">
      <x v="1"/>
    </i>
    <i r="2" i="2">
      <x v="2"/>
    </i>
    <i>
      <x v="9"/>
      <x v="1048832"/>
      <x/>
    </i>
    <i r="2" i="1">
      <x v="1"/>
    </i>
    <i r="2" i="2">
      <x v="2"/>
    </i>
    <i>
      <x v="10"/>
      <x v="1048832"/>
      <x/>
    </i>
    <i r="2" i="1">
      <x v="1"/>
    </i>
    <i r="2" i="2">
      <x v="2"/>
    </i>
    <i>
      <x v="11"/>
      <x v="1048832"/>
      <x/>
    </i>
    <i r="2" i="1">
      <x v="1"/>
    </i>
    <i r="2" i="2">
      <x v="2"/>
    </i>
    <i>
      <x v="12"/>
      <x v="1048832"/>
      <x/>
    </i>
    <i r="2" i="1">
      <x v="1"/>
    </i>
    <i r="2" i="2">
      <x v="2"/>
    </i>
    <i>
      <x v="13"/>
      <x v="1048832"/>
      <x/>
    </i>
    <i r="2" i="1">
      <x v="1"/>
    </i>
    <i r="2" i="2">
      <x v="2"/>
    </i>
    <i>
      <x v="14"/>
      <x v="1048832"/>
      <x/>
    </i>
    <i r="2" i="1">
      <x v="1"/>
    </i>
    <i r="2" i="2">
      <x v="2"/>
    </i>
    <i>
      <x v="15"/>
      <x v="1048832"/>
      <x/>
    </i>
    <i r="2" i="1">
      <x v="1"/>
    </i>
    <i r="2" i="2">
      <x v="2"/>
    </i>
    <i>
      <x v="16"/>
      <x v="1048832"/>
      <x/>
    </i>
    <i r="2" i="1">
      <x v="1"/>
    </i>
    <i r="2" i="2">
      <x v="2"/>
    </i>
    <i t="grand">
      <x/>
    </i>
    <i t="grand" i="1">
      <x/>
    </i>
    <i t="grand" i="2">
      <x/>
    </i>
  </rowItems>
  <colFields count="4">
    <field x="8"/>
    <field x="7"/>
    <field x="3"/>
    <field x="2"/>
  </colFields>
  <colItems count="76">
    <i>
      <x/>
      <x/>
      <x/>
      <x/>
    </i>
    <i r="3">
      <x v="1"/>
    </i>
    <i r="3">
      <x v="2"/>
    </i>
    <i r="3">
      <x v="3"/>
    </i>
    <i r="3">
      <x v="4"/>
    </i>
    <i r="2">
      <x v="1"/>
      <x v="5"/>
    </i>
    <i r="3">
      <x v="6"/>
    </i>
    <i r="3">
      <x v="7"/>
    </i>
    <i r="3">
      <x v="8"/>
    </i>
    <i r="2">
      <x v="2"/>
      <x v="9"/>
    </i>
    <i r="3">
      <x v="10"/>
    </i>
    <i r="3">
      <x v="11"/>
    </i>
    <i r="3">
      <x v="12"/>
    </i>
    <i r="1">
      <x v="1"/>
      <x v="3"/>
      <x v="13"/>
    </i>
    <i r="3">
      <x v="14"/>
    </i>
    <i r="3">
      <x v="15"/>
    </i>
    <i r="3">
      <x v="16"/>
    </i>
    <i r="3">
      <x v="17"/>
    </i>
    <i r="2">
      <x v="4"/>
      <x v="18"/>
    </i>
    <i r="3">
      <x v="19"/>
    </i>
    <i r="3">
      <x v="20"/>
    </i>
    <i r="3">
      <x v="21"/>
    </i>
    <i r="2">
      <x v="5"/>
      <x v="22"/>
    </i>
    <i r="3">
      <x v="23"/>
    </i>
    <i r="3">
      <x v="24"/>
    </i>
    <i r="3">
      <x v="25"/>
    </i>
    <i r="1">
      <x v="2"/>
      <x v="6"/>
      <x v="26"/>
    </i>
    <i r="3">
      <x v="27"/>
    </i>
    <i r="3">
      <x v="28"/>
    </i>
    <i r="3">
      <x v="29"/>
    </i>
    <i r="2">
      <x v="7"/>
      <x v="30"/>
    </i>
    <i r="3">
      <x v="31"/>
    </i>
    <i r="3">
      <x v="32"/>
    </i>
    <i r="3">
      <x v="33"/>
    </i>
    <i r="3">
      <x v="34"/>
    </i>
    <i r="2">
      <x v="8"/>
      <x v="35"/>
    </i>
    <i r="3">
      <x v="36"/>
    </i>
    <i t="default">
      <x/>
    </i>
    <i>
      <x v="1"/>
      <x/>
      <x/>
      <x/>
    </i>
    <i r="3">
      <x v="1"/>
    </i>
    <i r="3">
      <x v="2"/>
    </i>
    <i r="3">
      <x v="3"/>
    </i>
    <i r="3">
      <x v="4"/>
    </i>
    <i r="2">
      <x v="1"/>
      <x v="5"/>
    </i>
    <i r="3">
      <x v="6"/>
    </i>
    <i r="3">
      <x v="7"/>
    </i>
    <i r="3">
      <x v="8"/>
    </i>
    <i r="2">
      <x v="2"/>
      <x v="9"/>
    </i>
    <i r="3">
      <x v="10"/>
    </i>
    <i r="3">
      <x v="11"/>
    </i>
    <i r="3">
      <x v="12"/>
    </i>
    <i r="1">
      <x v="1"/>
      <x v="3"/>
      <x v="13"/>
    </i>
    <i r="3">
      <x v="14"/>
    </i>
    <i r="3">
      <x v="15"/>
    </i>
    <i r="3">
      <x v="16"/>
    </i>
    <i r="3">
      <x v="17"/>
    </i>
    <i r="2">
      <x v="4"/>
      <x v="18"/>
    </i>
    <i r="3">
      <x v="19"/>
    </i>
    <i r="3">
      <x v="20"/>
    </i>
    <i r="3">
      <x v="21"/>
    </i>
    <i r="2">
      <x v="5"/>
      <x v="22"/>
    </i>
    <i r="3">
      <x v="23"/>
    </i>
    <i r="3">
      <x v="24"/>
    </i>
    <i r="3">
      <x v="25"/>
    </i>
    <i r="1">
      <x v="2"/>
      <x v="6"/>
      <x v="26"/>
    </i>
    <i r="3">
      <x v="27"/>
    </i>
    <i r="3">
      <x v="28"/>
    </i>
    <i r="3">
      <x v="29"/>
    </i>
    <i r="2">
      <x v="7"/>
      <x v="30"/>
    </i>
    <i r="3">
      <x v="31"/>
    </i>
    <i r="3">
      <x v="32"/>
    </i>
    <i r="3">
      <x v="33"/>
    </i>
    <i r="3">
      <x v="34"/>
    </i>
    <i r="2">
      <x v="8"/>
      <x v="35"/>
    </i>
    <i r="3">
      <x v="36"/>
    </i>
    <i t="default">
      <x v="1"/>
    </i>
  </colItems>
  <dataFields count="3">
    <dataField name="Sum of Internet Sales Sales Units" fld="4" showDataAs="percentDiff" baseField="8" baseItem="1048828" numFmtId="10"/>
    <dataField name="Sum of MediaMarkt Internet Sales Sales Units" fld="5" showDataAs="percentDiff" baseField="8" baseItem="1048828" numFmtId="10"/>
    <dataField fld="6" subtotal="count" showDataAs="difference" baseField="8" baseItem="1048828"/>
  </dataFields>
  <formats count="27">
    <format dxfId="399">
      <pivotArea outline="0" collapsedLevelsAreSubtotals="1" fieldPosition="0"/>
    </format>
    <format dxfId="398">
      <pivotArea outline="0" collapsedLevelsAreSubtotals="1" fieldPosition="0"/>
    </format>
    <format dxfId="397">
      <pivotArea type="topRight" dataOnly="0" labelOnly="1" outline="0" fieldPosition="0"/>
    </format>
    <format dxfId="396">
      <pivotArea outline="0" collapsedLevelsAreSubtotals="1" fieldPosition="0"/>
    </format>
    <format dxfId="395">
      <pivotArea type="topRight" dataOnly="0" labelOnly="1" outline="0" fieldPosition="0"/>
    </format>
    <format dxfId="394">
      <pivotArea dataOnly="0" grandCol="1" outline="0" fieldPosition="0"/>
    </format>
    <format dxfId="393">
      <pivotArea dataOnly="0" grandCol="1" outline="0" fieldPosition="0"/>
    </format>
    <format dxfId="392">
      <pivotArea field="-2" type="button" dataOnly="0" labelOnly="1" outline="0" axis="axisRow" fieldPosition="2"/>
    </format>
    <format dxfId="391">
      <pivotArea dataOnly="0" outline="0" fieldPosition="0">
        <references count="1">
          <reference field="2" count="4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</reference>
        </references>
      </pivotArea>
    </format>
    <format dxfId="390">
      <pivotArea field="2" type="button" dataOnly="0" labelOnly="1" outline="0" axis="axisCol" fieldPosition="3"/>
    </format>
    <format dxfId="389">
      <pivotArea field="0" type="button" dataOnly="0" labelOnly="1" outline="0" axis="axisRow" fieldPosition="0"/>
    </format>
    <format dxfId="388">
      <pivotArea field="1" type="button" dataOnly="0" labelOnly="1" outline="0" axis="axisRow" fieldPosition="1"/>
    </format>
    <format dxfId="387">
      <pivotArea type="all" outline="0" fieldPosition="0"/>
    </format>
    <format dxfId="386">
      <pivotArea dataOnly="0" outline="0" fieldPosition="0">
        <references count="1">
          <reference field="3" count="0"/>
        </references>
      </pivotArea>
    </format>
    <format dxfId="385">
      <pivotArea field="3" type="button" dataOnly="0" labelOnly="1" outline="0" axis="axisCol" fieldPosition="2"/>
    </format>
    <format dxfId="384">
      <pivotArea dataOnly="0" outline="0" fieldPosition="0">
        <references count="1">
          <reference field="4294967294" count="1">
            <x v="2"/>
          </reference>
        </references>
      </pivotArea>
    </format>
    <format dxfId="383">
      <pivotArea dataOnly="0" outline="0" fieldPosition="0">
        <references count="1">
          <reference field="4294967294" count="1">
            <x v="2"/>
          </reference>
        </references>
      </pivotArea>
    </format>
    <format dxfId="382">
      <pivotArea dataOnly="0" outline="0" fieldPosition="0">
        <references count="1">
          <reference field="2" count="1">
            <x v="49"/>
          </reference>
        </references>
      </pivotArea>
    </format>
    <format dxfId="381">
      <pivotArea dataOnly="0" outline="0" fieldPosition="0">
        <references count="1">
          <reference field="2" count="1">
            <x v="50"/>
          </reference>
        </references>
      </pivotArea>
    </format>
    <format dxfId="380">
      <pivotArea dataOnly="0" outline="0" fieldPosition="0">
        <references count="1">
          <reference field="2" count="1">
            <x v="51"/>
          </reference>
        </references>
      </pivotArea>
    </format>
    <format dxfId="379">
      <pivotArea dataOnly="0" outline="0" fieldPosition="0">
        <references count="1">
          <reference field="7" count="0"/>
        </references>
      </pivotArea>
    </format>
    <format dxfId="378">
      <pivotArea field="7" type="button" dataOnly="0" labelOnly="1" outline="0" axis="axisCol" fieldPosition="1"/>
    </format>
    <format dxfId="377">
      <pivotArea dataOnly="0" outline="0" fieldPosition="0">
        <references count="1">
          <reference field="8" count="0"/>
        </references>
      </pivotArea>
    </format>
    <format dxfId="376">
      <pivotArea field="8" type="button" dataOnly="0" labelOnly="1" outline="0" axis="axisCol" fieldPosition="0"/>
    </format>
    <format dxfId="375">
      <pivotArea outline="0" fieldPosition="0">
        <references count="1">
          <reference field="4294967294" count="1">
            <x v="0"/>
          </reference>
        </references>
      </pivotArea>
    </format>
    <format dxfId="374">
      <pivotArea outline="0" fieldPosition="0">
        <references count="1">
          <reference field="4294967294" count="1">
            <x v="1"/>
          </reference>
        </references>
      </pivotArea>
    </format>
    <format dxfId="373">
      <pivotArea dataOnly="0" outline="0" fieldPosition="0">
        <references count="1">
          <reference field="8" count="0" defaultSubtotal="1"/>
        </references>
      </pivotArea>
    </format>
  </formats>
  <conditionalFormats count="4">
    <conditionalFormat scope="data" priority="4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scope="data" priority="3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scope="data" priority="2">
      <pivotAreas count="1">
        <pivotArea outline="0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scope="data" priority="1">
      <pivotAreas count="1">
        <pivotArea outline="0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1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MediaMarkt Internet Sales Value TRY (% of Internet Sales Sales Value TRY)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19"/>
    <rowHierarchyUsage hierarchyUsage="21"/>
    <rowHierarchyUsage hierarchyUsage="-2"/>
  </rowHierarchiesUsage>
  <colHierarchiesUsage count="4">
    <colHierarchyUsage hierarchyUsage="60"/>
    <colHierarchyUsage hierarchyUsage="59"/>
    <colHierarchyUsage hierarchyUsage="58"/>
    <colHierarchyUsage hierarchyUsage="5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ummary]"/>
        <x15:activeTabTopLevelEntity name="[dReportingProductgroup_1]"/>
        <x15:activeTabTopLevelEntity name="[dReportingProductgroup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E96C72-D89B-4B82-A6CB-63E44387BAA2}" name="PivotTable1" cacheId="166" dataOnRows="1" applyNumberFormats="0" applyBorderFormats="0" applyFontFormats="0" applyPatternFormats="0" applyAlignmentFormats="0" applyWidthHeightFormats="1" dataCaption="Values" showError="1" tag="a77702a7-0c94-46c8-baba-54f40e0182f3" updatedVersion="8" minRefreshableVersion="3" subtotalHiddenItems="1" colGrandTotals="0" itemPrintTitles="1" createdVersion="8" indent="0" compact="0" compactData="0" multipleFieldFilters="0" chartFormat="4">
  <location ref="A1:K412" firstHeaderRow="1" firstDataRow="4" firstDataCol="3"/>
  <pivotFields count="7">
    <pivotField axis="axisRow" compact="0" allDrilled="1" outline="0" subtotalTop="0" showAll="0" defaultAttributeDrillState="1">
      <items count="107">
        <item x="0"/>
        <item x="7"/>
        <item x="27"/>
        <item x="20"/>
        <item x="17"/>
        <item x="31"/>
        <item x="22"/>
        <item x="1"/>
        <item x="5"/>
        <item x="6"/>
        <item x="8"/>
        <item x="9"/>
        <item x="10"/>
        <item x="37"/>
        <item x="25"/>
        <item x="26"/>
        <item x="28"/>
        <item x="29"/>
        <item x="32"/>
        <item x="56"/>
        <item x="38"/>
        <item x="34"/>
        <item x="42"/>
        <item x="36"/>
        <item x="39"/>
        <item x="33"/>
        <item x="41"/>
        <item x="19"/>
        <item x="44"/>
        <item x="46"/>
        <item x="47"/>
        <item x="11"/>
        <item x="12"/>
        <item x="13"/>
        <item x="14"/>
        <item x="3"/>
        <item x="15"/>
        <item x="89"/>
        <item x="90"/>
        <item x="91"/>
        <item x="92"/>
        <item x="40"/>
        <item x="50"/>
        <item x="51"/>
        <item x="52"/>
        <item x="54"/>
        <item x="55"/>
        <item x="88"/>
        <item x="64"/>
        <item x="65"/>
        <item x="66"/>
        <item x="67"/>
        <item x="68"/>
        <item x="82"/>
        <item x="85"/>
        <item x="87"/>
        <item x="69"/>
        <item x="71"/>
        <item x="72"/>
        <item x="73"/>
        <item x="75"/>
        <item x="77"/>
        <item x="93"/>
        <item x="94"/>
        <item x="74"/>
        <item x="81"/>
        <item x="43"/>
        <item x="84"/>
        <item x="21"/>
        <item x="97"/>
        <item x="23"/>
        <item x="35"/>
        <item x="16"/>
        <item x="80"/>
        <item x="76"/>
        <item x="57"/>
        <item x="18"/>
        <item x="78"/>
        <item x="95"/>
        <item x="98"/>
        <item x="99"/>
        <item x="101"/>
        <item x="102"/>
        <item x="104"/>
        <item x="60"/>
        <item x="30"/>
        <item x="2"/>
        <item x="49"/>
        <item x="83"/>
        <item x="45"/>
        <item x="48"/>
        <item x="96"/>
        <item x="70"/>
        <item x="53"/>
        <item x="79"/>
        <item x="63"/>
        <item x="105"/>
        <item x="24"/>
        <item x="86"/>
        <item x="61"/>
        <item x="62"/>
        <item x="4"/>
        <item x="103"/>
        <item x="59"/>
        <item x="100"/>
        <item x="58"/>
        <item t="default"/>
      </items>
    </pivotField>
    <pivotField axis="axisCol" compact="0" allDrilled="1" outline="0" subtotalTop="0" showAll="0" sortType="ascending" defaultSubtotal="0" defaultAttributeDrillState="1">
      <items count="1">
        <item x="0"/>
      </items>
    </pivotField>
    <pivotField axis="axisCol" compact="0" allDrilled="1" outline="0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Col" compact="0" allDrilled="1" outline="0" subtotalTop="0" showAll="0" dataSourceSort="1" defaultAttributeDrillState="1">
      <items count="9">
        <item s="1" x="0"/>
        <item s="1" x="1"/>
        <item s="1" x="2"/>
        <item s="1" x="3"/>
        <item s="1" x="4"/>
        <item s="1" x="5"/>
        <item s="1" x="6"/>
        <item s="1" x="7"/>
        <item t="default"/>
      </items>
    </pivotField>
    <pivotField dataField="1" compact="0" outline="0" subtotalTop="0" showAll="0"/>
    <pivotField axis="axisRow" compact="0" allDrilled="1" outline="0" subtotalTop="0" showAll="0" dataSourceSort="1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axis="axisRow" compact="0" allDrilled="1" outline="0" subtotalTop="0" showAll="0" dataSourceSort="1" defaultAttributeDrillState="1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</pivotFields>
  <rowFields count="3">
    <field x="5"/>
    <field x="6"/>
    <field x="0"/>
  </rowFields>
  <rowItems count="408">
    <i>
      <x/>
      <x/>
      <x/>
    </i>
    <i r="2">
      <x v="1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35"/>
    </i>
    <i r="2">
      <x v="86"/>
    </i>
    <i r="2">
      <x v="101"/>
    </i>
    <i t="default" r="1">
      <x/>
    </i>
    <i t="default">
      <x/>
    </i>
    <i>
      <x v="1"/>
      <x v="1"/>
      <x/>
    </i>
    <i r="2">
      <x v="7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72"/>
    </i>
    <i t="default" r="1">
      <x v="1"/>
    </i>
    <i r="1">
      <x v="2"/>
      <x/>
    </i>
    <i r="2">
      <x v="1"/>
    </i>
    <i r="2">
      <x v="4"/>
    </i>
    <i r="2">
      <x v="7"/>
    </i>
    <i r="2">
      <x v="33"/>
    </i>
    <i r="2">
      <x v="35"/>
    </i>
    <i r="2">
      <x v="36"/>
    </i>
    <i r="2">
      <x v="86"/>
    </i>
    <i t="default" r="1">
      <x v="2"/>
    </i>
    <i r="1">
      <x v="3"/>
      <x/>
    </i>
    <i r="2">
      <x v="7"/>
    </i>
    <i r="2">
      <x v="12"/>
    </i>
    <i r="2">
      <x v="27"/>
    </i>
    <i r="2">
      <x v="32"/>
    </i>
    <i r="2">
      <x v="33"/>
    </i>
    <i r="2">
      <x v="34"/>
    </i>
    <i r="2">
      <x v="36"/>
    </i>
    <i r="2">
      <x v="72"/>
    </i>
    <i r="2">
      <x v="76"/>
    </i>
    <i t="default" r="1">
      <x v="3"/>
    </i>
    <i r="1">
      <x v="4"/>
      <x/>
    </i>
    <i r="2">
      <x v="1"/>
    </i>
    <i r="2">
      <x v="3"/>
    </i>
    <i r="2">
      <x v="6"/>
    </i>
    <i r="2">
      <x v="32"/>
    </i>
    <i r="2">
      <x v="33"/>
    </i>
    <i r="2">
      <x v="36"/>
    </i>
    <i r="2">
      <x v="68"/>
    </i>
    <i r="2">
      <x v="70"/>
    </i>
    <i t="default" r="1">
      <x v="4"/>
    </i>
    <i t="default">
      <x v="1"/>
    </i>
    <i>
      <x v="2"/>
      <x v="5"/>
      <x/>
    </i>
    <i r="2">
      <x v="2"/>
    </i>
    <i r="2">
      <x v="5"/>
    </i>
    <i r="2">
      <x v="14"/>
    </i>
    <i r="2">
      <x v="15"/>
    </i>
    <i r="2">
      <x v="16"/>
    </i>
    <i r="2">
      <x v="17"/>
    </i>
    <i r="2">
      <x v="18"/>
    </i>
    <i r="2">
      <x v="85"/>
    </i>
    <i r="2">
      <x v="97"/>
    </i>
    <i t="default" r="1">
      <x v="5"/>
    </i>
    <i r="1">
      <x v="6"/>
      <x/>
    </i>
    <i r="2">
      <x v="5"/>
    </i>
    <i r="2">
      <x v="21"/>
    </i>
    <i r="2">
      <x v="25"/>
    </i>
    <i r="2">
      <x v="27"/>
    </i>
    <i r="2">
      <x v="71"/>
    </i>
    <i t="default" r="1">
      <x v="6"/>
    </i>
    <i r="1">
      <x v="7"/>
      <x/>
    </i>
    <i r="2">
      <x v="2"/>
    </i>
    <i r="2">
      <x v="5"/>
    </i>
    <i r="2">
      <x v="13"/>
    </i>
    <i r="2">
      <x v="15"/>
    </i>
    <i r="2">
      <x v="20"/>
    </i>
    <i r="2">
      <x v="23"/>
    </i>
    <i r="2">
      <x v="24"/>
    </i>
    <i r="2">
      <x v="85"/>
    </i>
    <i t="default" r="1">
      <x v="7"/>
    </i>
    <i r="1">
      <x v="8"/>
      <x/>
    </i>
    <i r="2">
      <x v="2"/>
    </i>
    <i r="2">
      <x v="5"/>
    </i>
    <i r="2">
      <x v="13"/>
    </i>
    <i r="2">
      <x v="22"/>
    </i>
    <i r="2">
      <x v="25"/>
    </i>
    <i r="2">
      <x v="26"/>
    </i>
    <i r="2">
      <x v="41"/>
    </i>
    <i r="2">
      <x v="66"/>
    </i>
    <i t="default" r="1">
      <x v="8"/>
    </i>
    <i r="1">
      <x v="9"/>
      <x/>
    </i>
    <i r="2">
      <x v="2"/>
    </i>
    <i r="2">
      <x v="5"/>
    </i>
    <i r="2">
      <x v="13"/>
    </i>
    <i r="2">
      <x v="15"/>
    </i>
    <i r="2">
      <x v="24"/>
    </i>
    <i r="2">
      <x v="28"/>
    </i>
    <i t="default" r="1">
      <x v="9"/>
    </i>
    <i r="1">
      <x v="10"/>
      <x/>
    </i>
    <i r="2">
      <x v="2"/>
    </i>
    <i r="2">
      <x v="5"/>
    </i>
    <i r="2">
      <x v="13"/>
    </i>
    <i r="2">
      <x v="15"/>
    </i>
    <i r="2">
      <x v="16"/>
    </i>
    <i r="2">
      <x v="23"/>
    </i>
    <i r="2">
      <x v="24"/>
    </i>
    <i t="default" r="1">
      <x v="10"/>
    </i>
    <i r="1">
      <x v="11"/>
      <x/>
    </i>
    <i r="2">
      <x v="29"/>
    </i>
    <i r="2">
      <x v="30"/>
    </i>
    <i r="2">
      <x v="89"/>
    </i>
    <i t="default" r="1">
      <x v="11"/>
    </i>
    <i r="1">
      <x v="12"/>
      <x/>
    </i>
    <i r="2">
      <x v="5"/>
    </i>
    <i r="2">
      <x v="85"/>
    </i>
    <i t="default" r="1">
      <x v="12"/>
    </i>
    <i r="1">
      <x v="13"/>
      <x/>
    </i>
    <i r="2">
      <x v="2"/>
    </i>
    <i r="2">
      <x v="5"/>
    </i>
    <i r="2">
      <x v="13"/>
    </i>
    <i r="2">
      <x v="15"/>
    </i>
    <i r="2">
      <x v="21"/>
    </i>
    <i r="2">
      <x v="25"/>
    </i>
    <i r="2">
      <x v="26"/>
    </i>
    <i r="2">
      <x v="41"/>
    </i>
    <i r="2">
      <x v="90"/>
    </i>
    <i t="default" r="1">
      <x v="13"/>
    </i>
    <i r="1">
      <x v="14"/>
      <x/>
    </i>
    <i r="2">
      <x v="2"/>
    </i>
    <i r="2">
      <x v="5"/>
    </i>
    <i r="2">
      <x v="15"/>
    </i>
    <i t="default" r="1">
      <x v="14"/>
    </i>
    <i r="1">
      <x v="15"/>
      <x/>
    </i>
    <i r="2">
      <x v="85"/>
    </i>
    <i t="default" r="1">
      <x v="15"/>
    </i>
    <i r="1">
      <x v="16"/>
      <x v="5"/>
    </i>
    <i r="2">
      <x v="15"/>
    </i>
    <i r="2">
      <x v="20"/>
    </i>
    <i r="2">
      <x v="85"/>
    </i>
    <i t="default" r="1">
      <x v="16"/>
    </i>
    <i t="default">
      <x v="2"/>
    </i>
    <i>
      <x v="3"/>
      <x v="16"/>
      <x/>
    </i>
    <i r="2">
      <x v="5"/>
    </i>
    <i r="2">
      <x v="20"/>
    </i>
    <i r="2">
      <x v="23"/>
    </i>
    <i r="2">
      <x v="24"/>
    </i>
    <i r="2">
      <x v="26"/>
    </i>
    <i r="2">
      <x v="41"/>
    </i>
    <i r="2">
      <x v="42"/>
    </i>
    <i r="2">
      <x v="66"/>
    </i>
    <i r="2">
      <x v="87"/>
    </i>
    <i t="default" r="1">
      <x v="16"/>
    </i>
    <i t="default">
      <x v="3"/>
    </i>
    <i>
      <x v="4"/>
      <x v="17"/>
      <x/>
    </i>
    <i r="2">
      <x v="1"/>
    </i>
    <i r="2">
      <x v="2"/>
    </i>
    <i r="2">
      <x v="3"/>
    </i>
    <i r="2">
      <x v="20"/>
    </i>
    <i r="2">
      <x v="43"/>
    </i>
    <i r="2">
      <x v="44"/>
    </i>
    <i r="2">
      <x v="45"/>
    </i>
    <i r="2">
      <x v="93"/>
    </i>
    <i t="default" r="1">
      <x v="17"/>
    </i>
    <i r="1">
      <x v="18"/>
      <x/>
    </i>
    <i r="2">
      <x v="1"/>
    </i>
    <i r="2">
      <x v="2"/>
    </i>
    <i r="2">
      <x v="3"/>
    </i>
    <i r="2">
      <x v="18"/>
    </i>
    <i r="2">
      <x v="20"/>
    </i>
    <i r="2">
      <x v="43"/>
    </i>
    <i r="2">
      <x v="44"/>
    </i>
    <i r="2">
      <x v="45"/>
    </i>
    <i r="2">
      <x v="93"/>
    </i>
    <i t="default" r="1">
      <x v="18"/>
    </i>
    <i r="1">
      <x v="19"/>
      <x/>
    </i>
    <i r="2">
      <x v="1"/>
    </i>
    <i r="2">
      <x v="2"/>
    </i>
    <i r="2">
      <x v="3"/>
    </i>
    <i r="2">
      <x v="20"/>
    </i>
    <i r="2">
      <x v="43"/>
    </i>
    <i r="2">
      <x v="44"/>
    </i>
    <i r="2">
      <x v="46"/>
    </i>
    <i t="default" r="1">
      <x v="19"/>
    </i>
    <i r="1">
      <x v="20"/>
      <x/>
    </i>
    <i r="2">
      <x v="1"/>
    </i>
    <i r="2">
      <x v="2"/>
    </i>
    <i r="2">
      <x v="3"/>
    </i>
    <i r="2">
      <x v="18"/>
    </i>
    <i r="2">
      <x v="20"/>
    </i>
    <i r="2">
      <x v="43"/>
    </i>
    <i r="2">
      <x v="44"/>
    </i>
    <i r="2">
      <x v="45"/>
    </i>
    <i r="2">
      <x v="46"/>
    </i>
    <i r="2">
      <x v="93"/>
    </i>
    <i t="default" r="1">
      <x v="20"/>
    </i>
    <i r="1">
      <x v="21"/>
      <x/>
    </i>
    <i r="2">
      <x v="1"/>
    </i>
    <i r="2">
      <x v="2"/>
    </i>
    <i r="2">
      <x v="20"/>
    </i>
    <i r="2">
      <x v="43"/>
    </i>
    <i r="2">
      <x v="46"/>
    </i>
    <i t="default" r="1">
      <x v="21"/>
    </i>
    <i r="1">
      <x v="22"/>
      <x/>
    </i>
    <i r="2">
      <x v="1"/>
    </i>
    <i r="2">
      <x v="2"/>
    </i>
    <i r="2">
      <x v="18"/>
    </i>
    <i r="2">
      <x v="20"/>
    </i>
    <i t="default" r="1">
      <x v="22"/>
    </i>
    <i t="default">
      <x v="4"/>
    </i>
    <i>
      <x v="5"/>
      <x v="23"/>
      <x/>
    </i>
    <i r="2">
      <x v="1"/>
    </i>
    <i r="2">
      <x v="3"/>
    </i>
    <i r="2">
      <x v="19"/>
    </i>
    <i r="2">
      <x v="43"/>
    </i>
    <i r="2">
      <x v="75"/>
    </i>
    <i r="2">
      <x v="103"/>
    </i>
    <i r="2">
      <x v="105"/>
    </i>
    <i t="default" r="1">
      <x v="23"/>
    </i>
    <i r="1">
      <x v="24"/>
      <x/>
    </i>
    <i r="2">
      <x v="5"/>
    </i>
    <i r="2">
      <x v="12"/>
    </i>
    <i r="2">
      <x v="26"/>
    </i>
    <i r="2">
      <x v="66"/>
    </i>
    <i r="2">
      <x v="75"/>
    </i>
    <i r="2">
      <x v="84"/>
    </i>
    <i r="2">
      <x v="99"/>
    </i>
    <i t="default" r="1">
      <x v="24"/>
    </i>
    <i r="1">
      <x v="25"/>
      <x/>
    </i>
    <i r="2">
      <x v="15"/>
    </i>
    <i r="2">
      <x v="26"/>
    </i>
    <i r="2">
      <x v="27"/>
    </i>
    <i r="2">
      <x v="43"/>
    </i>
    <i r="2">
      <x v="66"/>
    </i>
    <i t="default" r="1">
      <x v="25"/>
    </i>
    <i t="default">
      <x v="5"/>
    </i>
    <i>
      <x v="6"/>
      <x v="1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0"/>
    </i>
    <i t="default" r="1">
      <x v="16"/>
    </i>
    <i t="default">
      <x v="6"/>
    </i>
    <i>
      <x v="7"/>
      <x v="16"/>
      <x/>
    </i>
    <i r="2">
      <x v="1"/>
    </i>
    <i r="2">
      <x v="7"/>
    </i>
    <i r="2">
      <x v="9"/>
    </i>
    <i r="2">
      <x v="27"/>
    </i>
    <i r="2">
      <x v="35"/>
    </i>
    <i r="2">
      <x v="48"/>
    </i>
    <i r="2">
      <x v="49"/>
    </i>
    <i r="2">
      <x v="50"/>
    </i>
    <i r="2">
      <x v="51"/>
    </i>
    <i r="2">
      <x v="52"/>
    </i>
    <i r="2">
      <x v="95"/>
    </i>
    <i r="2">
      <x v="100"/>
    </i>
    <i t="default" r="1">
      <x v="16"/>
    </i>
    <i t="default">
      <x v="7"/>
    </i>
    <i>
      <x v="8"/>
      <x v="26"/>
      <x/>
    </i>
    <i r="2">
      <x v="1"/>
    </i>
    <i r="2">
      <x v="56"/>
    </i>
    <i r="2">
      <x v="57"/>
    </i>
    <i r="2">
      <x v="58"/>
    </i>
    <i r="2">
      <x v="59"/>
    </i>
    <i r="2">
      <x v="60"/>
    </i>
    <i r="2">
      <x v="64"/>
    </i>
    <i r="2">
      <x v="92"/>
    </i>
    <i t="default" r="1">
      <x v="26"/>
    </i>
    <i r="1">
      <x v="27"/>
      <x/>
    </i>
    <i r="2">
      <x v="7"/>
    </i>
    <i r="2">
      <x v="27"/>
    </i>
    <i r="2">
      <x v="32"/>
    </i>
    <i r="2">
      <x v="36"/>
    </i>
    <i r="2">
      <x v="49"/>
    </i>
    <i r="2">
      <x v="50"/>
    </i>
    <i r="2">
      <x v="52"/>
    </i>
    <i r="2">
      <x v="61"/>
    </i>
    <i r="2">
      <x v="74"/>
    </i>
    <i r="2">
      <x v="86"/>
    </i>
    <i t="default" r="1">
      <x v="27"/>
    </i>
    <i r="1">
      <x v="28"/>
      <x/>
    </i>
    <i r="2">
      <x v="7"/>
    </i>
    <i r="2">
      <x v="32"/>
    </i>
    <i r="2">
      <x v="49"/>
    </i>
    <i r="2">
      <x v="50"/>
    </i>
    <i r="2">
      <x v="52"/>
    </i>
    <i r="2">
      <x v="61"/>
    </i>
    <i r="2">
      <x v="74"/>
    </i>
    <i t="default" r="1">
      <x v="28"/>
    </i>
    <i r="1">
      <x v="29"/>
      <x/>
    </i>
    <i r="2">
      <x v="1"/>
    </i>
    <i r="2">
      <x v="27"/>
    </i>
    <i r="2">
      <x v="57"/>
    </i>
    <i r="2">
      <x v="58"/>
    </i>
    <i r="2">
      <x v="77"/>
    </i>
    <i r="2">
      <x v="92"/>
    </i>
    <i t="default" r="1">
      <x v="29"/>
    </i>
    <i r="1">
      <x v="30"/>
      <x/>
    </i>
    <i r="2">
      <x v="57"/>
    </i>
    <i r="2">
      <x v="58"/>
    </i>
    <i r="2">
      <x v="65"/>
    </i>
    <i r="2">
      <x v="73"/>
    </i>
    <i r="2">
      <x v="77"/>
    </i>
    <i r="2">
      <x v="92"/>
    </i>
    <i r="2">
      <x v="94"/>
    </i>
    <i t="default" r="1">
      <x v="30"/>
    </i>
    <i t="default">
      <x v="8"/>
    </i>
    <i>
      <x v="9"/>
      <x v="16"/>
      <x/>
    </i>
    <i r="2">
      <x v="1"/>
    </i>
    <i r="2">
      <x v="4"/>
    </i>
    <i r="2">
      <x v="7"/>
    </i>
    <i r="2">
      <x v="9"/>
    </i>
    <i r="2">
      <x v="27"/>
    </i>
    <i r="2">
      <x v="35"/>
    </i>
    <i r="2">
      <x v="53"/>
    </i>
    <i r="2">
      <x v="88"/>
    </i>
    <i t="default" r="1">
      <x v="16"/>
    </i>
    <i t="default">
      <x v="9"/>
    </i>
    <i>
      <x v="10"/>
      <x v="16"/>
      <x v="32"/>
    </i>
    <i r="2">
      <x v="54"/>
    </i>
    <i r="2">
      <x v="55"/>
    </i>
    <i r="2">
      <x v="67"/>
    </i>
    <i r="2">
      <x v="98"/>
    </i>
    <i t="default" r="1">
      <x v="16"/>
    </i>
    <i t="default">
      <x v="10"/>
    </i>
    <i>
      <x v="11"/>
      <x v="31"/>
      <x/>
    </i>
    <i r="2">
      <x v="1"/>
    </i>
    <i r="2">
      <x v="2"/>
    </i>
    <i r="2">
      <x v="18"/>
    </i>
    <i r="2">
      <x v="20"/>
    </i>
    <i r="2">
      <x v="43"/>
    </i>
    <i r="2">
      <x v="44"/>
    </i>
    <i t="default" r="1">
      <x v="31"/>
    </i>
    <i r="1">
      <x v="32"/>
      <x/>
    </i>
    <i r="2">
      <x v="1"/>
    </i>
    <i r="2">
      <x v="18"/>
    </i>
    <i r="2">
      <x v="20"/>
    </i>
    <i r="2">
      <x v="43"/>
    </i>
    <i r="2">
      <x v="44"/>
    </i>
    <i r="2">
      <x v="45"/>
    </i>
    <i r="2">
      <x v="47"/>
    </i>
    <i t="default" r="1">
      <x v="32"/>
    </i>
    <i r="1">
      <x v="33"/>
      <x/>
    </i>
    <i r="2">
      <x v="1"/>
    </i>
    <i r="2">
      <x v="18"/>
    </i>
    <i r="2">
      <x v="20"/>
    </i>
    <i r="2">
      <x v="43"/>
    </i>
    <i r="2">
      <x v="45"/>
    </i>
    <i r="2">
      <x v="47"/>
    </i>
    <i t="default" r="1">
      <x v="33"/>
    </i>
    <i t="default">
      <x v="11"/>
    </i>
    <i>
      <x v="12"/>
      <x v="16"/>
      <x/>
    </i>
    <i r="2">
      <x v="34"/>
    </i>
    <i r="2">
      <x v="37"/>
    </i>
    <i r="2">
      <x v="38"/>
    </i>
    <i r="2">
      <x v="39"/>
    </i>
    <i r="2">
      <x v="40"/>
    </i>
    <i t="default" r="1">
      <x v="16"/>
    </i>
    <i t="default">
      <x v="12"/>
    </i>
    <i>
      <x v="13"/>
      <x v="16"/>
      <x/>
    </i>
    <i r="2">
      <x v="2"/>
    </i>
    <i r="2">
      <x v="3"/>
    </i>
    <i r="2">
      <x v="5"/>
    </i>
    <i r="2">
      <x v="12"/>
    </i>
    <i r="2">
      <x v="48"/>
    </i>
    <i r="2">
      <x v="49"/>
    </i>
    <i r="2">
      <x v="51"/>
    </i>
    <i r="2">
      <x v="62"/>
    </i>
    <i r="2">
      <x v="63"/>
    </i>
    <i t="default" r="1">
      <x v="16"/>
    </i>
    <i t="default">
      <x v="13"/>
    </i>
    <i>
      <x v="14"/>
      <x v="34"/>
      <x/>
    </i>
    <i r="2">
      <x v="27"/>
    </i>
    <i r="2">
      <x v="69"/>
    </i>
    <i r="2">
      <x v="78"/>
    </i>
    <i r="2">
      <x v="79"/>
    </i>
    <i r="2">
      <x v="80"/>
    </i>
    <i r="2">
      <x v="91"/>
    </i>
    <i t="default" r="1">
      <x v="34"/>
    </i>
    <i t="default">
      <x v="14"/>
    </i>
    <i>
      <x v="15"/>
      <x v="16"/>
      <x/>
    </i>
    <i r="2">
      <x v="1"/>
    </i>
    <i r="2">
      <x v="2"/>
    </i>
    <i r="2">
      <x v="3"/>
    </i>
    <i r="2">
      <x v="4"/>
    </i>
    <i r="2">
      <x v="7"/>
    </i>
    <i r="2">
      <x v="48"/>
    </i>
    <i r="2">
      <x v="49"/>
    </i>
    <i r="2">
      <x v="62"/>
    </i>
    <i r="2">
      <x v="104"/>
    </i>
    <i t="default" r="1">
      <x v="16"/>
    </i>
    <i t="default">
      <x v="15"/>
    </i>
    <i>
      <x v="16"/>
      <x v="16"/>
      <x/>
    </i>
    <i r="2">
      <x v="12"/>
    </i>
    <i r="2">
      <x v="27"/>
    </i>
    <i r="2">
      <x v="49"/>
    </i>
    <i r="2">
      <x v="81"/>
    </i>
    <i r="2">
      <x v="82"/>
    </i>
    <i r="2">
      <x v="83"/>
    </i>
    <i r="2">
      <x v="96"/>
    </i>
    <i r="2">
      <x v="102"/>
    </i>
    <i t="default" r="1">
      <x v="16"/>
    </i>
    <i t="default">
      <x v="16"/>
    </i>
    <i t="grand">
      <x/>
    </i>
  </rowItems>
  <colFields count="3">
    <field x="1"/>
    <field x="2"/>
    <field x="3"/>
  </colFields>
  <colItems count="8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</colItems>
  <dataFields count="1">
    <dataField fld="4" subtotal="count" baseField="0" baseItem="0"/>
  </dataFields>
  <formats count="14">
    <format dxfId="372">
      <pivotArea outline="0" collapsedLevelsAreSubtotals="1" fieldPosition="0"/>
    </format>
    <format dxfId="371">
      <pivotArea type="topRight" dataOnly="0" labelOnly="1" outline="0" fieldPosition="0"/>
    </format>
    <format dxfId="370">
      <pivotArea outline="0" collapsedLevelsAreSubtotals="1" fieldPosition="0"/>
    </format>
    <format dxfId="369">
      <pivotArea outline="0" collapsedLevelsAreSubtotals="1" fieldPosition="0"/>
    </format>
    <format dxfId="368">
      <pivotArea dataOnly="0" outline="0" fieldPosition="0">
        <references count="1">
          <reference field="1" count="0"/>
        </references>
      </pivotArea>
    </format>
    <format dxfId="367">
      <pivotArea field="-2" type="button" dataOnly="0" labelOnly="1" outline="0" axis="axisValues" fieldPosition="0"/>
    </format>
    <format dxfId="366">
      <pivotArea field="0" type="button" dataOnly="0" labelOnly="1" outline="0" axis="axisRow" fieldPosition="2"/>
    </format>
    <format dxfId="365">
      <pivotArea field="1" type="button" dataOnly="0" labelOnly="1" outline="0" axis="axisCol" fieldPosition="0"/>
    </format>
    <format dxfId="364">
      <pivotArea field="2" type="button" dataOnly="0" labelOnly="1" outline="0" axis="axisCol" fieldPosition="1"/>
    </format>
    <format dxfId="363">
      <pivotArea dataOnly="0" outline="0" fieldPosition="0">
        <references count="1">
          <reference field="2" count="0"/>
        </references>
      </pivotArea>
    </format>
    <format dxfId="362">
      <pivotArea dataOnly="0" outline="0" fieldPosition="0">
        <references count="1">
          <reference field="3" count="0"/>
        </references>
      </pivotArea>
    </format>
    <format dxfId="361">
      <pivotArea type="all" outline="0" fieldPosition="0"/>
    </format>
    <format dxfId="360">
      <pivotArea dataOnly="0" outline="0" fieldPosition="0">
        <references count="1">
          <reference field="3" count="0"/>
        </references>
      </pivotArea>
    </format>
    <format dxfId="359">
      <pivotArea field="3" type="button" dataOnly="0" labelOnly="1" outline="0" axis="axisCol" fieldPosition="2"/>
    </format>
  </formats>
  <pivotHierarchies count="1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20"/>
    <rowHierarchyUsage hierarchyUsage="21"/>
    <rowHierarchyUsage hierarchyUsage="2"/>
  </rowHierarchiesUsage>
  <colHierarchiesUsage count="3">
    <colHierarchyUsage hierarchyUsage="14"/>
    <colHierarchyUsage hierarchyUsage="13"/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rand]"/>
        <x15:activeTabTopLevelEntity name="[dReportingProductgroup_1_2]"/>
        <x15:activeTabTopLevelEntity name="[dReportingProductgroup_2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4260B6-0B9C-4919-AC58-4BE0EF6F93CB}" name="PivotTable1" cacheId="169" applyNumberFormats="0" applyBorderFormats="0" applyFontFormats="0" applyPatternFormats="0" applyAlignmentFormats="0" applyWidthHeightFormats="1" dataCaption="Values" showError="1" tag="4c045c36-f286-4f9f-90d1-1d0cc5e35c6f" updatedVersion="8" minRefreshableVersion="3" showDrill="0" subtotalHiddenItems="1" rowGrandTotals="0" colGrandTotals="0" itemPrintTitles="1" createdVersion="8" indent="0" compact="0" compactData="0" multipleFieldFilters="0">
  <location ref="A3:H37" firstHeaderRow="1" firstDataRow="5" firstDataCol="2" rowPageCount="1" colPageCount="1"/>
  <pivotFields count="12">
    <pivotField axis="axisCol" compact="0" allDrilled="1" outline="0" subtotalTop="0" showAll="0" sortType="ascending" defaultSubtotal="0" defaultAttributeDrillState="1">
      <items count="1">
        <item x="0"/>
      </items>
    </pivotField>
    <pivotField axis="axisCol" compact="0" allDrilled="1" outline="0" subtotalTop="0" showAll="0" dataSourceSort="1" defaultSubtotal="0" defaultAttributeDrillState="1">
      <items count="1">
        <item x="0"/>
      </items>
    </pivotField>
    <pivotField axis="axisCol" compact="0" allDrilled="1" outline="0" subtotalTop="0" showAll="0" dataSourceSort="1" defaultSubtotal="0" defaultAttributeDrillState="1">
      <items count="1">
        <item s="1" x="0"/>
      </items>
    </pivotField>
    <pivotField axis="axisPage" compact="0" allDrilled="1" outline="0" subtotalTop="0" showAll="0" dataSourceSort="1" defaultSubtotal="0" defaultAttributeDrillState="1"/>
    <pivotField axis="axisRow" compact="0" allDrilled="1" outline="0" subtotalTop="0" showAll="0" sortType="descending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  <autoSortScope>
        <pivotArea dataOnly="0" outline="0" fieldPosition="0">
          <references count="4">
            <reference field="4294967294" count="1" selected="0">
              <x v="0"/>
            </reference>
            <reference field="0" count="1" selected="0">
              <x v="0"/>
            </reference>
            <reference field="1" count="1" selected="0">
              <x v="0"/>
            </reference>
            <reference field="2" count="1" selected="0">
              <x v="0"/>
            </reference>
          </references>
        </pivotArea>
      </autoSortScope>
    </pivotField>
    <pivotField dataField="1" compact="0" outline="0" subtotalTop="0" showAll="0" defaultSubtotal="0"/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</pivotFields>
  <rowFields count="2">
    <field x="4"/>
    <field x="7"/>
  </rowFields>
  <rowItems count="30">
    <i>
      <x v="8"/>
      <x v="2"/>
    </i>
    <i>
      <x/>
      <x/>
    </i>
    <i>
      <x v="3"/>
      <x v="2"/>
    </i>
    <i>
      <x v="16"/>
      <x v="3"/>
    </i>
    <i>
      <x v="10"/>
      <x v="2"/>
    </i>
    <i>
      <x v="21"/>
      <x v="3"/>
    </i>
    <i>
      <x v="4"/>
      <x v="2"/>
    </i>
    <i>
      <x v="28"/>
      <x/>
    </i>
    <i>
      <x v="29"/>
      <x/>
    </i>
    <i>
      <x v="18"/>
      <x v="3"/>
    </i>
    <i>
      <x v="7"/>
      <x v="2"/>
    </i>
    <i>
      <x v="5"/>
      <x v="2"/>
    </i>
    <i>
      <x v="24"/>
      <x v="3"/>
    </i>
    <i>
      <x v="22"/>
      <x v="3"/>
    </i>
    <i>
      <x v="9"/>
      <x v="2"/>
    </i>
    <i>
      <x v="25"/>
      <x v="3"/>
    </i>
    <i>
      <x v="20"/>
      <x v="3"/>
    </i>
    <i>
      <x v="15"/>
      <x v="2"/>
    </i>
    <i>
      <x v="17"/>
      <x v="3"/>
    </i>
    <i>
      <x v="19"/>
      <x v="3"/>
    </i>
    <i>
      <x v="12"/>
      <x v="2"/>
    </i>
    <i>
      <x v="11"/>
      <x v="2"/>
    </i>
    <i>
      <x v="27"/>
      <x v="4"/>
    </i>
    <i>
      <x v="14"/>
      <x v="2"/>
    </i>
    <i>
      <x v="6"/>
      <x v="2"/>
    </i>
    <i>
      <x v="26"/>
      <x v="3"/>
    </i>
    <i>
      <x v="2"/>
      <x v="1"/>
    </i>
    <i>
      <x v="13"/>
      <x v="2"/>
    </i>
    <i>
      <x v="23"/>
      <x v="3"/>
    </i>
    <i>
      <x v="1"/>
      <x v="1"/>
    </i>
  </rowItems>
  <colFields count="4">
    <field x="0"/>
    <field x="1"/>
    <field x="2"/>
    <field x="-2"/>
  </colFields>
  <colItems count="6">
    <i>
      <x/>
      <x/>
      <x/>
      <x/>
    </i>
    <i r="3" i="1">
      <x v="1"/>
    </i>
    <i r="3" i="2">
      <x v="2"/>
    </i>
    <i r="3" i="3">
      <x v="3"/>
    </i>
    <i r="3" i="4">
      <x v="4"/>
    </i>
    <i r="3" i="5">
      <x v="5"/>
    </i>
  </colItems>
  <pageFields count="1">
    <pageField fld="3" hier="23" name="[Hitlist].[ReportingProductgroup].&amp;[Smart+Mobilephones]" cap="Smart+Mobilephones"/>
  </pageFields>
  <dataFields count="6">
    <dataField name="Sum of Leaderpanel Internet Sales Sales Units" fld="5" baseField="0" baseItem="0"/>
    <dataField name="Sum of MediaMarkt Internet Sales Sales Units Ret" fld="6" baseField="0" baseItem="0"/>
    <dataField fld="8" subtotal="count" baseField="0" baseItem="0"/>
    <dataField fld="9" subtotal="count" baseField="0" baseItem="0"/>
    <dataField fld="10" subtotal="count" baseField="0" baseItem="0"/>
    <dataField fld="11" subtotal="count" baseField="0" baseItem="0"/>
  </dataFields>
  <formats count="13">
    <format dxfId="358">
      <pivotArea field="-2" type="button" dataOnly="0" labelOnly="1" outline="0" axis="axisCol" fieldPosition="3"/>
    </format>
    <format dxfId="357">
      <pivotArea field="-2" type="button" dataOnly="0" labelOnly="1" outline="0" axis="axisCol" fieldPosition="3"/>
    </format>
    <format dxfId="356">
      <pivotArea field="0" type="button" dataOnly="0" labelOnly="1" outline="0" axis="axisCol" fieldPosition="0"/>
    </format>
    <format dxfId="355">
      <pivotArea dataOnly="0" labelOnly="1" outline="0" fieldPosition="0">
        <references count="1">
          <reference field="0" count="0"/>
        </references>
      </pivotArea>
    </format>
    <format dxfId="354">
      <pivotArea dataOnly="0" outline="0" fieldPosition="0">
        <references count="1">
          <reference field="1" count="0"/>
        </references>
      </pivotArea>
    </format>
    <format dxfId="353">
      <pivotArea field="1" type="button" dataOnly="0" labelOnly="1" outline="0" axis="axisCol" fieldPosition="1"/>
    </format>
    <format dxfId="352">
      <pivotArea dataOnly="0" outline="0" fieldPosition="0">
        <references count="1">
          <reference field="2" count="0"/>
        </references>
      </pivotArea>
    </format>
    <format dxfId="351">
      <pivotArea field="2" type="button" dataOnly="0" labelOnly="1" outline="0" axis="axisCol" fieldPosition="2"/>
    </format>
    <format dxfId="350">
      <pivotArea type="all" outline="0" fieldPosition="0"/>
    </format>
    <format dxfId="349">
      <pivotArea field="4" type="button" dataOnly="0" labelOnly="1" outline="0" axis="axisRow" fieldPosition="0"/>
    </format>
    <format dxfId="348">
      <pivotArea dataOnly="0" outline="0" fieldPosition="0">
        <references count="1">
          <reference field="4294967294" count="2">
            <x v="2"/>
            <x v="3"/>
          </reference>
        </references>
      </pivotArea>
    </format>
    <format dxfId="347">
      <pivotArea dataOnly="0" outline="0" fieldPosition="0">
        <references count="1">
          <reference field="4294967294" count="2">
            <x v="4"/>
            <x v="5"/>
          </reference>
        </references>
      </pivotArea>
    </format>
    <format dxfId="346">
      <pivotArea field="7" type="button" dataOnly="0" labelOnly="1" outline="0" axis="axisRow" fieldPosition="1"/>
    </format>
  </formats>
  <pivotHierarchies count="1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4" type="captionNotEqual" evalOrder="-1" id="1" stringValue1="&lt;Others&gt;">
      <autoFilter ref="A1">
        <filterColumn colId="0">
          <customFilters>
            <customFilter operator="notEqual" val="&lt;Others&gt;"/>
          </customFilters>
        </filterColumn>
      </autoFilter>
    </filter>
  </filters>
  <rowHierarchiesUsage count="2">
    <rowHierarchyUsage hierarchyUsage="26"/>
    <rowHierarchyUsage hierarchyUsage="25"/>
  </rowHierarchiesUsage>
  <colHierarchiesUsage count="4">
    <colHierarchyUsage hierarchyUsage="37"/>
    <colHierarchyUsage hierarchyUsage="36"/>
    <colHierarchyUsage hierarchyUsage="22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itlist]"/>
        <x15:activeTabTopLevelEntity name="[Hitlis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A9F3FD-DC31-4A7D-B9A9-0BAD3FF90D29}" name="PivotTable1" cacheId="172" applyNumberFormats="0" applyBorderFormats="0" applyFontFormats="0" applyPatternFormats="0" applyAlignmentFormats="0" applyWidthHeightFormats="1" dataCaption="Values" showError="1" tag="4face70c-5692-4ebd-a7cf-b07a4aa90d59" updatedVersion="8" minRefreshableVersion="3" showDrill="0" subtotalHiddenItems="1" colGrandTotals="0" itemPrintTitles="1" createdVersion="8" indent="0" compact="0" compactData="0" multipleFieldFilters="0">
  <location ref="A3:H44" firstHeaderRow="1" firstDataRow="5" firstDataCol="2" rowPageCount="1" colPageCount="1"/>
  <pivotFields count="9">
    <pivotField axis="axisRow" compact="0" allDrilled="1" outline="0" subtotalTop="0" showAll="0" defaultAttributeDrillState="1">
      <items count="6">
        <item x="0"/>
        <item x="3"/>
        <item x="2"/>
        <item x="4"/>
        <item x="1"/>
        <item t="default"/>
      </items>
    </pivotField>
    <pivotField axis="axisCol" compact="0" allDrilled="1" outline="0" subtotalTop="0" showAll="0" sortType="ascending" defaultSubtotal="0" defaultAttributeDrillState="1">
      <items count="1">
        <item x="0"/>
      </items>
    </pivotField>
    <pivotField axis="axisCol" compact="0" allDrilled="1" outline="0" subtotalTop="0" showAll="0" dataSourceSort="1" defaultSubtotal="0" defaultAttributeDrillState="1">
      <items count="2">
        <item x="0"/>
        <item x="1"/>
      </items>
    </pivotField>
    <pivotField axis="axisCol" compact="0" allDrilled="1" outline="0" subtotalTop="0" showAll="0" dataSourceSort="1" defaultAttributeDrillState="1">
      <items count="3">
        <item s="1" x="0"/>
        <item s="1" x="1"/>
        <item t="default"/>
      </items>
    </pivotField>
    <pivotField axis="axisPage" compact="0" allDrilled="1" outline="0" subtotalTop="0" showAll="0" dataSourceSort="1" defaultAttributeDrillState="1">
      <items count="1">
        <item t="default"/>
      </items>
    </pivotField>
    <pivotField axis="axisRow" compact="0" allDrilled="1" outline="0" subtotalTop="0" showAll="0" dataSourceSort="1" defaultAttributeDrillState="1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dataField="1" compact="0" outline="0" subtotalTop="0" showAll="0"/>
    <pivotField dataField="1" compact="0" outline="0" subtotalTop="0" showAll="0"/>
    <pivotField dataField="1" compact="0" outline="0" subtotalTop="0" showAll="0"/>
  </pivotFields>
  <rowFields count="2">
    <field x="0"/>
    <field x="5"/>
  </rowFields>
  <rowItems count="37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default">
      <x/>
    </i>
    <i>
      <x v="1"/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t="default">
      <x v="1"/>
    </i>
    <i>
      <x v="2"/>
      <x v="12"/>
    </i>
    <i r="1">
      <x v="13"/>
    </i>
    <i r="1">
      <x v="14"/>
    </i>
    <i t="default">
      <x v="2"/>
    </i>
    <i>
      <x v="3"/>
      <x v="29"/>
    </i>
    <i r="1">
      <x v="30"/>
    </i>
    <i t="default">
      <x v="3"/>
    </i>
    <i>
      <x v="4"/>
      <x v="11"/>
    </i>
    <i t="default">
      <x v="4"/>
    </i>
    <i t="grand">
      <x/>
    </i>
  </rowItems>
  <colFields count="4">
    <field x="1"/>
    <field x="2"/>
    <field x="3"/>
    <field x="-2"/>
  </colFields>
  <colItems count="6">
    <i>
      <x/>
      <x/>
      <x/>
      <x/>
    </i>
    <i r="3" i="1">
      <x v="1"/>
    </i>
    <i r="3" i="2">
      <x v="2"/>
    </i>
    <i r="1">
      <x v="1"/>
      <x v="1"/>
      <x/>
    </i>
    <i r="3" i="1">
      <x v="1"/>
    </i>
    <i r="3" i="2">
      <x v="2"/>
    </i>
  </colItems>
  <pageFields count="1">
    <pageField fld="4" hier="23" name="[Hitlist].[ReportingProductgroup].&amp;[Smart+Mobilephones]" cap="Smart+Mobilephones"/>
  </pageFields>
  <dataFields count="3">
    <dataField name="Sum of Leaderpanel Internet Sales Sales Value TRY" fld="6" baseField="0" baseItem="0"/>
    <dataField name="Sum of MediaMarkt Internet Sales Sales Value Ret TRY" fld="7" baseField="0" baseItem="0"/>
    <dataField fld="8" subtotal="count" baseField="0" baseItem="0"/>
  </dataFields>
  <formats count="13">
    <format dxfId="345">
      <pivotArea field="-2" type="button" dataOnly="0" labelOnly="1" outline="0" axis="axisCol" fieldPosition="3"/>
    </format>
    <format dxfId="344">
      <pivotArea field="-2" type="button" dataOnly="0" labelOnly="1" outline="0" axis="axisCol" fieldPosition="3"/>
    </format>
    <format dxfId="343">
      <pivotArea field="1" type="button" dataOnly="0" labelOnly="1" outline="0" axis="axisCol" fieldPosition="0"/>
    </format>
    <format dxfId="342">
      <pivotArea field="2" type="button" dataOnly="0" labelOnly="1" outline="0" axis="axisCol" fieldPosition="1"/>
    </format>
    <format dxfId="341">
      <pivotArea dataOnly="0" outline="0" fieldPosition="0">
        <references count="1">
          <reference field="3" count="0"/>
        </references>
      </pivotArea>
    </format>
    <format dxfId="340">
      <pivotArea dataOnly="0" outline="0" fieldPosition="0">
        <references count="1">
          <reference field="2" count="0"/>
        </references>
      </pivotArea>
    </format>
    <format dxfId="339">
      <pivotArea dataOnly="0" outline="0" fieldPosition="0">
        <references count="1">
          <reference field="1" count="0"/>
        </references>
      </pivotArea>
    </format>
    <format dxfId="338">
      <pivotArea field="3" type="button" dataOnly="0" labelOnly="1" outline="0" axis="axisCol" fieldPosition="2"/>
    </format>
    <format dxfId="337">
      <pivotArea type="all" outline="0" fieldPosition="0"/>
    </format>
    <format dxfId="336">
      <pivotArea field="0" type="button" dataOnly="0" labelOnly="1" outline="0" axis="axisRow" fieldPosition="0"/>
    </format>
    <format dxfId="335">
      <pivotArea field="5" type="button" dataOnly="0" labelOnly="1" outline="0" axis="axisRow" fieldPosition="1"/>
    </format>
    <format dxfId="334">
      <pivotArea dataOnly="0" outline="0" fieldPosition="0">
        <references count="1">
          <reference field="4294967294" count="2">
            <x v="0"/>
            <x v="1"/>
          </reference>
        </references>
      </pivotArea>
    </format>
    <format dxfId="333">
      <pivotArea dataOnly="0" outline="0" fieldPosition="0">
        <references count="1">
          <reference field="4294967294" count="1">
            <x v="2"/>
          </reference>
        </references>
      </pivotArea>
    </format>
  </formats>
  <pivotHierarchies count="1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5" type="captionNotEqual" evalOrder="-1" id="1" stringValue1="&lt;Others&gt;">
      <autoFilter ref="A1">
        <filterColumn colId="0">
          <customFilters>
            <customFilter operator="notEqual" val="&lt;Others&gt;"/>
          </customFilters>
        </filterColumn>
      </autoFilter>
    </filter>
  </filters>
  <rowHierarchiesUsage count="2">
    <rowHierarchyUsage hierarchyUsage="25"/>
    <rowHierarchyUsage hierarchyUsage="26"/>
  </rowHierarchiesUsage>
  <colHierarchiesUsage count="4">
    <colHierarchyUsage hierarchyUsage="37"/>
    <colHierarchyUsage hierarchyUsage="36"/>
    <colHierarchyUsage hierarchyUsage="22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itlist]"/>
        <x15:activeTabTopLevelEntity name="[Hitlist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5D7B8D-B501-46CE-94E9-DDD7DE0B5C47}" name="PivotTable2" cacheId="178" applyNumberFormats="0" applyBorderFormats="0" applyFontFormats="0" applyPatternFormats="0" applyAlignmentFormats="0" applyWidthHeightFormats="1" dataCaption="Values" tag="9ed5b664-09d5-4192-ad76-da2db2a53d62" updatedVersion="8" minRefreshableVersion="3" subtotalHiddenItems="1" colGrandTotals="0" itemPrintTitles="1" createdVersion="8" indent="0" showEmptyRow="1" showEmptyCol="1" compact="0" compactData="0" multipleFieldFilters="0">
  <location ref="J1:M51" firstHeaderRow="1" firstDataRow="4" firstDataCol="1"/>
  <pivotFields count="5">
    <pivotField axis="axisCol" compact="0" allDrilled="1" outline="0" subtotalTop="0" showAll="0" dataSourceSort="1" defaultSubtotal="0" defaultAttributeDrillState="1">
      <items count="2">
        <item x="0"/>
        <item x="1"/>
      </items>
    </pivotField>
    <pivotField axis="axisCol" compact="0" allDrilled="1" outline="0" subtotalTop="0" showAll="0" sortType="ascending" defaultSubtotal="0" defaultAttributeDrillState="1">
      <items count="1">
        <item x="0"/>
      </items>
    </pivotField>
    <pivotField axis="axisCol" compact="0" allDrilled="1" outline="0" subtotalTop="0" showAll="0" dataSourceSort="1" defaultSubtotal="0" defaultAttributeDrillState="1">
      <items count="2">
        <item s="1" x="0"/>
        <item s="1" x="1"/>
      </items>
    </pivotField>
    <pivotField axis="axisRow" compact="0" allDrilled="1" outline="0" subtotalTop="0" showAll="0" dataSourceSort="1" defaultSubtotal="0" defaultAttributeDrillState="1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</items>
    </pivotField>
    <pivotField dataField="1" compact="0" outline="0" subtotalTop="0" showAll="0" defaultSubtotal="0"/>
  </pivotFields>
  <rowFields count="1">
    <field x="3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Fields count="3">
    <field x="1"/>
    <field x="0"/>
    <field x="2"/>
  </colFields>
  <colItems count="2">
    <i>
      <x/>
      <x/>
      <x/>
    </i>
    <i r="1">
      <x v="1"/>
      <x v="1"/>
    </i>
  </colItems>
  <dataFields count="1">
    <dataField name="Sum of MediaMarkt Internet Sales Sales Value TRY" fld="4" baseField="0" baseItem="0"/>
  </dataFields>
  <formats count="13">
    <format dxfId="239">
      <pivotArea outline="0" collapsedLevelsAreSubtotals="1" fieldPosition="0"/>
    </format>
    <format dxfId="238">
      <pivotArea grandRow="1" outline="0" collapsedLevelsAreSubtotals="1" fieldPosition="0"/>
    </format>
    <format dxfId="237">
      <pivotArea dataOnly="0" labelOnly="1" grandRow="1" outline="0" fieldPosition="0"/>
    </format>
    <format dxfId="236">
      <pivotArea type="all" dataOnly="0" outline="0" fieldPosition="0"/>
    </format>
    <format dxfId="235">
      <pivotArea outline="0" collapsedLevelsAreSubtotals="1" fieldPosition="0"/>
    </format>
    <format dxfId="234">
      <pivotArea field="0" type="button" dataOnly="0" labelOnly="1" outline="0" axis="axisCol" fieldPosition="1"/>
    </format>
    <format dxfId="233">
      <pivotArea type="topRight" dataOnly="0" labelOnly="1" outline="0" fieldPosition="0"/>
    </format>
    <format dxfId="232">
      <pivotArea dataOnly="0" labelOnly="1" grandRow="1" outline="0" fieldPosition="0"/>
    </format>
    <format dxfId="231">
      <pivotArea type="origin" dataOnly="0" labelOnly="1" outline="0" fieldPosition="0"/>
    </format>
    <format dxfId="230">
      <pivotArea dataOnly="0" labelOnly="1" outline="0" fieldPosition="0">
        <references count="1">
          <reference field="3" count="0"/>
        </references>
      </pivotArea>
    </format>
    <format dxfId="229">
      <pivotArea type="all" outline="0" fieldPosition="0"/>
    </format>
    <format dxfId="228">
      <pivotArea dataOnly="0" outline="0" fieldPosition="0">
        <references count="1">
          <reference field="2" count="0"/>
        </references>
      </pivotArea>
    </format>
    <format dxfId="227">
      <pivotArea field="3" type="button" dataOnly="0" labelOnly="1" outline="0" axis="axisRow" fieldPosition="0"/>
    </format>
  </formats>
  <pivotHierarchies count="1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rowHierarchiesUsage count="1">
    <rowHierarchyUsage hierarchyUsage="43"/>
  </rowHierarchiesUsage>
  <colHierarchiesUsage count="3">
    <colHierarchyUsage hierarchyUsage="55"/>
    <colHierarchyUsage hierarchyUsage="54"/>
    <colHierarchyUsage hierarchyUsage="4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umm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F7C9E6-5BC9-41A6-B42D-322ABAE83926}" name="PivotTable1" cacheId="175" applyNumberFormats="0" applyBorderFormats="0" applyFontFormats="0" applyPatternFormats="0" applyAlignmentFormats="0" applyWidthHeightFormats="1" dataCaption="Values" tag="81a81249-9596-47a8-b9a3-4115e731767c" updatedVersion="8" minRefreshableVersion="3" subtotalHiddenItems="1" colGrandTotals="0" itemPrintTitles="1" createdVersion="8" indent="0" showEmptyRow="1" showEmptyCol="1" compact="0" compactData="0" multipleFieldFilters="0">
  <location ref="A1:D51" firstHeaderRow="1" firstDataRow="4" firstDataCol="1"/>
  <pivotFields count="5">
    <pivotField axis="axisCol" compact="0" allDrilled="1" outline="0" subtotalTop="0" showAll="0" dataSourceSort="1" defaultSubtotal="0" defaultAttributeDrillState="1">
      <items count="2">
        <item x="0"/>
        <item x="1"/>
      </items>
    </pivotField>
    <pivotField axis="axisCol" compact="0" allDrilled="1" outline="0" subtotalTop="0" showAll="0" sortType="ascending" defaultSubtotal="0" defaultAttributeDrillState="1">
      <items count="1">
        <item x="0"/>
      </items>
    </pivotField>
    <pivotField axis="axisCol" compact="0" allDrilled="1" outline="0" subtotalTop="0" showAll="0" dataSourceSort="1" defaultSubtotal="0" defaultAttributeDrillState="1">
      <items count="88">
        <item s="1" x="0"/>
        <item s="1"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</items>
    </pivotField>
    <pivotField axis="axisRow" compact="0" allDrilled="1" outline="0" subtotalTop="0" showAll="0" dataSourceSort="1" defaultSubtotal="0" defaultAttributeDrillState="1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</items>
    </pivotField>
    <pivotField dataField="1" compact="0" outline="0" subtotalTop="0" showAll="0" defaultSubtotal="0"/>
  </pivotFields>
  <rowFields count="1">
    <field x="3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Fields count="3">
    <field x="1"/>
    <field x="0"/>
    <field x="2"/>
  </colFields>
  <colItems count="2">
    <i>
      <x/>
      <x/>
      <x/>
    </i>
    <i r="1">
      <x v="1"/>
      <x v="1"/>
    </i>
  </colItems>
  <dataFields count="1">
    <dataField name="Sum of Internet Sales Sales Value TRY" fld="4" baseField="0" baseItem="0"/>
  </dataFields>
  <formats count="94">
    <format dxfId="332">
      <pivotArea grandRow="1" outline="0" collapsedLevelsAreSubtotals="1" fieldPosition="0"/>
    </format>
    <format dxfId="331">
      <pivotArea dataOnly="0" labelOnly="1" grandRow="1" outline="0" fieldPosition="0"/>
    </format>
    <format dxfId="330">
      <pivotArea outline="0" collapsedLevelsAreSubtotals="1" fieldPosition="0"/>
    </format>
    <format dxfId="329">
      <pivotArea field="0" type="button" dataOnly="0" labelOnly="1" outline="0" axis="axisCol" fieldPosition="1"/>
    </format>
    <format dxfId="328">
      <pivotArea type="topRight" dataOnly="0" labelOnly="1" outline="0" fieldPosition="0"/>
    </format>
    <format dxfId="327">
      <pivotArea dataOnly="0" outline="0" fieldPosition="0">
        <references count="1">
          <reference field="1" count="0"/>
        </references>
      </pivotArea>
    </format>
    <format dxfId="326">
      <pivotArea field="1" type="button" dataOnly="0" labelOnly="1" outline="0" axis="axisCol" fieldPosition="0"/>
    </format>
    <format dxfId="325">
      <pivotArea dataOnly="0" outline="0" fieldPosition="0">
        <references count="1">
          <reference field="0" count="0"/>
        </references>
      </pivotArea>
    </format>
    <format dxfId="324">
      <pivotArea type="all" outline="0" fieldPosition="0"/>
    </format>
    <format dxfId="323">
      <pivotArea dataOnly="0" outline="0" fieldPosition="0">
        <references count="1">
          <reference field="2" count="0"/>
        </references>
      </pivotArea>
    </format>
    <format dxfId="322">
      <pivotArea field="2" type="button" dataOnly="0" labelOnly="1" outline="0" axis="axisCol" fieldPosition="2"/>
    </format>
    <format dxfId="321">
      <pivotArea dataOnly="0" outline="0" fieldPosition="0">
        <references count="1">
          <reference field="2" count="1">
            <x v="87"/>
          </reference>
        </references>
      </pivotArea>
    </format>
    <format dxfId="320">
      <pivotArea dataOnly="0" outline="0" fieldPosition="0">
        <references count="1">
          <reference field="2" count="2">
            <x v="85"/>
            <x v="86"/>
          </reference>
        </references>
      </pivotArea>
    </format>
    <format dxfId="319">
      <pivotArea dataOnly="0" outline="0" fieldPosition="0">
        <references count="1">
          <reference field="2" count="1">
            <x v="84"/>
          </reference>
        </references>
      </pivotArea>
    </format>
    <format dxfId="318">
      <pivotArea dataOnly="0" outline="0" fieldPosition="0">
        <references count="1">
          <reference field="2" count="1">
            <x v="83"/>
          </reference>
        </references>
      </pivotArea>
    </format>
    <format dxfId="317">
      <pivotArea dataOnly="0" outline="0" fieldPosition="0">
        <references count="1">
          <reference field="2" count="1">
            <x v="82"/>
          </reference>
        </references>
      </pivotArea>
    </format>
    <format dxfId="316">
      <pivotArea dataOnly="0" outline="0" fieldPosition="0">
        <references count="1">
          <reference field="2" count="1">
            <x v="81"/>
          </reference>
        </references>
      </pivotArea>
    </format>
    <format dxfId="315">
      <pivotArea dataOnly="0" outline="0" fieldPosition="0">
        <references count="1">
          <reference field="2" count="1">
            <x v="80"/>
          </reference>
        </references>
      </pivotArea>
    </format>
    <format dxfId="314">
      <pivotArea dataOnly="0" outline="0" fieldPosition="0">
        <references count="1">
          <reference field="2" count="1">
            <x v="79"/>
          </reference>
        </references>
      </pivotArea>
    </format>
    <format dxfId="313">
      <pivotArea dataOnly="0" outline="0" fieldPosition="0">
        <references count="1">
          <reference field="2" count="1">
            <x v="78"/>
          </reference>
        </references>
      </pivotArea>
    </format>
    <format dxfId="312">
      <pivotArea dataOnly="0" outline="0" fieldPosition="0">
        <references count="1">
          <reference field="2" count="1">
            <x v="77"/>
          </reference>
        </references>
      </pivotArea>
    </format>
    <format dxfId="311">
      <pivotArea dataOnly="0" outline="0" fieldPosition="0">
        <references count="1">
          <reference field="2" count="1">
            <x v="76"/>
          </reference>
        </references>
      </pivotArea>
    </format>
    <format dxfId="310">
      <pivotArea dataOnly="0" outline="0" fieldPosition="0">
        <references count="1">
          <reference field="2" count="1">
            <x v="75"/>
          </reference>
        </references>
      </pivotArea>
    </format>
    <format dxfId="309">
      <pivotArea dataOnly="0" outline="0" fieldPosition="0">
        <references count="1">
          <reference field="2" count="1">
            <x v="74"/>
          </reference>
        </references>
      </pivotArea>
    </format>
    <format dxfId="308">
      <pivotArea dataOnly="0" outline="0" fieldPosition="0">
        <references count="1">
          <reference field="2" count="1">
            <x v="73"/>
          </reference>
        </references>
      </pivotArea>
    </format>
    <format dxfId="307">
      <pivotArea dataOnly="0" outline="0" fieldPosition="0">
        <references count="1">
          <reference field="2" count="1">
            <x v="72"/>
          </reference>
        </references>
      </pivotArea>
    </format>
    <format dxfId="306">
      <pivotArea dataOnly="0" outline="0" fieldPosition="0">
        <references count="1">
          <reference field="2" count="1">
            <x v="71"/>
          </reference>
        </references>
      </pivotArea>
    </format>
    <format dxfId="305">
      <pivotArea dataOnly="0" outline="0" fieldPosition="0">
        <references count="1">
          <reference field="2" count="1">
            <x v="70"/>
          </reference>
        </references>
      </pivotArea>
    </format>
    <format dxfId="304">
      <pivotArea dataOnly="0" outline="0" fieldPosition="0">
        <references count="1">
          <reference field="2" count="1">
            <x v="69"/>
          </reference>
        </references>
      </pivotArea>
    </format>
    <format dxfId="303">
      <pivotArea dataOnly="0" outline="0" fieldPosition="0">
        <references count="1">
          <reference field="2" count="1">
            <x v="66"/>
          </reference>
        </references>
      </pivotArea>
    </format>
    <format dxfId="302">
      <pivotArea dataOnly="0" outline="0" fieldPosition="0">
        <references count="1">
          <reference field="2" count="1">
            <x v="68"/>
          </reference>
        </references>
      </pivotArea>
    </format>
    <format dxfId="301">
      <pivotArea dataOnly="0" outline="0" fieldPosition="0">
        <references count="1">
          <reference field="2" count="1">
            <x v="67"/>
          </reference>
        </references>
      </pivotArea>
    </format>
    <format dxfId="300">
      <pivotArea dataOnly="0" outline="0" fieldPosition="0">
        <references count="1">
          <reference field="2" count="1">
            <x v="65"/>
          </reference>
        </references>
      </pivotArea>
    </format>
    <format dxfId="299">
      <pivotArea dataOnly="0" outline="0" fieldPosition="0">
        <references count="1">
          <reference field="2" count="1">
            <x v="64"/>
          </reference>
        </references>
      </pivotArea>
    </format>
    <format dxfId="298">
      <pivotArea dataOnly="0" outline="0" fieldPosition="0">
        <references count="1">
          <reference field="2" count="1">
            <x v="63"/>
          </reference>
        </references>
      </pivotArea>
    </format>
    <format dxfId="297">
      <pivotArea dataOnly="0" outline="0" fieldPosition="0">
        <references count="1">
          <reference field="2" count="1">
            <x v="62"/>
          </reference>
        </references>
      </pivotArea>
    </format>
    <format dxfId="296">
      <pivotArea dataOnly="0" outline="0" fieldPosition="0">
        <references count="1">
          <reference field="2" count="1">
            <x v="61"/>
          </reference>
        </references>
      </pivotArea>
    </format>
    <format dxfId="295">
      <pivotArea dataOnly="0" outline="0" fieldPosition="0">
        <references count="1">
          <reference field="2" count="1">
            <x v="60"/>
          </reference>
        </references>
      </pivotArea>
    </format>
    <format dxfId="294">
      <pivotArea dataOnly="0" outline="0" fieldPosition="0">
        <references count="1">
          <reference field="2" count="1">
            <x v="59"/>
          </reference>
        </references>
      </pivotArea>
    </format>
    <format dxfId="293">
      <pivotArea dataOnly="0" outline="0" fieldPosition="0">
        <references count="1">
          <reference field="2" count="1">
            <x v="58"/>
          </reference>
        </references>
      </pivotArea>
    </format>
    <format dxfId="292">
      <pivotArea dataOnly="0" outline="0" fieldPosition="0">
        <references count="1">
          <reference field="2" count="1">
            <x v="57"/>
          </reference>
        </references>
      </pivotArea>
    </format>
    <format dxfId="291">
      <pivotArea dataOnly="0" outline="0" fieldPosition="0">
        <references count="1">
          <reference field="2" count="1">
            <x v="56"/>
          </reference>
        </references>
      </pivotArea>
    </format>
    <format dxfId="290">
      <pivotArea dataOnly="0" outline="0" fieldPosition="0">
        <references count="1">
          <reference field="2" count="1">
            <x v="55"/>
          </reference>
        </references>
      </pivotArea>
    </format>
    <format dxfId="289">
      <pivotArea dataOnly="0" outline="0" fieldPosition="0">
        <references count="1">
          <reference field="2" count="1">
            <x v="54"/>
          </reference>
        </references>
      </pivotArea>
    </format>
    <format dxfId="288">
      <pivotArea dataOnly="0" outline="0" fieldPosition="0">
        <references count="1">
          <reference field="2" count="1">
            <x v="53"/>
          </reference>
        </references>
      </pivotArea>
    </format>
    <format dxfId="287">
      <pivotArea dataOnly="0" outline="0" fieldPosition="0">
        <references count="1">
          <reference field="2" count="1">
            <x v="52"/>
          </reference>
        </references>
      </pivotArea>
    </format>
    <format dxfId="286">
      <pivotArea dataOnly="0" outline="0" fieldPosition="0">
        <references count="1">
          <reference field="2" count="1">
            <x v="51"/>
          </reference>
        </references>
      </pivotArea>
    </format>
    <format dxfId="285">
      <pivotArea dataOnly="0" outline="0" fieldPosition="0">
        <references count="1">
          <reference field="2" count="1">
            <x v="50"/>
          </reference>
        </references>
      </pivotArea>
    </format>
    <format dxfId="284">
      <pivotArea dataOnly="0" outline="0" fieldPosition="0">
        <references count="1">
          <reference field="2" count="1">
            <x v="49"/>
          </reference>
        </references>
      </pivotArea>
    </format>
    <format dxfId="283">
      <pivotArea dataOnly="0" outline="0" fieldPosition="0">
        <references count="1">
          <reference field="2" count="1">
            <x v="48"/>
          </reference>
        </references>
      </pivotArea>
    </format>
    <format dxfId="282">
      <pivotArea dataOnly="0" outline="0" fieldPosition="0">
        <references count="1">
          <reference field="2" count="1">
            <x v="47"/>
          </reference>
        </references>
      </pivotArea>
    </format>
    <format dxfId="281">
      <pivotArea dataOnly="0" outline="0" fieldPosition="0">
        <references count="1">
          <reference field="2" count="1">
            <x v="46"/>
          </reference>
        </references>
      </pivotArea>
    </format>
    <format dxfId="280">
      <pivotArea dataOnly="0" outline="0" fieldPosition="0">
        <references count="1">
          <reference field="2" count="1">
            <x v="45"/>
          </reference>
        </references>
      </pivotArea>
    </format>
    <format dxfId="279">
      <pivotArea dataOnly="0" outline="0" fieldPosition="0">
        <references count="1">
          <reference field="2" count="1">
            <x v="44"/>
          </reference>
        </references>
      </pivotArea>
    </format>
    <format dxfId="278">
      <pivotArea dataOnly="0" outline="0" fieldPosition="0">
        <references count="1">
          <reference field="2" count="1">
            <x v="43"/>
          </reference>
        </references>
      </pivotArea>
    </format>
    <format dxfId="277">
      <pivotArea dataOnly="0" outline="0" fieldPosition="0">
        <references count="1">
          <reference field="2" count="1">
            <x v="42"/>
          </reference>
        </references>
      </pivotArea>
    </format>
    <format dxfId="276">
      <pivotArea dataOnly="0" outline="0" fieldPosition="0">
        <references count="1">
          <reference field="2" count="1">
            <x v="41"/>
          </reference>
        </references>
      </pivotArea>
    </format>
    <format dxfId="275">
      <pivotArea dataOnly="0" outline="0" fieldPosition="0">
        <references count="1">
          <reference field="2" count="2">
            <x v="39"/>
            <x v="40"/>
          </reference>
        </references>
      </pivotArea>
    </format>
    <format dxfId="274">
      <pivotArea dataOnly="0" outline="0" fieldPosition="0">
        <references count="1">
          <reference field="2" count="1">
            <x v="38"/>
          </reference>
        </references>
      </pivotArea>
    </format>
    <format dxfId="273">
      <pivotArea dataOnly="0" outline="0" fieldPosition="0">
        <references count="1">
          <reference field="2" count="1">
            <x v="37"/>
          </reference>
        </references>
      </pivotArea>
    </format>
    <format dxfId="272">
      <pivotArea dataOnly="0" outline="0" fieldPosition="0">
        <references count="1">
          <reference field="2" count="1">
            <x v="35"/>
          </reference>
        </references>
      </pivotArea>
    </format>
    <format dxfId="271">
      <pivotArea dataOnly="0" outline="0" fieldPosition="0">
        <references count="1">
          <reference field="2" count="1">
            <x v="36"/>
          </reference>
        </references>
      </pivotArea>
    </format>
    <format dxfId="270">
      <pivotArea dataOnly="0" outline="0" fieldPosition="0">
        <references count="1">
          <reference field="2" count="2">
            <x v="33"/>
            <x v="34"/>
          </reference>
        </references>
      </pivotArea>
    </format>
    <format dxfId="269">
      <pivotArea dataOnly="0" outline="0" fieldPosition="0">
        <references count="1">
          <reference field="2" count="2">
            <x v="31"/>
            <x v="32"/>
          </reference>
        </references>
      </pivotArea>
    </format>
    <format dxfId="268">
      <pivotArea dataOnly="0" outline="0" fieldPosition="0">
        <references count="1">
          <reference field="2" count="1">
            <x v="30"/>
          </reference>
        </references>
      </pivotArea>
    </format>
    <format dxfId="267">
      <pivotArea dataOnly="0" outline="0" fieldPosition="0">
        <references count="1">
          <reference field="2" count="1">
            <x v="29"/>
          </reference>
        </references>
      </pivotArea>
    </format>
    <format dxfId="266">
      <pivotArea dataOnly="0" outline="0" fieldPosition="0">
        <references count="1">
          <reference field="2" count="1">
            <x v="28"/>
          </reference>
        </references>
      </pivotArea>
    </format>
    <format dxfId="265">
      <pivotArea dataOnly="0" outline="0" fieldPosition="0">
        <references count="1">
          <reference field="2" count="1">
            <x v="26"/>
          </reference>
        </references>
      </pivotArea>
    </format>
    <format dxfId="264">
      <pivotArea dataOnly="0" outline="0" fieldPosition="0">
        <references count="1">
          <reference field="2" count="1">
            <x v="27"/>
          </reference>
        </references>
      </pivotArea>
    </format>
    <format dxfId="263">
      <pivotArea dataOnly="0" outline="0" fieldPosition="0">
        <references count="1">
          <reference field="2" count="2">
            <x v="24"/>
            <x v="25"/>
          </reference>
        </references>
      </pivotArea>
    </format>
    <format dxfId="262">
      <pivotArea dataOnly="0" outline="0" fieldPosition="0">
        <references count="1">
          <reference field="2" count="1">
            <x v="23"/>
          </reference>
        </references>
      </pivotArea>
    </format>
    <format dxfId="261">
      <pivotArea dataOnly="0" outline="0" fieldPosition="0">
        <references count="1">
          <reference field="2" count="1">
            <x v="22"/>
          </reference>
        </references>
      </pivotArea>
    </format>
    <format dxfId="260">
      <pivotArea dataOnly="0" outline="0" fieldPosition="0">
        <references count="1">
          <reference field="2" count="1">
            <x v="21"/>
          </reference>
        </references>
      </pivotArea>
    </format>
    <format dxfId="259">
      <pivotArea dataOnly="0" outline="0" fieldPosition="0">
        <references count="1">
          <reference field="2" count="1">
            <x v="20"/>
          </reference>
        </references>
      </pivotArea>
    </format>
    <format dxfId="258">
      <pivotArea dataOnly="0" outline="0" fieldPosition="0">
        <references count="1">
          <reference field="2" count="1">
            <x v="19"/>
          </reference>
        </references>
      </pivotArea>
    </format>
    <format dxfId="257">
      <pivotArea dataOnly="0" outline="0" fieldPosition="0">
        <references count="1">
          <reference field="2" count="1">
            <x v="18"/>
          </reference>
        </references>
      </pivotArea>
    </format>
    <format dxfId="256">
      <pivotArea dataOnly="0" outline="0" fieldPosition="0">
        <references count="1">
          <reference field="2" count="1">
            <x v="17"/>
          </reference>
        </references>
      </pivotArea>
    </format>
    <format dxfId="255">
      <pivotArea dataOnly="0" outline="0" fieldPosition="0">
        <references count="1">
          <reference field="2" count="1">
            <x v="16"/>
          </reference>
        </references>
      </pivotArea>
    </format>
    <format dxfId="254">
      <pivotArea dataOnly="0" outline="0" fieldPosition="0">
        <references count="1">
          <reference field="2" count="1">
            <x v="15"/>
          </reference>
        </references>
      </pivotArea>
    </format>
    <format dxfId="253">
      <pivotArea dataOnly="0" outline="0" fieldPosition="0">
        <references count="1">
          <reference field="2" count="1">
            <x v="14"/>
          </reference>
        </references>
      </pivotArea>
    </format>
    <format dxfId="252">
      <pivotArea dataOnly="0" outline="0" fieldPosition="0">
        <references count="1">
          <reference field="2" count="1">
            <x v="13"/>
          </reference>
        </references>
      </pivotArea>
    </format>
    <format dxfId="251">
      <pivotArea dataOnly="0" outline="0" fieldPosition="0">
        <references count="1">
          <reference field="2" count="1">
            <x v="12"/>
          </reference>
        </references>
      </pivotArea>
    </format>
    <format dxfId="250">
      <pivotArea dataOnly="0" outline="0" fieldPosition="0">
        <references count="1">
          <reference field="2" count="1">
            <x v="11"/>
          </reference>
        </references>
      </pivotArea>
    </format>
    <format dxfId="249">
      <pivotArea dataOnly="0" outline="0" fieldPosition="0">
        <references count="1">
          <reference field="2" count="1">
            <x v="10"/>
          </reference>
        </references>
      </pivotArea>
    </format>
    <format dxfId="248">
      <pivotArea dataOnly="0" outline="0" fieldPosition="0">
        <references count="1">
          <reference field="2" count="1">
            <x v="9"/>
          </reference>
        </references>
      </pivotArea>
    </format>
    <format dxfId="247">
      <pivotArea dataOnly="0" outline="0" fieldPosition="0">
        <references count="1">
          <reference field="2" count="1">
            <x v="8"/>
          </reference>
        </references>
      </pivotArea>
    </format>
    <format dxfId="246">
      <pivotArea dataOnly="0" outline="0" fieldPosition="0">
        <references count="1">
          <reference field="2" count="1">
            <x v="7"/>
          </reference>
        </references>
      </pivotArea>
    </format>
    <format dxfId="245">
      <pivotArea dataOnly="0" outline="0" fieldPosition="0">
        <references count="1">
          <reference field="2" count="1">
            <x v="6"/>
          </reference>
        </references>
      </pivotArea>
    </format>
    <format dxfId="244">
      <pivotArea dataOnly="0" outline="0" fieldPosition="0">
        <references count="1">
          <reference field="2" count="1">
            <x v="5"/>
          </reference>
        </references>
      </pivotArea>
    </format>
    <format dxfId="243">
      <pivotArea dataOnly="0" outline="0" fieldPosition="0">
        <references count="1">
          <reference field="2" count="1">
            <x v="4"/>
          </reference>
        </references>
      </pivotArea>
    </format>
    <format dxfId="242">
      <pivotArea dataOnly="0" outline="0" fieldPosition="0">
        <references count="1">
          <reference field="2" count="1">
            <x v="3"/>
          </reference>
        </references>
      </pivotArea>
    </format>
    <format dxfId="241">
      <pivotArea dataOnly="0" outline="0" fieldPosition="0">
        <references count="1">
          <reference field="2" count="1">
            <x v="2"/>
          </reference>
        </references>
      </pivotArea>
    </format>
    <format dxfId="240">
      <pivotArea dataOnly="0" outline="0" fieldPosition="0">
        <references count="1">
          <reference field="2" count="1">
            <x v="0"/>
          </reference>
        </references>
      </pivotArea>
    </format>
    <format dxfId="39">
      <pivotArea dataOnly="0" outline="0" fieldPosition="0">
        <references count="1">
          <reference field="2" count="1">
            <x v="1"/>
          </reference>
        </references>
      </pivotArea>
    </format>
  </formats>
  <pivotHierarchies count="1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rowHierarchiesUsage count="1">
    <rowHierarchyUsage hierarchyUsage="43"/>
  </rowHierarchiesUsage>
  <colHierarchiesUsage count="3">
    <colHierarchyUsage hierarchyUsage="55"/>
    <colHierarchyUsage hierarchyUsage="54"/>
    <colHierarchyUsage hierarchyUsage="4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umm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9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10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1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1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13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1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15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.bin"/><Relationship Id="rId2" Type="http://schemas.openxmlformats.org/officeDocument/2006/relationships/pivotTable" Target="../pivotTables/pivotTable17.xml"/><Relationship Id="rId1" Type="http://schemas.openxmlformats.org/officeDocument/2006/relationships/pivotTable" Target="../pivotTables/pivotTable1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25CC2-A899-40D7-8B2B-42C4DED0A59B}">
  <sheetPr>
    <pageSetUpPr autoPageBreaks="0"/>
  </sheetPr>
  <dimension ref="A1:CN466"/>
  <sheetViews>
    <sheetView zoomScaleNormal="100" workbookViewId="0">
      <pane xSplit="1" ySplit="6" topLeftCell="BY7" activePane="bottomRight" state="frozen"/>
      <selection activeCell="K32" sqref="K32"/>
      <selection pane="topRight" activeCell="K32" sqref="K32"/>
      <selection pane="bottomLeft" activeCell="K32" sqref="K32"/>
      <selection pane="bottomRight" activeCell="CM5" activeCellId="1" sqref="AK5:AL5 CL5:CM5 AK7:AL11 CL7:CM11"/>
      <pivotSelection showHeader="1" extendable="1" axis="axisCol" dimension="3" start="89" min="88" max="90" activeRow="4" activeCol="90" previousRow="4" previousCol="89" click="1" r:id="rId1">
        <pivotArea dataOnly="0" outline="0" axis="axisCol" fieldPosition="0">
          <references count="1">
            <reference field="1" count="2">
              <x v="35"/>
              <x v="36"/>
            </reference>
          </references>
        </pivotArea>
      </pivotSelection>
    </sheetView>
  </sheetViews>
  <sheetFormatPr defaultColWidth="15" defaultRowHeight="15" x14ac:dyDescent="0.25"/>
  <cols>
    <col min="1" max="1" width="24.5703125" bestFit="1" customWidth="1"/>
    <col min="2" max="47" width="15" style="4"/>
  </cols>
  <sheetData>
    <row r="1" spans="1:92" x14ac:dyDescent="0.25">
      <c r="A1" s="4"/>
      <c r="B1" s="10" t="s">
        <v>35</v>
      </c>
      <c r="C1" s="10" t="s">
        <v>36</v>
      </c>
      <c r="D1" s="10" t="s">
        <v>55</v>
      </c>
      <c r="E1" s="10" t="s">
        <v>21</v>
      </c>
      <c r="F1" s="10" t="s">
        <v>56</v>
      </c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</row>
    <row r="2" spans="1:92" x14ac:dyDescent="0.25">
      <c r="A2" s="4"/>
      <c r="B2" s="11">
        <v>2025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 t="s">
        <v>110</v>
      </c>
      <c r="BC2" s="11">
        <v>2026</v>
      </c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 t="s">
        <v>311</v>
      </c>
    </row>
    <row r="3" spans="1:92" x14ac:dyDescent="0.25">
      <c r="A3" s="4"/>
      <c r="B3" s="11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>
        <v>2</v>
      </c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>
        <v>3</v>
      </c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>
        <v>4</v>
      </c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>
        <v>1</v>
      </c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>
        <v>2</v>
      </c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>
        <v>3</v>
      </c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</row>
    <row r="4" spans="1:92" x14ac:dyDescent="0.25">
      <c r="A4" s="4"/>
      <c r="B4" s="11">
        <v>10</v>
      </c>
      <c r="C4" s="11"/>
      <c r="D4" s="11"/>
      <c r="E4" s="11"/>
      <c r="F4" s="11"/>
      <c r="G4" s="11">
        <v>11</v>
      </c>
      <c r="H4" s="11"/>
      <c r="I4" s="11"/>
      <c r="J4" s="11"/>
      <c r="K4" s="11">
        <v>12</v>
      </c>
      <c r="L4" s="11"/>
      <c r="M4" s="11"/>
      <c r="N4" s="11"/>
      <c r="O4" s="11">
        <v>1</v>
      </c>
      <c r="P4" s="11"/>
      <c r="Q4" s="11"/>
      <c r="R4" s="11"/>
      <c r="S4" s="11"/>
      <c r="T4" s="11">
        <v>2</v>
      </c>
      <c r="U4" s="11"/>
      <c r="V4" s="11"/>
      <c r="W4" s="11"/>
      <c r="X4" s="11">
        <v>3</v>
      </c>
      <c r="Y4" s="11"/>
      <c r="Z4" s="11"/>
      <c r="AA4" s="11"/>
      <c r="AB4" s="11">
        <v>4</v>
      </c>
      <c r="AC4" s="11"/>
      <c r="AD4" s="11"/>
      <c r="AE4" s="11"/>
      <c r="AF4" s="11">
        <v>5</v>
      </c>
      <c r="AG4" s="11"/>
      <c r="AH4" s="11"/>
      <c r="AI4" s="11"/>
      <c r="AJ4" s="11"/>
      <c r="AK4" s="11">
        <v>6</v>
      </c>
      <c r="AL4" s="11"/>
      <c r="AM4" s="11"/>
      <c r="AN4" s="11"/>
      <c r="AO4" s="11">
        <v>7</v>
      </c>
      <c r="AP4" s="11"/>
      <c r="AQ4" s="11"/>
      <c r="AR4" s="11"/>
      <c r="AS4" s="11"/>
      <c r="AT4" s="11">
        <v>8</v>
      </c>
      <c r="AU4" s="11"/>
      <c r="AV4" s="11"/>
      <c r="AW4" s="11"/>
      <c r="AX4" s="11">
        <v>9</v>
      </c>
      <c r="AY4" s="11"/>
      <c r="AZ4" s="11"/>
      <c r="BA4" s="11"/>
      <c r="BB4" s="11"/>
      <c r="BC4" s="11">
        <v>10</v>
      </c>
      <c r="BD4" s="11"/>
      <c r="BE4" s="11"/>
      <c r="BF4" s="11"/>
      <c r="BG4" s="11"/>
      <c r="BH4" s="11">
        <v>11</v>
      </c>
      <c r="BI4" s="11"/>
      <c r="BJ4" s="11"/>
      <c r="BK4" s="11"/>
      <c r="BL4" s="11">
        <v>12</v>
      </c>
      <c r="BM4" s="11"/>
      <c r="BN4" s="11"/>
      <c r="BO4" s="11"/>
      <c r="BP4" s="11">
        <v>1</v>
      </c>
      <c r="BQ4" s="11"/>
      <c r="BR4" s="11"/>
      <c r="BS4" s="11"/>
      <c r="BT4" s="11"/>
      <c r="BU4" s="11">
        <v>2</v>
      </c>
      <c r="BV4" s="11"/>
      <c r="BW4" s="11"/>
      <c r="BX4" s="11"/>
      <c r="BY4" s="11">
        <v>3</v>
      </c>
      <c r="BZ4" s="11"/>
      <c r="CA4" s="11"/>
      <c r="CB4" s="11"/>
      <c r="CC4" s="11">
        <v>4</v>
      </c>
      <c r="CD4" s="11"/>
      <c r="CE4" s="11"/>
      <c r="CF4" s="11"/>
      <c r="CG4" s="11">
        <v>5</v>
      </c>
      <c r="CH4" s="11"/>
      <c r="CI4" s="11"/>
      <c r="CJ4" s="11"/>
      <c r="CK4" s="11"/>
      <c r="CL4" s="11">
        <v>6</v>
      </c>
      <c r="CM4" s="11"/>
      <c r="CN4" s="11"/>
    </row>
    <row r="5" spans="1:92" x14ac:dyDescent="0.25">
      <c r="A5" s="4"/>
      <c r="B5" s="11">
        <v>40</v>
      </c>
      <c r="C5" s="11">
        <v>41</v>
      </c>
      <c r="D5" s="11">
        <v>42</v>
      </c>
      <c r="E5" s="11">
        <v>43</v>
      </c>
      <c r="F5" s="11">
        <v>44</v>
      </c>
      <c r="G5" s="11">
        <v>45</v>
      </c>
      <c r="H5" s="11">
        <v>46</v>
      </c>
      <c r="I5" s="11">
        <v>47</v>
      </c>
      <c r="J5" s="11">
        <v>48</v>
      </c>
      <c r="K5" s="11">
        <v>49</v>
      </c>
      <c r="L5" s="11">
        <v>50</v>
      </c>
      <c r="M5" s="11">
        <v>51</v>
      </c>
      <c r="N5" s="11">
        <v>52</v>
      </c>
      <c r="O5" s="11">
        <v>1</v>
      </c>
      <c r="P5" s="11">
        <v>2</v>
      </c>
      <c r="Q5" s="11">
        <v>3</v>
      </c>
      <c r="R5" s="11">
        <v>4</v>
      </c>
      <c r="S5" s="11">
        <v>5</v>
      </c>
      <c r="T5" s="11">
        <v>6</v>
      </c>
      <c r="U5" s="11">
        <v>7</v>
      </c>
      <c r="V5" s="11">
        <v>8</v>
      </c>
      <c r="W5" s="11">
        <v>9</v>
      </c>
      <c r="X5" s="11">
        <v>10</v>
      </c>
      <c r="Y5" s="11">
        <v>11</v>
      </c>
      <c r="Z5" s="11">
        <v>12</v>
      </c>
      <c r="AA5" s="11">
        <v>13</v>
      </c>
      <c r="AB5" s="11">
        <v>14</v>
      </c>
      <c r="AC5" s="11">
        <v>15</v>
      </c>
      <c r="AD5" s="11">
        <v>16</v>
      </c>
      <c r="AE5" s="11">
        <v>17</v>
      </c>
      <c r="AF5" s="11">
        <v>18</v>
      </c>
      <c r="AG5" s="11">
        <v>19</v>
      </c>
      <c r="AH5" s="11">
        <v>20</v>
      </c>
      <c r="AI5" s="11">
        <v>21</v>
      </c>
      <c r="AJ5" s="11">
        <v>22</v>
      </c>
      <c r="AK5" s="11">
        <v>23</v>
      </c>
      <c r="AL5" s="11">
        <v>24</v>
      </c>
      <c r="AM5" s="11">
        <v>25</v>
      </c>
      <c r="AN5" s="11">
        <v>26</v>
      </c>
      <c r="AO5" s="11">
        <v>27</v>
      </c>
      <c r="AP5" s="11">
        <v>28</v>
      </c>
      <c r="AQ5" s="11">
        <v>29</v>
      </c>
      <c r="AR5" s="11">
        <v>30</v>
      </c>
      <c r="AS5" s="11">
        <v>31</v>
      </c>
      <c r="AT5" s="11">
        <v>32</v>
      </c>
      <c r="AU5" s="11">
        <v>33</v>
      </c>
      <c r="AV5" s="11">
        <v>34</v>
      </c>
      <c r="AW5" s="11">
        <v>35</v>
      </c>
      <c r="AX5" s="11">
        <v>36</v>
      </c>
      <c r="AY5" s="11">
        <v>37</v>
      </c>
      <c r="AZ5" s="11">
        <v>38</v>
      </c>
      <c r="BA5" s="11">
        <v>39</v>
      </c>
      <c r="BB5" s="11"/>
      <c r="BC5" s="11">
        <v>40</v>
      </c>
      <c r="BD5" s="11">
        <v>41</v>
      </c>
      <c r="BE5" s="11">
        <v>42</v>
      </c>
      <c r="BF5" s="11">
        <v>43</v>
      </c>
      <c r="BG5" s="11">
        <v>44</v>
      </c>
      <c r="BH5" s="11">
        <v>45</v>
      </c>
      <c r="BI5" s="11">
        <v>46</v>
      </c>
      <c r="BJ5" s="11">
        <v>47</v>
      </c>
      <c r="BK5" s="11">
        <v>48</v>
      </c>
      <c r="BL5" s="11">
        <v>49</v>
      </c>
      <c r="BM5" s="11">
        <v>50</v>
      </c>
      <c r="BN5" s="11">
        <v>51</v>
      </c>
      <c r="BO5" s="11">
        <v>52</v>
      </c>
      <c r="BP5" s="11">
        <v>1</v>
      </c>
      <c r="BQ5" s="11">
        <v>2</v>
      </c>
      <c r="BR5" s="11">
        <v>3</v>
      </c>
      <c r="BS5" s="11">
        <v>4</v>
      </c>
      <c r="BT5" s="11">
        <v>5</v>
      </c>
      <c r="BU5" s="11">
        <v>6</v>
      </c>
      <c r="BV5" s="11">
        <v>7</v>
      </c>
      <c r="BW5" s="11">
        <v>8</v>
      </c>
      <c r="BX5" s="11">
        <v>9</v>
      </c>
      <c r="BY5" s="11">
        <v>10</v>
      </c>
      <c r="BZ5" s="11">
        <v>11</v>
      </c>
      <c r="CA5" s="11">
        <v>12</v>
      </c>
      <c r="CB5" s="11">
        <v>13</v>
      </c>
      <c r="CC5" s="11">
        <v>14</v>
      </c>
      <c r="CD5" s="11">
        <v>15</v>
      </c>
      <c r="CE5" s="11">
        <v>16</v>
      </c>
      <c r="CF5" s="11">
        <v>17</v>
      </c>
      <c r="CG5" s="11">
        <v>18</v>
      </c>
      <c r="CH5" s="11">
        <v>19</v>
      </c>
      <c r="CI5" s="11">
        <v>20</v>
      </c>
      <c r="CJ5" s="11">
        <v>21</v>
      </c>
      <c r="CK5" s="11">
        <v>22</v>
      </c>
      <c r="CL5" s="11">
        <v>23</v>
      </c>
      <c r="CM5" s="11">
        <v>24</v>
      </c>
      <c r="CN5" s="11"/>
    </row>
    <row r="6" spans="1:92" x14ac:dyDescent="0.25">
      <c r="A6" s="49" t="s">
        <v>26</v>
      </c>
      <c r="B6" s="11" t="s">
        <v>111</v>
      </c>
      <c r="C6" s="11" t="s">
        <v>112</v>
      </c>
      <c r="D6" s="11" t="s">
        <v>113</v>
      </c>
      <c r="E6" s="11" t="s">
        <v>114</v>
      </c>
      <c r="F6" s="11" t="s">
        <v>115</v>
      </c>
      <c r="G6" s="11" t="s">
        <v>116</v>
      </c>
      <c r="H6" s="11" t="s">
        <v>117</v>
      </c>
      <c r="I6" s="11" t="s">
        <v>118</v>
      </c>
      <c r="J6" s="11" t="s">
        <v>210</v>
      </c>
      <c r="K6" s="11" t="s">
        <v>211</v>
      </c>
      <c r="L6" s="11" t="s">
        <v>213</v>
      </c>
      <c r="M6" s="11" t="s">
        <v>215</v>
      </c>
      <c r="N6" s="11" t="s">
        <v>217</v>
      </c>
      <c r="O6" s="11" t="s">
        <v>218</v>
      </c>
      <c r="P6" s="11" t="s">
        <v>219</v>
      </c>
      <c r="Q6" s="11" t="s">
        <v>220</v>
      </c>
      <c r="R6" s="11" t="s">
        <v>223</v>
      </c>
      <c r="S6" s="11" t="s">
        <v>224</v>
      </c>
      <c r="T6" s="11" t="s">
        <v>225</v>
      </c>
      <c r="U6" s="11" t="s">
        <v>226</v>
      </c>
      <c r="V6" s="11" t="s">
        <v>227</v>
      </c>
      <c r="W6" s="11" t="s">
        <v>229</v>
      </c>
      <c r="X6" s="11" t="s">
        <v>231</v>
      </c>
      <c r="Y6" s="11" t="s">
        <v>232</v>
      </c>
      <c r="Z6" s="11" t="s">
        <v>233</v>
      </c>
      <c r="AA6" s="11" t="s">
        <v>234</v>
      </c>
      <c r="AB6" s="11" t="s">
        <v>236</v>
      </c>
      <c r="AC6" s="11" t="s">
        <v>237</v>
      </c>
      <c r="AD6" s="11" t="s">
        <v>238</v>
      </c>
      <c r="AE6" s="11" t="s">
        <v>239</v>
      </c>
      <c r="AF6" s="11" t="s">
        <v>241</v>
      </c>
      <c r="AG6" s="11" t="s">
        <v>242</v>
      </c>
      <c r="AH6" s="11" t="s">
        <v>243</v>
      </c>
      <c r="AI6" s="11" t="s">
        <v>245</v>
      </c>
      <c r="AJ6" s="11" t="s">
        <v>246</v>
      </c>
      <c r="AK6" s="11" t="s">
        <v>247</v>
      </c>
      <c r="AL6" s="11" t="s">
        <v>248</v>
      </c>
      <c r="AM6" s="11" t="s">
        <v>250</v>
      </c>
      <c r="AN6" s="11" t="s">
        <v>252</v>
      </c>
      <c r="AO6" s="11" t="s">
        <v>253</v>
      </c>
      <c r="AP6" s="11" t="s">
        <v>255</v>
      </c>
      <c r="AQ6" s="11" t="s">
        <v>256</v>
      </c>
      <c r="AR6" s="11" t="s">
        <v>257</v>
      </c>
      <c r="AS6" s="11" t="s">
        <v>259</v>
      </c>
      <c r="AT6" s="11" t="s">
        <v>260</v>
      </c>
      <c r="AU6" s="11" t="s">
        <v>275</v>
      </c>
      <c r="AV6" s="11" t="s">
        <v>297</v>
      </c>
      <c r="AW6" s="11" t="s">
        <v>298</v>
      </c>
      <c r="AX6" s="11" t="s">
        <v>300</v>
      </c>
      <c r="AY6" s="11" t="s">
        <v>301</v>
      </c>
      <c r="AZ6" s="11" t="s">
        <v>306</v>
      </c>
      <c r="BA6" s="11" t="s">
        <v>309</v>
      </c>
      <c r="BB6" s="11"/>
      <c r="BC6" s="11" t="s">
        <v>312</v>
      </c>
      <c r="BD6" s="11" t="s">
        <v>315</v>
      </c>
      <c r="BE6" s="11" t="s">
        <v>319</v>
      </c>
      <c r="BF6" s="11" t="s">
        <v>320</v>
      </c>
      <c r="BG6" s="11" t="s">
        <v>324</v>
      </c>
      <c r="BH6" s="11" t="s">
        <v>325</v>
      </c>
      <c r="BI6" s="11" t="s">
        <v>329</v>
      </c>
      <c r="BJ6" s="11" t="s">
        <v>332</v>
      </c>
      <c r="BK6" s="11" t="s">
        <v>334</v>
      </c>
      <c r="BL6" s="11" t="s">
        <v>335</v>
      </c>
      <c r="BM6" s="11" t="s">
        <v>337</v>
      </c>
      <c r="BN6" s="11" t="s">
        <v>339</v>
      </c>
      <c r="BO6" s="11" t="s">
        <v>340</v>
      </c>
      <c r="BP6" s="11" t="s">
        <v>342</v>
      </c>
      <c r="BQ6" s="11" t="s">
        <v>343</v>
      </c>
      <c r="BR6" s="11" t="s">
        <v>345</v>
      </c>
      <c r="BS6" s="11" t="s">
        <v>347</v>
      </c>
      <c r="BT6" s="11" t="s">
        <v>348</v>
      </c>
      <c r="BU6" s="11" t="s">
        <v>349</v>
      </c>
      <c r="BV6" s="11" t="s">
        <v>350</v>
      </c>
      <c r="BW6" s="11" t="s">
        <v>352</v>
      </c>
      <c r="BX6" s="11" t="s">
        <v>353</v>
      </c>
      <c r="BY6" s="11" t="s">
        <v>356</v>
      </c>
      <c r="BZ6" s="11" t="s">
        <v>358</v>
      </c>
      <c r="CA6" s="11" t="s">
        <v>360</v>
      </c>
      <c r="CB6" s="11" t="s">
        <v>362</v>
      </c>
      <c r="CC6" s="11" t="s">
        <v>365</v>
      </c>
      <c r="CD6" s="11" t="s">
        <v>366</v>
      </c>
      <c r="CE6" s="11" t="s">
        <v>369</v>
      </c>
      <c r="CF6" s="11" t="s">
        <v>370</v>
      </c>
      <c r="CG6" s="11" t="s">
        <v>373</v>
      </c>
      <c r="CH6" s="11" t="s">
        <v>375</v>
      </c>
      <c r="CI6" s="11" t="s">
        <v>378</v>
      </c>
      <c r="CJ6" s="11" t="s">
        <v>382</v>
      </c>
      <c r="CK6" s="11" t="s">
        <v>386</v>
      </c>
      <c r="CL6" s="11" t="s">
        <v>388</v>
      </c>
      <c r="CM6" s="11" t="s">
        <v>397</v>
      </c>
      <c r="CN6" s="11"/>
    </row>
    <row r="7" spans="1:92" x14ac:dyDescent="0.25">
      <c r="A7" s="9" t="s">
        <v>59</v>
      </c>
      <c r="B7" s="13">
        <v>3593514416.4410005</v>
      </c>
      <c r="C7" s="13">
        <v>4120822329.8030005</v>
      </c>
      <c r="D7" s="13">
        <v>3578003834.1199999</v>
      </c>
      <c r="E7" s="13">
        <v>3149516576.0380001</v>
      </c>
      <c r="F7" s="13">
        <v>4234021790.0549998</v>
      </c>
      <c r="G7" s="13">
        <v>6550858870.5349998</v>
      </c>
      <c r="H7" s="13">
        <v>7545764234.118</v>
      </c>
      <c r="I7" s="13">
        <v>4525294303.0980005</v>
      </c>
      <c r="J7" s="13">
        <v>7744500706.0240002</v>
      </c>
      <c r="K7" s="13">
        <v>3743647539.3309989</v>
      </c>
      <c r="L7" s="13">
        <v>3807733564.2569995</v>
      </c>
      <c r="M7" s="13">
        <v>4698504832.3870001</v>
      </c>
      <c r="N7" s="13">
        <v>4820828890.5860004</v>
      </c>
      <c r="O7" s="13">
        <v>3773042071.4879994</v>
      </c>
      <c r="P7" s="13">
        <v>3668934129.5729995</v>
      </c>
      <c r="Q7" s="13">
        <v>4064423129.8489995</v>
      </c>
      <c r="R7" s="13">
        <v>3795300919.8500004</v>
      </c>
      <c r="S7" s="13">
        <v>4047677605.7689991</v>
      </c>
      <c r="T7" s="13">
        <v>4544532048.2960005</v>
      </c>
      <c r="U7" s="13">
        <v>5083705540.0680008</v>
      </c>
      <c r="V7" s="13">
        <v>4582087088.2510004</v>
      </c>
      <c r="W7" s="13">
        <v>4234937002.1580014</v>
      </c>
      <c r="X7" s="13">
        <v>4397196477.8719997</v>
      </c>
      <c r="Y7" s="13">
        <v>5442114259.8869991</v>
      </c>
      <c r="Z7" s="13">
        <v>4884301868.9759989</v>
      </c>
      <c r="AA7" s="13">
        <v>3703352747.5580006</v>
      </c>
      <c r="AB7" s="13">
        <v>4258768715.2849998</v>
      </c>
      <c r="AC7" s="13">
        <v>5289013829.6620007</v>
      </c>
      <c r="AD7" s="13">
        <v>4941853638.3599997</v>
      </c>
      <c r="AE7" s="13">
        <v>3945125952.500001</v>
      </c>
      <c r="AF7" s="13">
        <v>4736284829.3230009</v>
      </c>
      <c r="AG7" s="13">
        <v>7009645742.8069992</v>
      </c>
      <c r="AH7" s="13">
        <v>4495802325.4239998</v>
      </c>
      <c r="AI7" s="13">
        <v>4246209090.2999997</v>
      </c>
      <c r="AJ7" s="13">
        <v>4410069820.6820002</v>
      </c>
      <c r="AK7" s="13">
        <v>3049955272.7290001</v>
      </c>
      <c r="AL7" s="13">
        <v>5591207521.1009998</v>
      </c>
      <c r="AM7" s="13">
        <v>5493037905.7850008</v>
      </c>
      <c r="AN7" s="13">
        <v>5640550169.9460001</v>
      </c>
      <c r="AO7" s="13">
        <v>5004431795.223999</v>
      </c>
      <c r="AP7" s="13">
        <v>7057686831.5180006</v>
      </c>
      <c r="AQ7" s="13">
        <v>5512561506.5140009</v>
      </c>
      <c r="AR7" s="13">
        <v>5858045342.9199991</v>
      </c>
      <c r="AS7" s="13">
        <v>5803567679.4980011</v>
      </c>
      <c r="AT7" s="13">
        <v>5375962260.3620005</v>
      </c>
      <c r="AU7" s="13">
        <v>5371080735.4299994</v>
      </c>
      <c r="AV7" s="13">
        <v>5179617321.0150013</v>
      </c>
      <c r="AW7" s="13">
        <v>5450088932.704998</v>
      </c>
      <c r="AX7" s="13">
        <v>6155143527.0780001</v>
      </c>
      <c r="AY7" s="13">
        <v>6587544909.5199976</v>
      </c>
      <c r="AZ7" s="13">
        <v>7096043347.6260004</v>
      </c>
      <c r="BA7" s="13">
        <v>5728844039.4609995</v>
      </c>
      <c r="BB7" s="13">
        <v>257622759819.16296</v>
      </c>
      <c r="BC7" s="13">
        <v>5313414843.4959993</v>
      </c>
      <c r="BD7" s="13">
        <v>6396485767.8129997</v>
      </c>
      <c r="BE7" s="13">
        <v>5584285907.5980005</v>
      </c>
      <c r="BF7" s="13">
        <v>4983977213.4709997</v>
      </c>
      <c r="BG7" s="13">
        <v>6194571293.1149998</v>
      </c>
      <c r="BH7" s="13">
        <v>10039252719.033001</v>
      </c>
      <c r="BI7" s="13">
        <v>11867397934.413</v>
      </c>
      <c r="BJ7" s="13">
        <v>6684501161.1790009</v>
      </c>
      <c r="BK7" s="13">
        <v>11460126837.364004</v>
      </c>
      <c r="BL7" s="13">
        <v>5509953034.5299988</v>
      </c>
      <c r="BM7" s="13">
        <v>5763396192.3509979</v>
      </c>
      <c r="BN7" s="13">
        <v>6758433780.1030006</v>
      </c>
      <c r="BO7" s="13">
        <v>7286888404.3400011</v>
      </c>
      <c r="BP7" s="13">
        <v>6201182744.479001</v>
      </c>
      <c r="BQ7" s="13">
        <v>5393198159.5859995</v>
      </c>
      <c r="BR7" s="13">
        <v>6082354761.1160021</v>
      </c>
      <c r="BS7" s="13">
        <v>5755668259.6879988</v>
      </c>
      <c r="BT7" s="13">
        <v>5786742549.5300007</v>
      </c>
      <c r="BU7" s="13">
        <v>6120710008.8500023</v>
      </c>
      <c r="BV7" s="13">
        <v>7363907159.5000019</v>
      </c>
      <c r="BW7" s="13">
        <v>6384003048.3359985</v>
      </c>
      <c r="BX7" s="13">
        <v>6256957714.5699997</v>
      </c>
      <c r="BY7" s="13">
        <v>7562183201.7210007</v>
      </c>
      <c r="BZ7" s="13">
        <v>6477713331.5710001</v>
      </c>
      <c r="CA7" s="13">
        <v>4926093061.7190008</v>
      </c>
      <c r="CB7" s="13">
        <v>6768808596.9679995</v>
      </c>
      <c r="CC7" s="13">
        <v>6063313639.3049994</v>
      </c>
      <c r="CD7" s="13">
        <v>6577273952.164999</v>
      </c>
      <c r="CE7" s="13">
        <v>6485355693.4600029</v>
      </c>
      <c r="CF7" s="13">
        <v>5757638977.7159996</v>
      </c>
      <c r="CG7" s="13">
        <v>6662209604.5899992</v>
      </c>
      <c r="CH7" s="13">
        <v>9795878100.7790031</v>
      </c>
      <c r="CI7" s="13">
        <v>6355059250.8530006</v>
      </c>
      <c r="CJ7" s="13">
        <v>5374410002.6489992</v>
      </c>
      <c r="CK7" s="13">
        <v>3200824016.5300002</v>
      </c>
      <c r="CL7" s="13">
        <v>6190432974.9820004</v>
      </c>
      <c r="CM7" s="13">
        <v>6233706354.6349993</v>
      </c>
      <c r="CN7" s="13">
        <v>243618310254.10422</v>
      </c>
    </row>
    <row r="8" spans="1:92" x14ac:dyDescent="0.25">
      <c r="A8" s="9" t="s">
        <v>58</v>
      </c>
      <c r="B8" s="13">
        <v>311435132.96000004</v>
      </c>
      <c r="C8" s="13">
        <v>468858981.8129999</v>
      </c>
      <c r="D8" s="13">
        <v>325025492.49699998</v>
      </c>
      <c r="E8" s="13">
        <v>352620256.09000003</v>
      </c>
      <c r="F8" s="13">
        <v>336725343.88200003</v>
      </c>
      <c r="G8" s="13">
        <v>603069066.98899996</v>
      </c>
      <c r="H8" s="13">
        <v>781991312.34399986</v>
      </c>
      <c r="I8" s="13">
        <v>492861219.28000003</v>
      </c>
      <c r="J8" s="13">
        <v>776647042.10000002</v>
      </c>
      <c r="K8" s="13">
        <v>393715695.14399999</v>
      </c>
      <c r="L8" s="13">
        <v>368705458.07000005</v>
      </c>
      <c r="M8" s="13">
        <v>529020511.00300008</v>
      </c>
      <c r="N8" s="13">
        <v>671887581.6400001</v>
      </c>
      <c r="O8" s="13">
        <v>518138730.29200006</v>
      </c>
      <c r="P8" s="13">
        <v>356628009.50900012</v>
      </c>
      <c r="Q8" s="13">
        <v>329446666.50699997</v>
      </c>
      <c r="R8" s="13">
        <v>394854828.29399985</v>
      </c>
      <c r="S8" s="13">
        <v>401914916.94999999</v>
      </c>
      <c r="T8" s="13">
        <v>457259198.62000006</v>
      </c>
      <c r="U8" s="13">
        <v>525639059.69299996</v>
      </c>
      <c r="V8" s="13">
        <v>447022513.21099991</v>
      </c>
      <c r="W8" s="13">
        <v>365659758.16300011</v>
      </c>
      <c r="X8" s="13">
        <v>367794501.65000004</v>
      </c>
      <c r="Y8" s="13">
        <v>398449531.74000013</v>
      </c>
      <c r="Z8" s="13">
        <v>433054194.57999998</v>
      </c>
      <c r="AA8" s="13">
        <v>344599928.55700004</v>
      </c>
      <c r="AB8" s="13">
        <v>326271619.27000004</v>
      </c>
      <c r="AC8" s="13">
        <v>526211958.18899989</v>
      </c>
      <c r="AD8" s="13">
        <v>394129875.8300001</v>
      </c>
      <c r="AE8" s="13">
        <v>305175470.66000003</v>
      </c>
      <c r="AF8" s="13">
        <v>382585691.33499992</v>
      </c>
      <c r="AG8" s="13">
        <v>651605941.66000009</v>
      </c>
      <c r="AH8" s="13">
        <v>398711853.94200003</v>
      </c>
      <c r="AI8" s="13">
        <v>359378955.60799998</v>
      </c>
      <c r="AJ8" s="13">
        <v>519165307.29700005</v>
      </c>
      <c r="AK8" s="13">
        <v>285115759.70400006</v>
      </c>
      <c r="AL8" s="13">
        <v>492126939.47299993</v>
      </c>
      <c r="AM8" s="13">
        <v>478371773.97699994</v>
      </c>
      <c r="AN8" s="13">
        <v>466256169.61300021</v>
      </c>
      <c r="AO8" s="13">
        <v>568865906.85200012</v>
      </c>
      <c r="AP8" s="13">
        <v>515753951.40000004</v>
      </c>
      <c r="AQ8" s="13">
        <v>352726364.64000005</v>
      </c>
      <c r="AR8" s="13">
        <v>553073534.48000014</v>
      </c>
      <c r="AS8" s="13">
        <v>525073631.52600014</v>
      </c>
      <c r="AT8" s="13">
        <v>530425141.05200011</v>
      </c>
      <c r="AU8" s="13">
        <v>351166539.83600003</v>
      </c>
      <c r="AV8" s="13">
        <v>456876718.50999999</v>
      </c>
      <c r="AW8" s="13">
        <v>579465419.4009999</v>
      </c>
      <c r="AX8" s="13">
        <v>528281753.69199991</v>
      </c>
      <c r="AY8" s="13">
        <v>746281637.12199986</v>
      </c>
      <c r="AZ8" s="13">
        <v>795490976.66000009</v>
      </c>
      <c r="BA8" s="13">
        <v>490613992.77700013</v>
      </c>
      <c r="BB8" s="13">
        <v>24332227816.084</v>
      </c>
      <c r="BC8" s="13">
        <v>511662097.97399998</v>
      </c>
      <c r="BD8" s="13">
        <v>745150725.5875001</v>
      </c>
      <c r="BE8" s="13">
        <v>502935032.6700002</v>
      </c>
      <c r="BF8" s="13">
        <v>561789165.92399991</v>
      </c>
      <c r="BG8" s="13">
        <v>626618090.77999997</v>
      </c>
      <c r="BH8" s="13">
        <v>1018407842.7599999</v>
      </c>
      <c r="BI8" s="13">
        <v>1531536382.0929999</v>
      </c>
      <c r="BJ8" s="13">
        <v>737723750</v>
      </c>
      <c r="BK8" s="13">
        <v>1347235291.823</v>
      </c>
      <c r="BL8" s="13">
        <v>512233180.96000004</v>
      </c>
      <c r="BM8" s="13">
        <v>619556560.27699995</v>
      </c>
      <c r="BN8" s="13">
        <v>796772527.59000015</v>
      </c>
      <c r="BO8" s="13">
        <v>991263495.52699995</v>
      </c>
      <c r="BP8" s="13">
        <v>803570442.31099987</v>
      </c>
      <c r="BQ8" s="13">
        <v>621664398.13700008</v>
      </c>
      <c r="BR8" s="13">
        <v>614592456.25300014</v>
      </c>
      <c r="BS8" s="13">
        <v>667016210.33000004</v>
      </c>
      <c r="BT8" s="13">
        <v>608126913.9599998</v>
      </c>
      <c r="BU8" s="13">
        <v>733467424.44560015</v>
      </c>
      <c r="BV8" s="13">
        <v>813455528.39299989</v>
      </c>
      <c r="BW8" s="13">
        <v>635202390.82599986</v>
      </c>
      <c r="BX8" s="13">
        <v>542916169.82000005</v>
      </c>
      <c r="BY8" s="13">
        <v>516972545.81000018</v>
      </c>
      <c r="BZ8" s="13">
        <v>670099762.76999974</v>
      </c>
      <c r="CA8" s="13">
        <v>575895803</v>
      </c>
      <c r="CB8" s="13">
        <v>713586673.03300011</v>
      </c>
      <c r="CC8" s="13">
        <v>586341559.9549998</v>
      </c>
      <c r="CD8" s="13">
        <v>641901892.76299977</v>
      </c>
      <c r="CE8" s="13">
        <v>740281779.70599997</v>
      </c>
      <c r="CF8" s="13">
        <v>513806012.66670001</v>
      </c>
      <c r="CG8" s="13">
        <v>782929919.86000013</v>
      </c>
      <c r="CH8" s="13">
        <v>1368701274.9100003</v>
      </c>
      <c r="CI8" s="13">
        <v>627261148.84770024</v>
      </c>
      <c r="CJ8" s="13">
        <v>604869898.77300012</v>
      </c>
      <c r="CK8" s="13">
        <v>375856478.63</v>
      </c>
      <c r="CL8" s="13">
        <v>601060972.477</v>
      </c>
      <c r="CM8" s="13">
        <v>618730215.22300005</v>
      </c>
      <c r="CN8" s="13">
        <v>26481192016.86549</v>
      </c>
    </row>
    <row r="9" spans="1:92" x14ac:dyDescent="0.25">
      <c r="A9" s="19" t="s">
        <v>61</v>
      </c>
      <c r="B9" s="20">
        <v>8.6665892179290022E-2</v>
      </c>
      <c r="C9" s="20">
        <v>0.11377801426236547</v>
      </c>
      <c r="D9" s="20">
        <v>9.083989497091724E-2</v>
      </c>
      <c r="E9" s="20">
        <v>0.11196012072861862</v>
      </c>
      <c r="F9" s="20">
        <v>7.9528486290011746E-2</v>
      </c>
      <c r="G9" s="20">
        <v>9.2059541948237414E-2</v>
      </c>
      <c r="H9" s="20">
        <v>0.10363314941755589</v>
      </c>
      <c r="I9" s="20">
        <v>0.10891252287007919</v>
      </c>
      <c r="J9" s="20">
        <v>0.10028368148974293</v>
      </c>
      <c r="K9" s="20">
        <v>0.10516900723361318</v>
      </c>
      <c r="L9" s="20">
        <v>9.6830687296773951E-2</v>
      </c>
      <c r="M9" s="20">
        <v>0.112593373823187</v>
      </c>
      <c r="N9" s="20">
        <v>0.13937179619713244</v>
      </c>
      <c r="O9" s="20">
        <v>0.13732651809198043</v>
      </c>
      <c r="P9" s="20">
        <v>9.7202074748206357E-2</v>
      </c>
      <c r="Q9" s="20">
        <v>8.1056193211664823E-2</v>
      </c>
      <c r="R9" s="20">
        <v>0.10403781851100373</v>
      </c>
      <c r="S9" s="20">
        <v>9.9295190006527728E-2</v>
      </c>
      <c r="T9" s="20">
        <v>0.10061744394375041</v>
      </c>
      <c r="U9" s="20">
        <v>0.10339683436621093</v>
      </c>
      <c r="V9" s="20">
        <v>9.7558711696514269E-2</v>
      </c>
      <c r="W9" s="20">
        <v>8.6343612189902816E-2</v>
      </c>
      <c r="X9" s="20">
        <v>8.3642953754932567E-2</v>
      </c>
      <c r="Y9" s="20">
        <v>7.3215943788044163E-2</v>
      </c>
      <c r="Z9" s="20">
        <v>8.866245498269959E-2</v>
      </c>
      <c r="AA9" s="20">
        <v>9.3050798032736692E-2</v>
      </c>
      <c r="AB9" s="20">
        <v>7.6611725379448256E-2</v>
      </c>
      <c r="AC9" s="20">
        <v>9.9491507327487544E-2</v>
      </c>
      <c r="AD9" s="20">
        <v>7.97534497522666E-2</v>
      </c>
      <c r="AE9" s="20">
        <v>7.7355064029479795E-2</v>
      </c>
      <c r="AF9" s="20">
        <v>8.0777593646049001E-2</v>
      </c>
      <c r="AG9" s="20">
        <v>9.2958469738452967E-2</v>
      </c>
      <c r="AH9" s="20">
        <v>8.8685361384165717E-2</v>
      </c>
      <c r="AI9" s="20">
        <v>8.4635247102871569E-2</v>
      </c>
      <c r="AJ9" s="20">
        <v>0.11772269565036346</v>
      </c>
      <c r="AK9" s="20">
        <v>9.3481947834889986E-2</v>
      </c>
      <c r="AL9" s="20">
        <v>8.8018006417349387E-2</v>
      </c>
      <c r="AM9" s="20">
        <v>8.7086923881082634E-2</v>
      </c>
      <c r="AN9" s="20">
        <v>8.2661470169578144E-2</v>
      </c>
      <c r="AO9" s="20">
        <v>0.11367242678677322</v>
      </c>
      <c r="AP9" s="20">
        <v>7.3076910850841656E-2</v>
      </c>
      <c r="AQ9" s="20">
        <v>6.3985928179340165E-2</v>
      </c>
      <c r="AR9" s="20">
        <v>9.4412641436523143E-2</v>
      </c>
      <c r="AS9" s="20">
        <v>9.0474284185726617E-2</v>
      </c>
      <c r="AT9" s="20">
        <v>9.8666083458756076E-2</v>
      </c>
      <c r="AU9" s="20">
        <v>6.5380983294395831E-2</v>
      </c>
      <c r="AV9" s="20">
        <v>8.8206655085567229E-2</v>
      </c>
      <c r="AW9" s="20">
        <v>0.10632219520744565</v>
      </c>
      <c r="AX9" s="20">
        <v>8.5827690510864238E-2</v>
      </c>
      <c r="AY9" s="20">
        <v>0.11328676272756943</v>
      </c>
      <c r="AZ9" s="20">
        <v>0.11210345507910879</v>
      </c>
      <c r="BA9" s="20">
        <v>8.5639264989165201E-2</v>
      </c>
      <c r="BB9" s="20">
        <v>9.444906122876677E-2</v>
      </c>
      <c r="BC9" s="20">
        <v>9.6296282719259357E-2</v>
      </c>
      <c r="BD9" s="20">
        <v>0.11649376745854498</v>
      </c>
      <c r="BE9" s="20">
        <v>9.0062550698864624E-2</v>
      </c>
      <c r="BF9" s="20">
        <v>0.11271904783303616</v>
      </c>
      <c r="BG9" s="20">
        <v>0.10115600598163413</v>
      </c>
      <c r="BH9" s="20">
        <v>0.10144259450997213</v>
      </c>
      <c r="BI9" s="20">
        <v>0.129054101881244</v>
      </c>
      <c r="BJ9" s="20">
        <v>0.11036332139253927</v>
      </c>
      <c r="BK9" s="20">
        <v>0.117558497470599</v>
      </c>
      <c r="BL9" s="20">
        <v>9.2965072070472513E-2</v>
      </c>
      <c r="BM9" s="20">
        <v>0.10749851990034215</v>
      </c>
      <c r="BN9" s="20">
        <v>0.11789307308680283</v>
      </c>
      <c r="BO9" s="20">
        <v>0.13603385155955083</v>
      </c>
      <c r="BP9" s="20">
        <v>0.12958341584537719</v>
      </c>
      <c r="BQ9" s="20">
        <v>0.11526822856157044</v>
      </c>
      <c r="BR9" s="20">
        <v>0.10104515116119822</v>
      </c>
      <c r="BS9" s="20">
        <v>0.11588857804778301</v>
      </c>
      <c r="BT9" s="20">
        <v>0.10508967847712386</v>
      </c>
      <c r="BU9" s="20">
        <v>0.11983371592267425</v>
      </c>
      <c r="BV9" s="20">
        <v>0.1104652069579096</v>
      </c>
      <c r="BW9" s="20">
        <v>9.9499073859553755E-2</v>
      </c>
      <c r="BX9" s="20">
        <v>8.6769991837368707E-2</v>
      </c>
      <c r="BY9" s="20">
        <v>6.8362869824728348E-2</v>
      </c>
      <c r="BZ9" s="20">
        <v>0.10344696167767654</v>
      </c>
      <c r="CA9" s="20">
        <v>0.11690721141168137</v>
      </c>
      <c r="CB9" s="20">
        <v>0.10542278789691913</v>
      </c>
      <c r="CC9" s="20">
        <v>9.670315521105198E-2</v>
      </c>
      <c r="CD9" s="20">
        <v>9.7593911616180903E-2</v>
      </c>
      <c r="CE9" s="20">
        <v>0.11414667362848253</v>
      </c>
      <c r="CF9" s="20">
        <v>8.9239011798986037E-2</v>
      </c>
      <c r="CG9" s="20">
        <v>0.11751805576945408</v>
      </c>
      <c r="CH9" s="20">
        <v>0.13972216281470023</v>
      </c>
      <c r="CI9" s="20">
        <v>9.8702643687154742E-2</v>
      </c>
      <c r="CJ9" s="20">
        <v>0.11254628851815643</v>
      </c>
      <c r="CK9" s="20">
        <v>0.11742491205044894</v>
      </c>
      <c r="CL9" s="20">
        <v>9.7095142602484544E-2</v>
      </c>
      <c r="CM9" s="20">
        <v>9.9255592102594062E-2</v>
      </c>
      <c r="CN9" s="20">
        <v>0.10869951437248081</v>
      </c>
    </row>
    <row r="10" spans="1:92" x14ac:dyDescent="0.25">
      <c r="A10" s="56" t="s">
        <v>62</v>
      </c>
      <c r="B10" s="6">
        <v>6.3492288675988967E-2</v>
      </c>
      <c r="C10" s="6">
        <v>9.1625604807633168E-2</v>
      </c>
      <c r="D10" s="6">
        <v>6.8625372607346663E-2</v>
      </c>
      <c r="E10" s="6">
        <v>8.8724112988008141E-2</v>
      </c>
      <c r="F10" s="6">
        <v>6.3980226397578638E-2</v>
      </c>
      <c r="G10" s="6">
        <v>5.6908270137798596E-2</v>
      </c>
      <c r="H10" s="6">
        <v>7.4249504960909748E-2</v>
      </c>
      <c r="I10" s="6">
        <v>7.4936519953596528E-2</v>
      </c>
      <c r="J10" s="6">
        <v>7.0695348922123688E-2</v>
      </c>
      <c r="K10" s="6">
        <v>7.0441007729089025E-2</v>
      </c>
      <c r="L10" s="6">
        <v>6.5413250631048844E-2</v>
      </c>
      <c r="M10" s="6">
        <v>7.9366089765955022E-2</v>
      </c>
      <c r="N10" s="6">
        <v>0.1144756251296688</v>
      </c>
      <c r="O10" s="6">
        <v>0.12071570383321359</v>
      </c>
      <c r="P10" s="6">
        <v>7.2570156079631673E-2</v>
      </c>
      <c r="Q10" s="6">
        <v>5.7795794458961061E-2</v>
      </c>
      <c r="R10" s="6">
        <v>7.9895627505600836E-2</v>
      </c>
      <c r="S10" s="6">
        <v>7.0850915503068004E-2</v>
      </c>
      <c r="T10" s="6">
        <v>7.5791101638098921E-2</v>
      </c>
      <c r="U10" s="6">
        <v>7.8057231314324321E-2</v>
      </c>
      <c r="V10" s="6">
        <v>6.9625951300453279E-2</v>
      </c>
      <c r="W10" s="6">
        <v>6.2254265718629423E-2</v>
      </c>
      <c r="X10" s="6">
        <v>5.8642231730520883E-2</v>
      </c>
      <c r="Y10" s="6">
        <v>4.6103399426826785E-2</v>
      </c>
      <c r="Z10" s="6">
        <v>6.8237759401606257E-2</v>
      </c>
      <c r="AA10" s="6">
        <v>7.0313602134904868E-2</v>
      </c>
      <c r="AB10" s="6">
        <v>5.7308301167903926E-2</v>
      </c>
      <c r="AC10" s="6">
        <v>7.1446261546861706E-2</v>
      </c>
      <c r="AD10" s="6">
        <v>6.6680666256914156E-2</v>
      </c>
      <c r="AE10" s="6">
        <v>6.600335962530969E-2</v>
      </c>
      <c r="AF10" s="6">
        <v>6.8105880750230871E-2</v>
      </c>
      <c r="AG10" s="6">
        <v>6.7387809099300158E-2</v>
      </c>
      <c r="AH10" s="6">
        <v>6.3633800136379287E-2</v>
      </c>
      <c r="AI10" s="6">
        <v>5.9304635636821312E-2</v>
      </c>
      <c r="AJ10" s="6">
        <v>7.9721948162405659E-2</v>
      </c>
      <c r="AK10" s="6">
        <v>7.1265172731374976E-2</v>
      </c>
      <c r="AL10" s="6">
        <v>6.7902940826320618E-2</v>
      </c>
      <c r="AM10" s="6">
        <v>6.3438764604192274E-2</v>
      </c>
      <c r="AN10" s="6">
        <v>6.2182223635173881E-2</v>
      </c>
      <c r="AO10" s="6">
        <v>7.8263997318494594E-2</v>
      </c>
      <c r="AP10" s="6">
        <v>4.9347942417146018E-2</v>
      </c>
      <c r="AQ10" s="6">
        <v>4.5252177378016976E-2</v>
      </c>
      <c r="AR10" s="6">
        <v>6.0769527912625063E-2</v>
      </c>
      <c r="AS10" s="6">
        <v>6.7801149838582778E-2</v>
      </c>
      <c r="AT10" s="6">
        <v>5.979917316576415E-2</v>
      </c>
      <c r="AU10" s="6">
        <v>4.6607550575565648E-2</v>
      </c>
      <c r="AV10" s="6">
        <v>6.7380649941839441E-2</v>
      </c>
      <c r="AW10" s="6">
        <v>7.4946032838453344E-2</v>
      </c>
      <c r="AX10" s="6">
        <v>6.1637771625141211E-2</v>
      </c>
      <c r="AY10" s="6">
        <v>9.0250447819007026E-2</v>
      </c>
      <c r="AZ10" s="6">
        <v>8.1428426079628038E-2</v>
      </c>
      <c r="BA10" s="6">
        <v>6.2925367380208333E-2</v>
      </c>
      <c r="BB10" s="6">
        <v>6.9111719716509756E-2</v>
      </c>
      <c r="BC10" s="6">
        <v>6.8068414289864251E-2</v>
      </c>
      <c r="BD10" s="6">
        <v>8.9625709676754511E-2</v>
      </c>
      <c r="BE10" s="6">
        <v>6.8274644536242199E-2</v>
      </c>
      <c r="BF10" s="6">
        <v>7.8419649377129738E-2</v>
      </c>
      <c r="BG10" s="6">
        <v>7.9268881550490208E-2</v>
      </c>
      <c r="BH10" s="6">
        <v>5.2673470622715345E-2</v>
      </c>
      <c r="BI10" s="6">
        <v>7.8654993535376916E-2</v>
      </c>
      <c r="BJ10" s="6">
        <v>7.7238339952945115E-2</v>
      </c>
      <c r="BK10" s="6">
        <v>7.7164919306024565E-2</v>
      </c>
      <c r="BL10" s="6">
        <v>5.5097015943239472E-2</v>
      </c>
      <c r="BM10" s="6">
        <v>5.6251629653236192E-2</v>
      </c>
      <c r="BN10" s="6">
        <v>7.9329285508191988E-2</v>
      </c>
      <c r="BO10" s="6">
        <v>9.6391212714560304E-2</v>
      </c>
      <c r="BP10" s="6">
        <v>9.2019647991996412E-2</v>
      </c>
      <c r="BQ10" s="6">
        <v>8.2305266228355031E-2</v>
      </c>
      <c r="BR10" s="6">
        <v>6.7529093638010282E-2</v>
      </c>
      <c r="BS10" s="6">
        <v>7.7048373382804944E-2</v>
      </c>
      <c r="BT10" s="6">
        <v>8.0239814986708277E-2</v>
      </c>
      <c r="BU10" s="6">
        <v>8.1518735802081646E-2</v>
      </c>
      <c r="BV10" s="6">
        <v>7.3746199104426632E-2</v>
      </c>
      <c r="BW10" s="6">
        <v>6.3703627878436364E-2</v>
      </c>
      <c r="BX10" s="6">
        <v>5.7304150415637072E-2</v>
      </c>
      <c r="BY10" s="6">
        <v>4.2306252243425033E-2</v>
      </c>
      <c r="BZ10" s="6">
        <v>6.7043200391931332E-2</v>
      </c>
      <c r="CA10" s="6">
        <v>7.5935917741161402E-2</v>
      </c>
      <c r="CB10" s="6">
        <v>6.6886726040059796E-2</v>
      </c>
      <c r="CC10" s="6">
        <v>6.5258538608330099E-2</v>
      </c>
      <c r="CD10" s="6">
        <v>6.5345393736903276E-2</v>
      </c>
      <c r="CE10" s="6">
        <v>8.0055888840386225E-2</v>
      </c>
      <c r="CF10" s="6">
        <v>6.0219482195502529E-2</v>
      </c>
      <c r="CG10" s="6">
        <v>7.5312249655777416E-2</v>
      </c>
      <c r="CH10" s="6">
        <v>9.0213469840924598E-2</v>
      </c>
      <c r="CI10" s="6">
        <v>7.2075053468025521E-2</v>
      </c>
      <c r="CJ10" s="6">
        <v>9.1066216159869789E-2</v>
      </c>
      <c r="CK10" s="6">
        <v>8.4335263812049047E-2</v>
      </c>
      <c r="CL10" s="6">
        <v>6.3423539866069162E-2</v>
      </c>
      <c r="CM10" s="6">
        <v>6.0818477699243305E-2</v>
      </c>
      <c r="CN10" s="6">
        <v>7.2714595506327515E-2</v>
      </c>
    </row>
    <row r="11" spans="1:92" x14ac:dyDescent="0.25">
      <c r="A11" s="56" t="s">
        <v>60</v>
      </c>
      <c r="B11" s="6">
        <v>0.26739012223356184</v>
      </c>
      <c r="C11" s="6">
        <v>0.19469850654670542</v>
      </c>
      <c r="D11" s="6">
        <v>0.24454588339938793</v>
      </c>
      <c r="E11" s="6">
        <v>0.20753825191857822</v>
      </c>
      <c r="F11" s="6">
        <v>0.19550554295393235</v>
      </c>
      <c r="G11" s="6">
        <v>0.38183192167307789</v>
      </c>
      <c r="H11" s="6">
        <v>0.28353518755137264</v>
      </c>
      <c r="I11" s="6">
        <v>0.31195680736376236</v>
      </c>
      <c r="J11" s="6">
        <v>0.29504633384092044</v>
      </c>
      <c r="K11" s="6">
        <v>0.33021134665065754</v>
      </c>
      <c r="L11" s="6">
        <v>0.32445743743855282</v>
      </c>
      <c r="M11" s="6">
        <v>0.2951086989311737</v>
      </c>
      <c r="N11" s="6">
        <v>0.178631342544008</v>
      </c>
      <c r="O11" s="6">
        <v>0.12095853364345124</v>
      </c>
      <c r="P11" s="6">
        <v>0.25340939205651281</v>
      </c>
      <c r="Q11" s="6">
        <v>0.28696633571185715</v>
      </c>
      <c r="R11" s="6">
        <v>0.23205206867010053</v>
      </c>
      <c r="S11" s="6">
        <v>0.28646175611920144</v>
      </c>
      <c r="T11" s="6">
        <v>0.24673994222642456</v>
      </c>
      <c r="U11" s="6">
        <v>0.24507136226374981</v>
      </c>
      <c r="V11" s="6">
        <v>0.28631743808747956</v>
      </c>
      <c r="W11" s="6">
        <v>0.27899396215080341</v>
      </c>
      <c r="X11" s="6">
        <v>0.29889812473220256</v>
      </c>
      <c r="Y11" s="6">
        <v>0.37030929273692903</v>
      </c>
      <c r="Z11" s="6">
        <v>0.23036465192711775</v>
      </c>
      <c r="AA11" s="6">
        <v>0.24435250829157354</v>
      </c>
      <c r="AB11" s="6">
        <v>0.25196435814409468</v>
      </c>
      <c r="AC11" s="6">
        <v>0.28188582657926525</v>
      </c>
      <c r="AD11" s="6">
        <v>0.16391495961566113</v>
      </c>
      <c r="AE11" s="6">
        <v>0.14674804483186765</v>
      </c>
      <c r="AF11" s="6">
        <v>0.15687163139995222</v>
      </c>
      <c r="AG11" s="6">
        <v>0.27507617876131318</v>
      </c>
      <c r="AH11" s="6">
        <v>0.28247684687519636</v>
      </c>
      <c r="AI11" s="6">
        <v>0.29929151663327297</v>
      </c>
      <c r="AJ11" s="6">
        <v>0.32279882207947452</v>
      </c>
      <c r="AK11" s="6">
        <v>0.23765845297484395</v>
      </c>
      <c r="AL11" s="6">
        <v>0.22853352864697304</v>
      </c>
      <c r="AM11" s="6">
        <v>0.27154661369348598</v>
      </c>
      <c r="AN11" s="6">
        <v>0.24774839465583604</v>
      </c>
      <c r="AO11" s="6">
        <v>0.31149532449674699</v>
      </c>
      <c r="AP11" s="6">
        <v>0.32471225394474018</v>
      </c>
      <c r="AQ11" s="6">
        <v>0.29277923028351027</v>
      </c>
      <c r="AR11" s="6">
        <v>0.35634119554336902</v>
      </c>
      <c r="AS11" s="6">
        <v>0.25060308076712912</v>
      </c>
      <c r="AT11" s="6">
        <v>0.39392371654479308</v>
      </c>
      <c r="AU11" s="6">
        <v>0.28713903910404109</v>
      </c>
      <c r="AV11" s="6">
        <v>0.23610469214057564</v>
      </c>
      <c r="AW11" s="6">
        <v>0.2951045386880336</v>
      </c>
      <c r="AX11" s="6">
        <v>0.28184282650202525</v>
      </c>
      <c r="AY11" s="6">
        <v>0.20334516013984669</v>
      </c>
      <c r="AZ11" s="6">
        <v>0.27363143248202376</v>
      </c>
      <c r="BA11" s="6">
        <v>0.26522761039379023</v>
      </c>
      <c r="BB11" s="6">
        <v>0.26826461991916456</v>
      </c>
      <c r="BC11" s="6">
        <v>0.29313559809665934</v>
      </c>
      <c r="BD11" s="6">
        <v>0.23063944422049554</v>
      </c>
      <c r="BE11" s="6">
        <v>0.24191971017424324</v>
      </c>
      <c r="BF11" s="6">
        <v>0.30429105918914456</v>
      </c>
      <c r="BG11" s="6">
        <v>0.21636999423561398</v>
      </c>
      <c r="BH11" s="6">
        <v>0.48075588092793337</v>
      </c>
      <c r="BI11" s="6">
        <v>0.39052697753260496</v>
      </c>
      <c r="BJ11" s="6">
        <v>0.30014483998515701</v>
      </c>
      <c r="BK11" s="6">
        <v>0.34360406974984287</v>
      </c>
      <c r="BL11" s="6">
        <v>0.40733638219015228</v>
      </c>
      <c r="BM11" s="6">
        <v>0.4767218217945236</v>
      </c>
      <c r="BN11" s="6">
        <v>0.32710817157354893</v>
      </c>
      <c r="BO11" s="6">
        <v>0.29141745521802259</v>
      </c>
      <c r="BP11" s="6">
        <v>0.28988098213279856</v>
      </c>
      <c r="BQ11" s="6">
        <v>0.28596745820213826</v>
      </c>
      <c r="BR11" s="6">
        <v>0.33169387286797647</v>
      </c>
      <c r="BS11" s="6">
        <v>0.33515127477846463</v>
      </c>
      <c r="BT11" s="6">
        <v>0.23646340773442331</v>
      </c>
      <c r="BU11" s="6">
        <v>0.31973455738714068</v>
      </c>
      <c r="BV11" s="6">
        <v>0.3324033771780644</v>
      </c>
      <c r="BW11" s="6">
        <v>0.35975657453499377</v>
      </c>
      <c r="BX11" s="6">
        <v>0.33958561938047527</v>
      </c>
      <c r="BY11" s="6">
        <v>0.38115160536865095</v>
      </c>
      <c r="BZ11" s="6">
        <v>0.351907496318483</v>
      </c>
      <c r="CA11" s="6">
        <v>0.35045993464203107</v>
      </c>
      <c r="CB11" s="6">
        <v>0.36553825435293297</v>
      </c>
      <c r="CC11" s="6">
        <v>0.32516639745719633</v>
      </c>
      <c r="CD11" s="6">
        <v>0.33043575511252365</v>
      </c>
      <c r="CE11" s="6">
        <v>0.29865771559014376</v>
      </c>
      <c r="CF11" s="6">
        <v>0.32518882738023819</v>
      </c>
      <c r="CG11" s="6">
        <v>0.3591431617663558</v>
      </c>
      <c r="CH11" s="6">
        <v>0.35433672064920829</v>
      </c>
      <c r="CI11" s="6">
        <v>0.26977585629344758</v>
      </c>
      <c r="CJ11" s="6">
        <v>0.19085544837688173</v>
      </c>
      <c r="CK11" s="6">
        <v>0.28179410706463787</v>
      </c>
      <c r="CL11" s="6">
        <v>0.34678977582091502</v>
      </c>
      <c r="CM11" s="6">
        <v>0.3872538925929816</v>
      </c>
      <c r="CN11" s="6">
        <v>0.33104949064301914</v>
      </c>
    </row>
    <row r="12" spans="1:92" x14ac:dyDescent="0.25"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</row>
    <row r="13" spans="1:92" x14ac:dyDescent="0.25"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</row>
    <row r="14" spans="1:92" x14ac:dyDescent="0.25">
      <c r="A14" s="1" t="s">
        <v>61</v>
      </c>
      <c r="B14" s="1" t="s">
        <v>33</v>
      </c>
      <c r="C14"/>
      <c r="D14"/>
      <c r="E1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</row>
    <row r="15" spans="1:92" x14ac:dyDescent="0.25">
      <c r="B15" s="11">
        <v>2025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 t="s">
        <v>110</v>
      </c>
      <c r="BC15" s="11">
        <v>2026</v>
      </c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 t="s">
        <v>311</v>
      </c>
    </row>
    <row r="16" spans="1:92" x14ac:dyDescent="0.25">
      <c r="B16" s="11">
        <v>1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>
        <v>2</v>
      </c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>
        <v>3</v>
      </c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>
        <v>4</v>
      </c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>
        <v>1</v>
      </c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>
        <v>2</v>
      </c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>
        <v>3</v>
      </c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</row>
    <row r="17" spans="1:92" x14ac:dyDescent="0.25">
      <c r="B17" s="11">
        <v>10</v>
      </c>
      <c r="C17" s="11"/>
      <c r="D17" s="11"/>
      <c r="E17" s="11"/>
      <c r="F17" s="11"/>
      <c r="G17" s="11">
        <v>11</v>
      </c>
      <c r="H17" s="11"/>
      <c r="I17" s="11"/>
      <c r="J17" s="11"/>
      <c r="K17" s="11">
        <v>12</v>
      </c>
      <c r="L17" s="11"/>
      <c r="M17" s="11"/>
      <c r="N17" s="11"/>
      <c r="O17" s="11">
        <v>1</v>
      </c>
      <c r="P17" s="11"/>
      <c r="Q17" s="11"/>
      <c r="R17" s="11"/>
      <c r="S17" s="11"/>
      <c r="T17" s="11">
        <v>2</v>
      </c>
      <c r="U17" s="11"/>
      <c r="V17" s="11"/>
      <c r="W17" s="11"/>
      <c r="X17" s="11">
        <v>3</v>
      </c>
      <c r="Y17" s="11"/>
      <c r="Z17" s="11"/>
      <c r="AA17" s="11"/>
      <c r="AB17" s="11">
        <v>4</v>
      </c>
      <c r="AC17" s="11"/>
      <c r="AD17" s="11"/>
      <c r="AE17" s="11"/>
      <c r="AF17" s="11">
        <v>5</v>
      </c>
      <c r="AG17" s="11"/>
      <c r="AH17" s="11"/>
      <c r="AI17" s="11"/>
      <c r="AJ17" s="11"/>
      <c r="AK17" s="11">
        <v>6</v>
      </c>
      <c r="AL17" s="11"/>
      <c r="AM17" s="11"/>
      <c r="AN17" s="11"/>
      <c r="AO17" s="11">
        <v>7</v>
      </c>
      <c r="AP17" s="11"/>
      <c r="AQ17" s="11"/>
      <c r="AR17" s="11"/>
      <c r="AS17" s="11"/>
      <c r="AT17" s="11">
        <v>8</v>
      </c>
      <c r="AU17" s="11"/>
      <c r="AV17" s="11"/>
      <c r="AW17" s="11"/>
      <c r="AX17" s="11">
        <v>9</v>
      </c>
      <c r="AY17" s="11"/>
      <c r="AZ17" s="11"/>
      <c r="BA17" s="11"/>
      <c r="BB17" s="11"/>
      <c r="BC17" s="11">
        <v>10</v>
      </c>
      <c r="BD17" s="11"/>
      <c r="BE17" s="11"/>
      <c r="BF17" s="11"/>
      <c r="BG17" s="11"/>
      <c r="BH17" s="11">
        <v>11</v>
      </c>
      <c r="BI17" s="11"/>
      <c r="BJ17" s="11"/>
      <c r="BK17" s="11"/>
      <c r="BL17" s="11">
        <v>12</v>
      </c>
      <c r="BM17" s="11"/>
      <c r="BN17" s="11"/>
      <c r="BO17" s="11"/>
      <c r="BP17" s="11">
        <v>1</v>
      </c>
      <c r="BQ17" s="11"/>
      <c r="BR17" s="11"/>
      <c r="BS17" s="11"/>
      <c r="BT17" s="11"/>
      <c r="BU17" s="11">
        <v>2</v>
      </c>
      <c r="BV17" s="11"/>
      <c r="BW17" s="11"/>
      <c r="BX17" s="11"/>
      <c r="BY17" s="11">
        <v>3</v>
      </c>
      <c r="BZ17" s="11"/>
      <c r="CA17" s="11"/>
      <c r="CB17" s="11"/>
      <c r="CC17" s="11">
        <v>4</v>
      </c>
      <c r="CD17" s="11"/>
      <c r="CE17" s="11"/>
      <c r="CF17" s="11"/>
      <c r="CG17" s="11">
        <v>5</v>
      </c>
      <c r="CH17" s="11"/>
      <c r="CI17" s="11"/>
      <c r="CJ17" s="11"/>
      <c r="CK17" s="11"/>
      <c r="CL17" s="11">
        <v>6</v>
      </c>
      <c r="CM17" s="11"/>
      <c r="CN17" s="11"/>
    </row>
    <row r="18" spans="1:92" x14ac:dyDescent="0.25">
      <c r="A18" s="1" t="s">
        <v>34</v>
      </c>
      <c r="B18" s="11">
        <v>40</v>
      </c>
      <c r="C18" s="11">
        <v>41</v>
      </c>
      <c r="D18" s="11">
        <v>42</v>
      </c>
      <c r="E18" s="11">
        <v>43</v>
      </c>
      <c r="F18" s="11">
        <v>44</v>
      </c>
      <c r="G18" s="11">
        <v>45</v>
      </c>
      <c r="H18" s="11">
        <v>46</v>
      </c>
      <c r="I18" s="11">
        <v>47</v>
      </c>
      <c r="J18" s="11">
        <v>48</v>
      </c>
      <c r="K18" s="11">
        <v>49</v>
      </c>
      <c r="L18" s="11">
        <v>50</v>
      </c>
      <c r="M18" s="11">
        <v>51</v>
      </c>
      <c r="N18" s="11">
        <v>52</v>
      </c>
      <c r="O18" s="11">
        <v>1</v>
      </c>
      <c r="P18" s="11">
        <v>2</v>
      </c>
      <c r="Q18" s="11">
        <v>3</v>
      </c>
      <c r="R18" s="11">
        <v>4</v>
      </c>
      <c r="S18" s="11">
        <v>5</v>
      </c>
      <c r="T18" s="11">
        <v>6</v>
      </c>
      <c r="U18" s="11">
        <v>7</v>
      </c>
      <c r="V18" s="11">
        <v>8</v>
      </c>
      <c r="W18" s="11">
        <v>9</v>
      </c>
      <c r="X18" s="11">
        <v>10</v>
      </c>
      <c r="Y18" s="11">
        <v>11</v>
      </c>
      <c r="Z18" s="11">
        <v>12</v>
      </c>
      <c r="AA18" s="11">
        <v>13</v>
      </c>
      <c r="AB18" s="11">
        <v>14</v>
      </c>
      <c r="AC18" s="11">
        <v>15</v>
      </c>
      <c r="AD18" s="11">
        <v>16</v>
      </c>
      <c r="AE18" s="11">
        <v>17</v>
      </c>
      <c r="AF18" s="11">
        <v>18</v>
      </c>
      <c r="AG18" s="11">
        <v>19</v>
      </c>
      <c r="AH18" s="11">
        <v>20</v>
      </c>
      <c r="AI18" s="11">
        <v>21</v>
      </c>
      <c r="AJ18" s="11">
        <v>22</v>
      </c>
      <c r="AK18" s="11">
        <v>23</v>
      </c>
      <c r="AL18" s="11">
        <v>24</v>
      </c>
      <c r="AM18" s="11">
        <v>25</v>
      </c>
      <c r="AN18" s="11">
        <v>26</v>
      </c>
      <c r="AO18" s="11">
        <v>27</v>
      </c>
      <c r="AP18" s="11">
        <v>28</v>
      </c>
      <c r="AQ18" s="11">
        <v>29</v>
      </c>
      <c r="AR18" s="11">
        <v>30</v>
      </c>
      <c r="AS18" s="11">
        <v>31</v>
      </c>
      <c r="AT18" s="11">
        <v>32</v>
      </c>
      <c r="AU18" s="11">
        <v>33</v>
      </c>
      <c r="AV18" s="11">
        <v>34</v>
      </c>
      <c r="AW18" s="11">
        <v>35</v>
      </c>
      <c r="AX18" s="11">
        <v>36</v>
      </c>
      <c r="AY18" s="11">
        <v>37</v>
      </c>
      <c r="AZ18" s="11">
        <v>38</v>
      </c>
      <c r="BA18" s="11">
        <v>39</v>
      </c>
      <c r="BB18" s="11"/>
      <c r="BC18" s="11">
        <v>40</v>
      </c>
      <c r="BD18" s="11">
        <v>41</v>
      </c>
      <c r="BE18" s="11">
        <v>42</v>
      </c>
      <c r="BF18" s="11">
        <v>43</v>
      </c>
      <c r="BG18" s="11">
        <v>44</v>
      </c>
      <c r="BH18" s="11">
        <v>45</v>
      </c>
      <c r="BI18" s="11">
        <v>46</v>
      </c>
      <c r="BJ18" s="11">
        <v>47</v>
      </c>
      <c r="BK18" s="11">
        <v>48</v>
      </c>
      <c r="BL18" s="11">
        <v>49</v>
      </c>
      <c r="BM18" s="11">
        <v>50</v>
      </c>
      <c r="BN18" s="11">
        <v>51</v>
      </c>
      <c r="BO18" s="11">
        <v>52</v>
      </c>
      <c r="BP18" s="11">
        <v>1</v>
      </c>
      <c r="BQ18" s="11">
        <v>2</v>
      </c>
      <c r="BR18" s="11">
        <v>3</v>
      </c>
      <c r="BS18" s="11">
        <v>4</v>
      </c>
      <c r="BT18" s="11">
        <v>5</v>
      </c>
      <c r="BU18" s="11">
        <v>6</v>
      </c>
      <c r="BV18" s="11">
        <v>7</v>
      </c>
      <c r="BW18" s="11">
        <v>8</v>
      </c>
      <c r="BX18" s="11">
        <v>9</v>
      </c>
      <c r="BY18" s="11">
        <v>10</v>
      </c>
      <c r="BZ18" s="11">
        <v>11</v>
      </c>
      <c r="CA18" s="11">
        <v>12</v>
      </c>
      <c r="CB18" s="11">
        <v>13</v>
      </c>
      <c r="CC18" s="11">
        <v>14</v>
      </c>
      <c r="CD18" s="11">
        <v>15</v>
      </c>
      <c r="CE18" s="11">
        <v>16</v>
      </c>
      <c r="CF18" s="11">
        <v>17</v>
      </c>
      <c r="CG18" s="11">
        <v>18</v>
      </c>
      <c r="CH18" s="11">
        <v>19</v>
      </c>
      <c r="CI18" s="11">
        <v>20</v>
      </c>
      <c r="CJ18" s="11">
        <v>21</v>
      </c>
      <c r="CK18" s="11">
        <v>22</v>
      </c>
      <c r="CL18" s="11">
        <v>23</v>
      </c>
      <c r="CM18" s="11">
        <v>24</v>
      </c>
      <c r="CN18" s="11"/>
    </row>
    <row r="19" spans="1:92" x14ac:dyDescent="0.25">
      <c r="A19" s="58" t="s">
        <v>43</v>
      </c>
      <c r="B19" s="6">
        <v>0.10486105091387203</v>
      </c>
      <c r="C19" s="6">
        <v>0.15092809117582753</v>
      </c>
      <c r="D19" s="6">
        <v>7.6305632978002524E-2</v>
      </c>
      <c r="E19" s="6">
        <v>0.15363471652072899</v>
      </c>
      <c r="F19" s="6">
        <v>0.10022760091547933</v>
      </c>
      <c r="G19" s="6">
        <v>0.11013150215759759</v>
      </c>
      <c r="H19" s="6">
        <v>0.13189222330604505</v>
      </c>
      <c r="I19" s="6">
        <v>0.113696999811564</v>
      </c>
      <c r="J19" s="6">
        <v>9.3672728263680949E-2</v>
      </c>
      <c r="K19" s="6">
        <v>0.16326866390368341</v>
      </c>
      <c r="L19" s="6">
        <v>0.11025383114546754</v>
      </c>
      <c r="M19" s="6">
        <v>0.16614698490040258</v>
      </c>
      <c r="N19" s="6">
        <v>0.14704734608450609</v>
      </c>
      <c r="O19" s="6">
        <v>0.14219114944513761</v>
      </c>
      <c r="P19" s="6">
        <v>0.12965158812841709</v>
      </c>
      <c r="Q19" s="6">
        <v>9.2266939701600617E-2</v>
      </c>
      <c r="R19" s="6">
        <v>0.11297924839178801</v>
      </c>
      <c r="S19" s="6">
        <v>0.11098193840798579</v>
      </c>
      <c r="T19" s="6">
        <v>0.11450987844856506</v>
      </c>
      <c r="U19" s="6">
        <v>0.10591372157720103</v>
      </c>
      <c r="V19" s="6">
        <v>0.10087810275384466</v>
      </c>
      <c r="W19" s="6">
        <v>9.8975248081189668E-2</v>
      </c>
      <c r="X19" s="6">
        <v>9.4828796972327115E-2</v>
      </c>
      <c r="Y19" s="6">
        <v>8.2289174551554309E-2</v>
      </c>
      <c r="Z19" s="6">
        <v>9.3662810511880995E-2</v>
      </c>
      <c r="AA19" s="6">
        <v>0.11780151204663791</v>
      </c>
      <c r="AB19" s="6">
        <v>6.7526366861655251E-2</v>
      </c>
      <c r="AC19" s="6">
        <v>0.13191287156805365</v>
      </c>
      <c r="AD19" s="6">
        <v>0.11876694176173977</v>
      </c>
      <c r="AE19" s="6">
        <v>8.7856374975909091E-2</v>
      </c>
      <c r="AF19" s="6">
        <v>8.6329583113770356E-2</v>
      </c>
      <c r="AG19" s="6">
        <v>0.11555431781697727</v>
      </c>
      <c r="AH19" s="6">
        <v>0.11628043385329054</v>
      </c>
      <c r="AI19" s="6">
        <v>9.0164830655775824E-2</v>
      </c>
      <c r="AJ19" s="6">
        <v>0.1812406965286312</v>
      </c>
      <c r="AK19" s="6">
        <v>0.12650104358254874</v>
      </c>
      <c r="AL19" s="6">
        <v>0.12760638588470269</v>
      </c>
      <c r="AM19" s="6">
        <v>0.10552629792169849</v>
      </c>
      <c r="AN19" s="6">
        <v>9.2789512543076061E-2</v>
      </c>
      <c r="AO19" s="6">
        <v>0.19885463601124267</v>
      </c>
      <c r="AP19" s="6">
        <v>0.10827969977397973</v>
      </c>
      <c r="AQ19" s="6">
        <v>6.8055085760307971E-2</v>
      </c>
      <c r="AR19" s="6">
        <v>0.14986875800519986</v>
      </c>
      <c r="AS19" s="6">
        <v>0.13985556757443512</v>
      </c>
      <c r="AT19" s="6">
        <v>0.14779800710225499</v>
      </c>
      <c r="AU19" s="6">
        <v>6.1540593318276222E-2</v>
      </c>
      <c r="AV19" s="6">
        <v>9.742036358822205E-2</v>
      </c>
      <c r="AW19" s="6">
        <v>0.13890509983867755</v>
      </c>
      <c r="AX19" s="6">
        <v>9.5794275109445187E-2</v>
      </c>
      <c r="AY19" s="6">
        <v>0.14822658962073965</v>
      </c>
      <c r="AZ19" s="6">
        <v>0.15080018326516287</v>
      </c>
      <c r="BA19" s="6">
        <v>9.590310899203601E-2</v>
      </c>
      <c r="BB19" s="6">
        <v>0.11708069408540013</v>
      </c>
      <c r="BC19" s="6">
        <v>0.1227394370164679</v>
      </c>
      <c r="BD19" s="6">
        <v>0.19503257527949452</v>
      </c>
      <c r="BE19" s="6">
        <v>9.8600176797766406E-2</v>
      </c>
      <c r="BF19" s="6">
        <v>0.14164826628036134</v>
      </c>
      <c r="BG19" s="6">
        <v>0.13274896177542206</v>
      </c>
      <c r="BH19" s="6">
        <v>0.10914233592220465</v>
      </c>
      <c r="BI19" s="6">
        <v>0.17160125216886646</v>
      </c>
      <c r="BJ19" s="6">
        <v>0.13225015621125846</v>
      </c>
      <c r="BK19" s="6">
        <v>0.16717035541185518</v>
      </c>
      <c r="BL19" s="6">
        <v>0.12851048914329363</v>
      </c>
      <c r="BM19" s="6">
        <v>0.14363077727228613</v>
      </c>
      <c r="BN19" s="6">
        <v>0.12411229923059507</v>
      </c>
      <c r="BO19" s="6">
        <v>0.17270379501996286</v>
      </c>
      <c r="BP19" s="6">
        <v>0.14468216393629205</v>
      </c>
      <c r="BQ19" s="6">
        <v>0.17051285782755679</v>
      </c>
      <c r="BR19" s="6">
        <v>0.12679839024655729</v>
      </c>
      <c r="BS19" s="6">
        <v>0.12684173866401405</v>
      </c>
      <c r="BT19" s="6">
        <v>0.10981202780105212</v>
      </c>
      <c r="BU19" s="6">
        <v>0.19064610715312866</v>
      </c>
      <c r="BV19" s="6">
        <v>0.13107492972266405</v>
      </c>
      <c r="BW19" s="6">
        <v>0.12088789752265708</v>
      </c>
      <c r="BX19" s="6">
        <v>7.4703666717448686E-2</v>
      </c>
      <c r="BY19" s="6">
        <v>6.3085018817322036E-2</v>
      </c>
      <c r="BZ19" s="6">
        <v>0.12447231708524098</v>
      </c>
      <c r="CA19" s="6">
        <v>0.11718093854800946</v>
      </c>
      <c r="CB19" s="6">
        <v>0.13958467235264077</v>
      </c>
      <c r="CC19" s="6">
        <v>0.13831329077611515</v>
      </c>
      <c r="CD19" s="6">
        <v>0.13183218490793999</v>
      </c>
      <c r="CE19" s="6">
        <v>0.14960660263584311</v>
      </c>
      <c r="CF19" s="6">
        <v>9.4744094073421214E-2</v>
      </c>
      <c r="CG19" s="6">
        <v>0.17151015500005309</v>
      </c>
      <c r="CH19" s="6">
        <v>0.2348725079964756</v>
      </c>
      <c r="CI19" s="6">
        <v>0.12193613909036964</v>
      </c>
      <c r="CJ19" s="6">
        <v>0.15926420104937139</v>
      </c>
      <c r="CK19" s="6">
        <v>0.14890057796921924</v>
      </c>
      <c r="CL19" s="6">
        <v>0.15127758863420629</v>
      </c>
      <c r="CM19" s="6">
        <v>0.13790374107047104</v>
      </c>
      <c r="CN19" s="6">
        <v>0.13989309316974768</v>
      </c>
    </row>
    <row r="20" spans="1:92" x14ac:dyDescent="0.25">
      <c r="A20" s="58" t="s">
        <v>32</v>
      </c>
      <c r="B20" s="6">
        <v>9.8533552124387441E-2</v>
      </c>
      <c r="C20" s="6">
        <v>0.11643439468506506</v>
      </c>
      <c r="D20" s="6">
        <v>9.6380329924348959E-2</v>
      </c>
      <c r="E20" s="6">
        <v>8.062771950166106E-2</v>
      </c>
      <c r="F20" s="6">
        <v>7.2129937380619374E-2</v>
      </c>
      <c r="G20" s="6">
        <v>7.6429761754073428E-2</v>
      </c>
      <c r="H20" s="6">
        <v>9.8588797029423095E-2</v>
      </c>
      <c r="I20" s="6">
        <v>0.10504465470880396</v>
      </c>
      <c r="J20" s="6">
        <v>8.9004788865138379E-2</v>
      </c>
      <c r="K20" s="6">
        <v>8.3834310369605966E-2</v>
      </c>
      <c r="L20" s="6">
        <v>7.8812100640660118E-2</v>
      </c>
      <c r="M20" s="6">
        <v>8.6120952439044343E-2</v>
      </c>
      <c r="N20" s="6">
        <v>0.12362437701173339</v>
      </c>
      <c r="O20" s="6">
        <v>0.12337498090703766</v>
      </c>
      <c r="P20" s="6">
        <v>8.1515869453187367E-2</v>
      </c>
      <c r="Q20" s="6">
        <v>6.5989140365560833E-2</v>
      </c>
      <c r="R20" s="6">
        <v>8.888469408267731E-2</v>
      </c>
      <c r="S20" s="6">
        <v>9.4659088925904633E-2</v>
      </c>
      <c r="T20" s="6">
        <v>8.0839492451700204E-2</v>
      </c>
      <c r="U20" s="6">
        <v>0.10393491577953641</v>
      </c>
      <c r="V20" s="6">
        <v>8.716751927493506E-2</v>
      </c>
      <c r="W20" s="6">
        <v>8.4099048776784369E-2</v>
      </c>
      <c r="X20" s="6">
        <v>8.2979301406809147E-2</v>
      </c>
      <c r="Y20" s="6">
        <v>6.6653342596630596E-2</v>
      </c>
      <c r="Z20" s="6">
        <v>9.0001583029141574E-2</v>
      </c>
      <c r="AA20" s="6">
        <v>7.495812335541642E-2</v>
      </c>
      <c r="AB20" s="6">
        <v>0.11698018501971849</v>
      </c>
      <c r="AC20" s="6">
        <v>9.3523951267645566E-2</v>
      </c>
      <c r="AD20" s="6">
        <v>6.8248392236831254E-2</v>
      </c>
      <c r="AE20" s="6">
        <v>6.3772199754765932E-2</v>
      </c>
      <c r="AF20" s="6">
        <v>7.6379104750733368E-2</v>
      </c>
      <c r="AG20" s="6">
        <v>6.2860974134312742E-2</v>
      </c>
      <c r="AH20" s="6">
        <v>7.8314501341866682E-2</v>
      </c>
      <c r="AI20" s="6">
        <v>0.10208049165034706</v>
      </c>
      <c r="AJ20" s="6">
        <v>8.9132359809571862E-2</v>
      </c>
      <c r="AK20" s="6">
        <v>6.3719417310684909E-2</v>
      </c>
      <c r="AL20" s="6">
        <v>6.711443244125441E-2</v>
      </c>
      <c r="AM20" s="6">
        <v>7.475650863917227E-2</v>
      </c>
      <c r="AN20" s="6">
        <v>7.96336671360071E-2</v>
      </c>
      <c r="AO20" s="6">
        <v>7.2078626150737679E-2</v>
      </c>
      <c r="AP20" s="6">
        <v>4.5134447311176544E-2</v>
      </c>
      <c r="AQ20" s="6">
        <v>6.1297520967920897E-2</v>
      </c>
      <c r="AR20" s="6">
        <v>8.5455245218620343E-2</v>
      </c>
      <c r="AS20" s="6">
        <v>6.6190028668567782E-2</v>
      </c>
      <c r="AT20" s="6">
        <v>7.516232775493327E-2</v>
      </c>
      <c r="AU20" s="6">
        <v>6.5992048799945691E-2</v>
      </c>
      <c r="AV20" s="6">
        <v>8.0011709830663844E-2</v>
      </c>
      <c r="AW20" s="6">
        <v>8.0048146386384841E-2</v>
      </c>
      <c r="AX20" s="6">
        <v>8.7668389187411239E-2</v>
      </c>
      <c r="AY20" s="6">
        <v>0.1054782071809055</v>
      </c>
      <c r="AZ20" s="6">
        <v>7.9529468120784319E-2</v>
      </c>
      <c r="BA20" s="6">
        <v>7.1801997267796971E-2</v>
      </c>
      <c r="BB20" s="6">
        <v>8.3573806943313081E-2</v>
      </c>
      <c r="BC20" s="6">
        <v>7.9614274951872524E-2</v>
      </c>
      <c r="BD20" s="6">
        <v>6.2422504193719315E-2</v>
      </c>
      <c r="BE20" s="6">
        <v>7.401026686067344E-2</v>
      </c>
      <c r="BF20" s="6">
        <v>9.2507173710242141E-2</v>
      </c>
      <c r="BG20" s="6">
        <v>7.1025535496367365E-2</v>
      </c>
      <c r="BH20" s="6">
        <v>8.6292112239847993E-2</v>
      </c>
      <c r="BI20" s="6">
        <v>8.7292816452899616E-2</v>
      </c>
      <c r="BJ20" s="6">
        <v>8.0286630362957398E-2</v>
      </c>
      <c r="BK20" s="6">
        <v>7.8101532694889911E-2</v>
      </c>
      <c r="BL20" s="6">
        <v>4.9640621343267563E-2</v>
      </c>
      <c r="BM20" s="6">
        <v>6.9217648907814858E-2</v>
      </c>
      <c r="BN20" s="6">
        <v>0.1007905531841894</v>
      </c>
      <c r="BO20" s="6">
        <v>0.10529481641349543</v>
      </c>
      <c r="BP20" s="6">
        <v>0.1135589935442914</v>
      </c>
      <c r="BQ20" s="6">
        <v>8.9408549084810482E-2</v>
      </c>
      <c r="BR20" s="6">
        <v>8.8770738509114364E-2</v>
      </c>
      <c r="BS20" s="6">
        <v>9.9852963094190214E-2</v>
      </c>
      <c r="BT20" s="6">
        <v>0.10395533312212121</v>
      </c>
      <c r="BU20" s="6">
        <v>8.4790882502788253E-2</v>
      </c>
      <c r="BV20" s="6">
        <v>8.6758364886175721E-2</v>
      </c>
      <c r="BW20" s="6">
        <v>8.5298770001500018E-2</v>
      </c>
      <c r="BX20" s="6">
        <v>0.10828493075412385</v>
      </c>
      <c r="BY20" s="6">
        <v>6.3385675554630025E-2</v>
      </c>
      <c r="BZ20" s="6">
        <v>8.3390639625622015E-2</v>
      </c>
      <c r="CA20" s="6">
        <v>0.10223230701185874</v>
      </c>
      <c r="CB20" s="6">
        <v>9.66634206574324E-2</v>
      </c>
      <c r="CC20" s="6">
        <v>8.4144522630137136E-2</v>
      </c>
      <c r="CD20" s="6">
        <v>8.4606981130362385E-2</v>
      </c>
      <c r="CE20" s="6">
        <v>0.11318060150156721</v>
      </c>
      <c r="CF20" s="6">
        <v>9.0302508279368102E-2</v>
      </c>
      <c r="CG20" s="6">
        <v>0.12354131535547115</v>
      </c>
      <c r="CH20" s="6">
        <v>0.1161792827323124</v>
      </c>
      <c r="CI20" s="6">
        <v>8.8804121264856678E-2</v>
      </c>
      <c r="CJ20" s="6">
        <v>7.2495557428366122E-2</v>
      </c>
      <c r="CK20" s="6">
        <v>0.1320126251387774</v>
      </c>
      <c r="CL20" s="6">
        <v>9.0556716223496647E-2</v>
      </c>
      <c r="CM20" s="6">
        <v>8.7086610318100791E-2</v>
      </c>
      <c r="CN20" s="6">
        <v>8.8788660410243289E-2</v>
      </c>
    </row>
    <row r="21" spans="1:92" x14ac:dyDescent="0.25">
      <c r="A21" s="58" t="s">
        <v>23</v>
      </c>
      <c r="B21" s="6">
        <v>3.2543467173902774E-2</v>
      </c>
      <c r="C21" s="6">
        <v>5.297200988565659E-2</v>
      </c>
      <c r="D21" s="6">
        <v>5.290208303346608E-2</v>
      </c>
      <c r="E21" s="6">
        <v>4.001401669393205E-2</v>
      </c>
      <c r="F21" s="6">
        <v>4.3463857776767985E-2</v>
      </c>
      <c r="G21" s="6">
        <v>4.3888811282490239E-2</v>
      </c>
      <c r="H21" s="6">
        <v>6.7338141690958614E-2</v>
      </c>
      <c r="I21" s="6">
        <v>8.3974302261340061E-2</v>
      </c>
      <c r="J21" s="6">
        <v>9.084644420032699E-2</v>
      </c>
      <c r="K21" s="6">
        <v>6.6985389277635893E-2</v>
      </c>
      <c r="L21" s="6">
        <v>5.0794772606287904E-2</v>
      </c>
      <c r="M21" s="6">
        <v>3.9321506679998793E-2</v>
      </c>
      <c r="N21" s="6">
        <v>9.2379683182522973E-2</v>
      </c>
      <c r="O21" s="6">
        <v>7.2624142953113272E-2</v>
      </c>
      <c r="P21" s="6">
        <v>3.4910779440833949E-2</v>
      </c>
      <c r="Q21" s="6">
        <v>3.6131158832253853E-2</v>
      </c>
      <c r="R21" s="6">
        <v>9.2244520765706967E-2</v>
      </c>
      <c r="S21" s="6">
        <v>5.6845399415385363E-2</v>
      </c>
      <c r="T21" s="6">
        <v>9.6535818152463149E-2</v>
      </c>
      <c r="U21" s="6">
        <v>6.9045437106544871E-2</v>
      </c>
      <c r="V21" s="6">
        <v>7.7034681224583484E-2</v>
      </c>
      <c r="W21" s="6">
        <v>4.1958944674582964E-2</v>
      </c>
      <c r="X21" s="6">
        <v>5.3855431874475633E-2</v>
      </c>
      <c r="Y21" s="6">
        <v>2.7474127919630224E-2</v>
      </c>
      <c r="Z21" s="6">
        <v>6.7931664491478153E-2</v>
      </c>
      <c r="AA21" s="6">
        <v>3.8605759072764062E-2</v>
      </c>
      <c r="AB21" s="6">
        <v>3.9130630680733747E-2</v>
      </c>
      <c r="AC21" s="6">
        <v>4.1240978305546329E-2</v>
      </c>
      <c r="AD21" s="6">
        <v>2.9302542106636666E-2</v>
      </c>
      <c r="AE21" s="6">
        <v>3.1489805239080758E-2</v>
      </c>
      <c r="AF21" s="6">
        <v>5.0928431024710764E-2</v>
      </c>
      <c r="AG21" s="6">
        <v>6.5020544369123523E-2</v>
      </c>
      <c r="AH21" s="6">
        <v>4.4460124058680217E-2</v>
      </c>
      <c r="AI21" s="6">
        <v>6.1191093054655823E-2</v>
      </c>
      <c r="AJ21" s="6">
        <v>5.1895247029716353E-2</v>
      </c>
      <c r="AK21" s="6">
        <v>4.9448152817212536E-2</v>
      </c>
      <c r="AL21" s="6">
        <v>4.1024469285127707E-2</v>
      </c>
      <c r="AM21" s="6">
        <v>5.1529511762813299E-2</v>
      </c>
      <c r="AN21" s="6">
        <v>4.2320768200165726E-2</v>
      </c>
      <c r="AO21" s="6">
        <v>5.2875376763564158E-2</v>
      </c>
      <c r="AP21" s="6">
        <v>3.7622184677783929E-2</v>
      </c>
      <c r="AQ21" s="6">
        <v>4.3726064312164338E-2</v>
      </c>
      <c r="AR21" s="6">
        <v>5.0945803032571312E-2</v>
      </c>
      <c r="AS21" s="6">
        <v>4.6988791961298709E-2</v>
      </c>
      <c r="AT21" s="6">
        <v>3.5961922254997274E-2</v>
      </c>
      <c r="AU21" s="6">
        <v>4.3614281601331066E-2</v>
      </c>
      <c r="AV21" s="6">
        <v>5.0118797717180148E-2</v>
      </c>
      <c r="AW21" s="6">
        <v>6.7011015298876139E-2</v>
      </c>
      <c r="AX21" s="6">
        <v>3.5050105909480933E-2</v>
      </c>
      <c r="AY21" s="6">
        <v>4.7410299561450382E-2</v>
      </c>
      <c r="AZ21" s="6">
        <v>3.9503117234053198E-2</v>
      </c>
      <c r="BA21" s="6">
        <v>5.7074453608855526E-2</v>
      </c>
      <c r="BB21" s="6">
        <v>5.3347749036032448E-2</v>
      </c>
      <c r="BC21" s="6">
        <v>3.8199595480395858E-2</v>
      </c>
      <c r="BD21" s="6">
        <v>3.0838514797473453E-2</v>
      </c>
      <c r="BE21" s="6">
        <v>4.0446218959449505E-2</v>
      </c>
      <c r="BF21" s="6">
        <v>4.6377183875069027E-2</v>
      </c>
      <c r="BG21" s="6">
        <v>3.9825341756266945E-2</v>
      </c>
      <c r="BH21" s="6">
        <v>6.9541877342850014E-2</v>
      </c>
      <c r="BI21" s="6">
        <v>8.9778937704759809E-2</v>
      </c>
      <c r="BJ21" s="6">
        <v>6.5011750631835188E-2</v>
      </c>
      <c r="BK21" s="6">
        <v>6.6231135567579633E-2</v>
      </c>
      <c r="BL21" s="6">
        <v>3.1633479441452554E-2</v>
      </c>
      <c r="BM21" s="6">
        <v>5.1038206225466266E-2</v>
      </c>
      <c r="BN21" s="6">
        <v>6.8600573982867979E-2</v>
      </c>
      <c r="BO21" s="6">
        <v>7.8700718357591334E-2</v>
      </c>
      <c r="BP21" s="6">
        <v>7.1136172028821859E-2</v>
      </c>
      <c r="BQ21" s="6">
        <v>4.4451229896361071E-2</v>
      </c>
      <c r="BR21" s="6">
        <v>5.131924308241842E-2</v>
      </c>
      <c r="BS21" s="6">
        <v>5.0477852780428406E-2</v>
      </c>
      <c r="BT21" s="6">
        <v>6.1574974946153438E-2</v>
      </c>
      <c r="BU21" s="6">
        <v>5.9161806342875531E-2</v>
      </c>
      <c r="BV21" s="6">
        <v>7.1036754713103237E-2</v>
      </c>
      <c r="BW21" s="6">
        <v>4.0846083133769091E-2</v>
      </c>
      <c r="BX21" s="6">
        <v>4.4292001628523842E-2</v>
      </c>
      <c r="BY21" s="6">
        <v>5.0704665478549633E-2</v>
      </c>
      <c r="BZ21" s="6">
        <v>6.1227428375258949E-2</v>
      </c>
      <c r="CA21" s="6">
        <v>6.4965544354880098E-2</v>
      </c>
      <c r="CB21" s="6">
        <v>4.7353142280648818E-2</v>
      </c>
      <c r="CC21" s="6">
        <v>3.9319560868701607E-2</v>
      </c>
      <c r="CD21" s="6">
        <v>3.3971896252149074E-2</v>
      </c>
      <c r="CE21" s="6">
        <v>4.1079772901075361E-2</v>
      </c>
      <c r="CF21" s="6">
        <v>4.6491134692915735E-2</v>
      </c>
      <c r="CG21" s="6">
        <v>4.2965894464088161E-2</v>
      </c>
      <c r="CH21" s="6">
        <v>6.8864815806588583E-2</v>
      </c>
      <c r="CI21" s="6">
        <v>3.8854509771498513E-2</v>
      </c>
      <c r="CJ21" s="6">
        <v>4.2012151890393701E-2</v>
      </c>
      <c r="CK21" s="6">
        <v>5.6565289402485196E-2</v>
      </c>
      <c r="CL21" s="6">
        <v>3.58157553699344E-2</v>
      </c>
      <c r="CM21" s="6">
        <v>5.3174269300812753E-2</v>
      </c>
      <c r="CN21" s="6">
        <v>5.4371674643960914E-2</v>
      </c>
    </row>
    <row r="22" spans="1:92" x14ac:dyDescent="0.25">
      <c r="A22" s="58" t="s">
        <v>20</v>
      </c>
      <c r="B22" s="6">
        <v>8.0329645986485079E-2</v>
      </c>
      <c r="C22" s="6">
        <v>7.7530681246654756E-2</v>
      </c>
      <c r="D22" s="6">
        <v>8.2365898343838173E-2</v>
      </c>
      <c r="E22" s="6">
        <v>7.1215839000770026E-2</v>
      </c>
      <c r="F22" s="6">
        <v>6.369392071743861E-2</v>
      </c>
      <c r="G22" s="6">
        <v>8.535064550068025E-2</v>
      </c>
      <c r="H22" s="6">
        <v>8.011399681320984E-2</v>
      </c>
      <c r="I22" s="6">
        <v>9.4153464370382342E-2</v>
      </c>
      <c r="J22" s="6">
        <v>8.2343755064671009E-2</v>
      </c>
      <c r="K22" s="6">
        <v>5.4841323783227612E-2</v>
      </c>
      <c r="L22" s="6">
        <v>7.7810879625596061E-2</v>
      </c>
      <c r="M22" s="6">
        <v>6.2041923568625111E-2</v>
      </c>
      <c r="N22" s="6">
        <v>0.15709806326884163</v>
      </c>
      <c r="O22" s="6">
        <v>0.20255174598132075</v>
      </c>
      <c r="P22" s="6">
        <v>9.9797947859798425E-2</v>
      </c>
      <c r="Q22" s="6">
        <v>0.10780643885140813</v>
      </c>
      <c r="R22" s="6">
        <v>0.13358437969909767</v>
      </c>
      <c r="S22" s="6">
        <v>8.8845858246941273E-2</v>
      </c>
      <c r="T22" s="6">
        <v>9.1735169031877395E-2</v>
      </c>
      <c r="U22" s="6">
        <v>0.10041066963832879</v>
      </c>
      <c r="V22" s="6">
        <v>9.4186905562112469E-2</v>
      </c>
      <c r="W22" s="6">
        <v>6.8409879407611174E-2</v>
      </c>
      <c r="X22" s="6">
        <v>7.5341039782065328E-2</v>
      </c>
      <c r="Y22" s="6">
        <v>7.785015294110384E-2</v>
      </c>
      <c r="Z22" s="6">
        <v>9.4818683342864835E-2</v>
      </c>
      <c r="AA22" s="6">
        <v>9.3924316640909569E-2</v>
      </c>
      <c r="AB22" s="6">
        <v>8.7898443833229048E-2</v>
      </c>
      <c r="AC22" s="6">
        <v>7.737586389539533E-2</v>
      </c>
      <c r="AD22" s="6">
        <v>5.3895079624760256E-2</v>
      </c>
      <c r="AE22" s="6">
        <v>9.4674361269493038E-2</v>
      </c>
      <c r="AF22" s="6">
        <v>8.3596146443834604E-2</v>
      </c>
      <c r="AG22" s="6">
        <v>9.9537664435479373E-2</v>
      </c>
      <c r="AH22" s="6">
        <v>8.6871791004755922E-2</v>
      </c>
      <c r="AI22" s="6">
        <v>7.1129551301006053E-2</v>
      </c>
      <c r="AJ22" s="6">
        <v>8.4875574607028895E-2</v>
      </c>
      <c r="AK22" s="6">
        <v>9.0424082259912927E-2</v>
      </c>
      <c r="AL22" s="6">
        <v>7.2037162771119961E-2</v>
      </c>
      <c r="AM22" s="6">
        <v>6.7733932890026369E-2</v>
      </c>
      <c r="AN22" s="6">
        <v>9.3695754524040623E-2</v>
      </c>
      <c r="AO22" s="6">
        <v>7.8584355466037314E-2</v>
      </c>
      <c r="AP22" s="6">
        <v>6.2773638728233827E-2</v>
      </c>
      <c r="AQ22" s="6">
        <v>7.7395564942500703E-2</v>
      </c>
      <c r="AR22" s="6">
        <v>8.7896895364256059E-2</v>
      </c>
      <c r="AS22" s="6">
        <v>7.409169891285354E-2</v>
      </c>
      <c r="AT22" s="6">
        <v>0.10754452044785659</v>
      </c>
      <c r="AU22" s="6">
        <v>7.8323478971517535E-2</v>
      </c>
      <c r="AV22" s="6">
        <v>0.10774215620054459</v>
      </c>
      <c r="AW22" s="6">
        <v>0.11214617768789518</v>
      </c>
      <c r="AX22" s="6">
        <v>0.10615145380003008</v>
      </c>
      <c r="AY22" s="6">
        <v>8.5960746019336259E-2</v>
      </c>
      <c r="AZ22" s="6">
        <v>9.3371730540893413E-2</v>
      </c>
      <c r="BA22" s="6">
        <v>6.8018849027917772E-2</v>
      </c>
      <c r="BB22" s="6">
        <v>8.7828332965992767E-2</v>
      </c>
      <c r="BC22" s="6">
        <v>8.503439103256262E-2</v>
      </c>
      <c r="BD22" s="6">
        <v>0.10384408764141322</v>
      </c>
      <c r="BE22" s="6">
        <v>9.5186738852967023E-2</v>
      </c>
      <c r="BF22" s="6">
        <v>7.4643707929046371E-2</v>
      </c>
      <c r="BG22" s="6">
        <v>8.7396181161565653E-2</v>
      </c>
      <c r="BH22" s="6">
        <v>0.12237517602513502</v>
      </c>
      <c r="BI22" s="6">
        <v>0.11658838625048248</v>
      </c>
      <c r="BJ22" s="6">
        <v>0.11571717072667498</v>
      </c>
      <c r="BK22" s="6">
        <v>9.7446007381665464E-2</v>
      </c>
      <c r="BL22" s="6">
        <v>7.9125149989313276E-2</v>
      </c>
      <c r="BM22" s="6">
        <v>0.10087912929561448</v>
      </c>
      <c r="BN22" s="6">
        <v>0.11644101637056363</v>
      </c>
      <c r="BO22" s="6">
        <v>0.10917438719059791</v>
      </c>
      <c r="BP22" s="6">
        <v>0.11130858653435188</v>
      </c>
      <c r="BQ22" s="6">
        <v>0.11567474790589759</v>
      </c>
      <c r="BR22" s="6">
        <v>5.9733319630230167E-2</v>
      </c>
      <c r="BS22" s="6">
        <v>0.13094193885373634</v>
      </c>
      <c r="BT22" s="6">
        <v>0.10623911478157481</v>
      </c>
      <c r="BU22" s="6">
        <v>7.1949623188148418E-2</v>
      </c>
      <c r="BV22" s="6">
        <v>9.4326474768868129E-2</v>
      </c>
      <c r="BW22" s="6">
        <v>6.6474178585526331E-2</v>
      </c>
      <c r="BX22" s="6">
        <v>7.6848900124680167E-2</v>
      </c>
      <c r="BY22" s="6">
        <v>4.1922317579012366E-2</v>
      </c>
      <c r="BZ22" s="6">
        <v>0.10149005184462827</v>
      </c>
      <c r="CA22" s="6">
        <v>0.12831339401978992</v>
      </c>
      <c r="CB22" s="6">
        <v>8.3291495538277527E-2</v>
      </c>
      <c r="CC22" s="6">
        <v>6.5999935326676723E-2</v>
      </c>
      <c r="CD22" s="6">
        <v>6.869226450862298E-2</v>
      </c>
      <c r="CE22" s="6">
        <v>6.9503726033115221E-2</v>
      </c>
      <c r="CF22" s="6">
        <v>7.1324085169015089E-2</v>
      </c>
      <c r="CG22" s="6">
        <v>8.4849251031277426E-2</v>
      </c>
      <c r="CH22" s="6">
        <v>9.7871759118474497E-2</v>
      </c>
      <c r="CI22" s="6">
        <v>7.461373713597079E-2</v>
      </c>
      <c r="CJ22" s="6">
        <v>6.8679867616174686E-2</v>
      </c>
      <c r="CK22" s="6">
        <v>8.7730200284884152E-2</v>
      </c>
      <c r="CL22" s="6">
        <v>7.3841669286470304E-2</v>
      </c>
      <c r="CM22" s="6">
        <v>7.1084383638570933E-2</v>
      </c>
      <c r="CN22" s="6">
        <v>9.2775884324191607E-2</v>
      </c>
    </row>
    <row r="23" spans="1:92" x14ac:dyDescent="0.25">
      <c r="A23" s="58" t="s">
        <v>25</v>
      </c>
      <c r="B23" s="6">
        <v>0.1074517421536938</v>
      </c>
      <c r="C23" s="6">
        <v>0.17266672658469051</v>
      </c>
      <c r="D23" s="6">
        <v>0.18010187366751909</v>
      </c>
      <c r="E23" s="6">
        <v>0.18627065802420661</v>
      </c>
      <c r="F23" s="6">
        <v>0.11202777199522426</v>
      </c>
      <c r="G23" s="6">
        <v>0.17665806377300181</v>
      </c>
      <c r="H23" s="6">
        <v>0.16293910173507853</v>
      </c>
      <c r="I23" s="6">
        <v>0.17450949083340297</v>
      </c>
      <c r="J23" s="6">
        <v>0.17487226344058462</v>
      </c>
      <c r="K23" s="6">
        <v>0.20392839401498111</v>
      </c>
      <c r="L23" s="6">
        <v>0.20646341033860505</v>
      </c>
      <c r="M23" s="6">
        <v>0.20389242872775729</v>
      </c>
      <c r="N23" s="6">
        <v>0.22385451477413001</v>
      </c>
      <c r="O23" s="6">
        <v>0.1836237871238523</v>
      </c>
      <c r="P23" s="6">
        <v>0.15103154772491997</v>
      </c>
      <c r="Q23" s="6">
        <v>0.12706257292377857</v>
      </c>
      <c r="R23" s="6">
        <v>0.14202283551244874</v>
      </c>
      <c r="S23" s="6">
        <v>0.15765892038295409</v>
      </c>
      <c r="T23" s="6">
        <v>0.13069236460970543</v>
      </c>
      <c r="U23" s="6">
        <v>0.15472239982010558</v>
      </c>
      <c r="V23" s="6">
        <v>0.17042534148730903</v>
      </c>
      <c r="W23" s="6">
        <v>0.16834946634405662</v>
      </c>
      <c r="X23" s="6">
        <v>0.10905355331370645</v>
      </c>
      <c r="Y23" s="6">
        <v>0.11737622840231549</v>
      </c>
      <c r="Z23" s="6">
        <v>0.12560577350807137</v>
      </c>
      <c r="AA23" s="6">
        <v>0.14625872026282238</v>
      </c>
      <c r="AB23" s="6">
        <v>0.11401311697146381</v>
      </c>
      <c r="AC23" s="6">
        <v>0.11088457332409178</v>
      </c>
      <c r="AD23" s="6">
        <v>0.11818369573707829</v>
      </c>
      <c r="AE23" s="6">
        <v>0.14985721354339235</v>
      </c>
      <c r="AF23" s="6">
        <v>0.11639936631903969</v>
      </c>
      <c r="AG23" s="6">
        <v>0.12354331460705292</v>
      </c>
      <c r="AH23" s="6">
        <v>0.14854552851877423</v>
      </c>
      <c r="AI23" s="6">
        <v>0.13877672119508344</v>
      </c>
      <c r="AJ23" s="6">
        <v>0.14657473623498157</v>
      </c>
      <c r="AK23" s="6">
        <v>0.15537975267918733</v>
      </c>
      <c r="AL23" s="6">
        <v>0.12410794100536203</v>
      </c>
      <c r="AM23" s="6">
        <v>0.12576861189844579</v>
      </c>
      <c r="AN23" s="6">
        <v>0.11886420735126851</v>
      </c>
      <c r="AO23" s="6">
        <v>0.10056313529892388</v>
      </c>
      <c r="AP23" s="6">
        <v>0.10568185951689373</v>
      </c>
      <c r="AQ23" s="6">
        <v>0.122998341470433</v>
      </c>
      <c r="AR23" s="6">
        <v>0.13365623647033301</v>
      </c>
      <c r="AS23" s="6">
        <v>0.13152064270153069</v>
      </c>
      <c r="AT23" s="6">
        <v>9.8676231150611721E-2</v>
      </c>
      <c r="AU23" s="6">
        <v>0.10115416142996665</v>
      </c>
      <c r="AV23" s="6">
        <v>0.11093211807405672</v>
      </c>
      <c r="AW23" s="6">
        <v>0.10223154887489178</v>
      </c>
      <c r="AX23" s="6">
        <v>9.5808820145055928E-2</v>
      </c>
      <c r="AY23" s="6">
        <v>0.13835873509788046</v>
      </c>
      <c r="AZ23" s="6">
        <v>0.14671243155896338</v>
      </c>
      <c r="BA23" s="6">
        <v>0.15006329298645604</v>
      </c>
      <c r="BB23" s="6">
        <v>0.14221911242148738</v>
      </c>
      <c r="BC23" s="6">
        <v>0.1533804185281181</v>
      </c>
      <c r="BD23" s="6">
        <v>0.18097009185660895</v>
      </c>
      <c r="BE23" s="6">
        <v>0.18920806567029419</v>
      </c>
      <c r="BF23" s="6">
        <v>0.1984235191038278</v>
      </c>
      <c r="BG23" s="6">
        <v>0.17859784895030081</v>
      </c>
      <c r="BH23" s="6">
        <v>0.14284606195889341</v>
      </c>
      <c r="BI23" s="6">
        <v>0.21081466410911415</v>
      </c>
      <c r="BJ23" s="6">
        <v>0.21375064834245783</v>
      </c>
      <c r="BK23" s="6">
        <v>0.21337227410664827</v>
      </c>
      <c r="BL23" s="6">
        <v>0.19365457396912045</v>
      </c>
      <c r="BM23" s="6">
        <v>0.2092214415992911</v>
      </c>
      <c r="BN23" s="6">
        <v>0.23196511312024756</v>
      </c>
      <c r="BO23" s="6">
        <v>0.2314029561960724</v>
      </c>
      <c r="BP23" s="6">
        <v>0.21949464572132366</v>
      </c>
      <c r="BQ23" s="6">
        <v>0.15394642831589928</v>
      </c>
      <c r="BR23" s="6">
        <v>0.20792600508143663</v>
      </c>
      <c r="BS23" s="6">
        <v>0.25850351390371357</v>
      </c>
      <c r="BT23" s="6">
        <v>0.20593057446029286</v>
      </c>
      <c r="BU23" s="6">
        <v>0.20607362161652709</v>
      </c>
      <c r="BV23" s="6">
        <v>0.16788457582298486</v>
      </c>
      <c r="BW23" s="6">
        <v>0.19388421872971776</v>
      </c>
      <c r="BX23" s="6">
        <v>0.17211122030129047</v>
      </c>
      <c r="BY23" s="6">
        <v>0.17237062307060971</v>
      </c>
      <c r="BZ23" s="6">
        <v>0.1595698557214183</v>
      </c>
      <c r="CA23" s="6">
        <v>0.19976714731740383</v>
      </c>
      <c r="CB23" s="6">
        <v>0.18922028565646373</v>
      </c>
      <c r="CC23" s="6">
        <v>0.14589183591889285</v>
      </c>
      <c r="CD23" s="6">
        <v>0.13226085494121723</v>
      </c>
      <c r="CE23" s="6">
        <v>0.20350543338358906</v>
      </c>
      <c r="CF23" s="6">
        <v>0.1799644206016611</v>
      </c>
      <c r="CG23" s="6">
        <v>0.18590344064139691</v>
      </c>
      <c r="CH23" s="6">
        <v>0.14442079676840658</v>
      </c>
      <c r="CI23" s="6">
        <v>0.17223742499598257</v>
      </c>
      <c r="CJ23" s="6">
        <v>0.15294165996350137</v>
      </c>
      <c r="CK23" s="6">
        <v>0.18135594304893635</v>
      </c>
      <c r="CL23" s="6">
        <v>0.12572606961892066</v>
      </c>
      <c r="CM23" s="6">
        <v>0.16866545281223189</v>
      </c>
      <c r="CN23" s="6">
        <v>0.18576056548330366</v>
      </c>
    </row>
    <row r="24" spans="1:92" x14ac:dyDescent="0.25">
      <c r="A24" s="58" t="s">
        <v>271</v>
      </c>
      <c r="B24" s="6">
        <v>1.9817621951545902E-2</v>
      </c>
      <c r="C24" s="6">
        <v>2.6179697694968636E-2</v>
      </c>
      <c r="D24" s="6">
        <v>3.2953120503703658E-2</v>
      </c>
      <c r="E24" s="6">
        <v>3.6258906813327281E-2</v>
      </c>
      <c r="F24" s="6">
        <v>2.8321244878490272E-2</v>
      </c>
      <c r="G24" s="6">
        <v>3.0703552828086671E-2</v>
      </c>
      <c r="H24" s="6">
        <v>2.6367233784653062E-2</v>
      </c>
      <c r="I24" s="6">
        <v>3.0433648173652971E-2</v>
      </c>
      <c r="J24" s="6">
        <v>4.6442144778044613E-2</v>
      </c>
      <c r="K24" s="6">
        <v>3.6409841479220391E-2</v>
      </c>
      <c r="L24" s="6">
        <v>4.4057091599243141E-2</v>
      </c>
      <c r="M24" s="6">
        <v>4.0671965889729239E-2</v>
      </c>
      <c r="N24" s="6">
        <v>3.8932399502726527E-2</v>
      </c>
      <c r="O24" s="6">
        <v>4.5950266960687734E-2</v>
      </c>
      <c r="P24" s="6">
        <v>4.4698382136554929E-2</v>
      </c>
      <c r="Q24" s="6">
        <v>2.2009510339229325E-2</v>
      </c>
      <c r="R24" s="6">
        <v>2.3146007181176081E-2</v>
      </c>
      <c r="S24" s="6">
        <v>3.7810101665773782E-2</v>
      </c>
      <c r="T24" s="6">
        <v>4.4791053863533367E-2</v>
      </c>
      <c r="U24" s="6">
        <v>4.4585631026564126E-2</v>
      </c>
      <c r="V24" s="6">
        <v>3.2852453585417878E-2</v>
      </c>
      <c r="W24" s="6">
        <v>5.1705868744672867E-2</v>
      </c>
      <c r="X24" s="6">
        <v>2.3915359800877729E-2</v>
      </c>
      <c r="Y24" s="6">
        <v>2.2983995385450665E-2</v>
      </c>
      <c r="Z24" s="6">
        <v>4.0840121658765612E-2</v>
      </c>
      <c r="AA24" s="6">
        <v>3.884434882747121E-2</v>
      </c>
      <c r="AB24" s="6">
        <v>3.9252060464121039E-2</v>
      </c>
      <c r="AC24" s="6">
        <v>3.0499110730603584E-2</v>
      </c>
      <c r="AD24" s="6">
        <v>2.7946708103037971E-2</v>
      </c>
      <c r="AE24" s="6">
        <v>3.1270003558796819E-2</v>
      </c>
      <c r="AF24" s="6">
        <v>2.2850288411115003E-2</v>
      </c>
      <c r="AG24" s="6">
        <v>2.4908755823071619E-2</v>
      </c>
      <c r="AH24" s="6">
        <v>2.8490873027383214E-2</v>
      </c>
      <c r="AI24" s="6">
        <v>4.0801654983806369E-2</v>
      </c>
      <c r="AJ24" s="6">
        <v>3.0471665705732075E-2</v>
      </c>
      <c r="AK24" s="6">
        <v>4.5848803201432239E-2</v>
      </c>
      <c r="AL24" s="6">
        <v>4.7884359899910793E-2</v>
      </c>
      <c r="AM24" s="6">
        <v>4.6674024526637346E-2</v>
      </c>
      <c r="AN24" s="6">
        <v>2.846340398664398E-2</v>
      </c>
      <c r="AO24" s="6">
        <v>3.3131236421854796E-2</v>
      </c>
      <c r="AP24" s="6">
        <v>2.1103701485778465E-2</v>
      </c>
      <c r="AQ24" s="6">
        <v>2.9622463352928698E-2</v>
      </c>
      <c r="AR24" s="6">
        <v>3.7813186563617235E-2</v>
      </c>
      <c r="AS24" s="6">
        <v>3.9527983565912306E-2</v>
      </c>
      <c r="AT24" s="6">
        <v>2.4153085485608634E-2</v>
      </c>
      <c r="AU24" s="6">
        <v>3.2694501730434249E-2</v>
      </c>
      <c r="AV24" s="6">
        <v>5.1428943976906387E-2</v>
      </c>
      <c r="AW24" s="6">
        <v>4.4046551886576663E-2</v>
      </c>
      <c r="AX24" s="6">
        <v>2.6193608540210116E-2</v>
      </c>
      <c r="AY24" s="6">
        <v>2.823625227559522E-2</v>
      </c>
      <c r="AZ24" s="6">
        <v>2.9200438852990594E-2</v>
      </c>
      <c r="BA24" s="6">
        <v>3.6290842328202726E-2</v>
      </c>
      <c r="BB24" s="6">
        <v>3.433130614518079E-2</v>
      </c>
      <c r="BC24" s="6">
        <v>3.2289002076293656E-2</v>
      </c>
      <c r="BD24" s="6">
        <v>4.9975126002393941E-2</v>
      </c>
      <c r="BE24" s="6">
        <v>5.3177234129860272E-2</v>
      </c>
      <c r="BF24" s="6">
        <v>7.0519063075051097E-2</v>
      </c>
      <c r="BG24" s="6">
        <v>6.6071059610259025E-2</v>
      </c>
      <c r="BH24" s="6">
        <v>4.3612703503060096E-2</v>
      </c>
      <c r="BI24" s="6">
        <v>5.4718471433490505E-2</v>
      </c>
      <c r="BJ24" s="6">
        <v>7.4622582223216952E-2</v>
      </c>
      <c r="BK24" s="6">
        <v>7.8167954740591558E-2</v>
      </c>
      <c r="BL24" s="6">
        <v>5.2430596242438184E-2</v>
      </c>
      <c r="BM24" s="6">
        <v>5.3363319935774839E-2</v>
      </c>
      <c r="BN24" s="6">
        <v>7.3481604241726298E-2</v>
      </c>
      <c r="BO24" s="6">
        <v>0.10059449823205754</v>
      </c>
      <c r="BP24" s="6">
        <v>0.13079532277429626</v>
      </c>
      <c r="BQ24" s="6">
        <v>5.9504145491852657E-2</v>
      </c>
      <c r="BR24" s="6">
        <v>4.4575206514315013E-2</v>
      </c>
      <c r="BS24" s="6">
        <v>5.7605333353941225E-2</v>
      </c>
      <c r="BT24" s="6">
        <v>6.6977880918490412E-2</v>
      </c>
      <c r="BU24" s="6">
        <v>4.9510870084370662E-2</v>
      </c>
      <c r="BV24" s="6">
        <v>4.5226552385762057E-2</v>
      </c>
      <c r="BW24" s="6">
        <v>8.4129256848588269E-2</v>
      </c>
      <c r="BX24" s="6">
        <v>7.3385177269972138E-2</v>
      </c>
      <c r="BY24" s="6">
        <v>5.9962125990169972E-2</v>
      </c>
      <c r="BZ24" s="6">
        <v>7.2531493303091679E-2</v>
      </c>
      <c r="CA24" s="6">
        <v>0.10917174913821606</v>
      </c>
      <c r="CB24" s="6">
        <v>7.5910349020456055E-2</v>
      </c>
      <c r="CC24" s="6">
        <v>4.4475389370574089E-2</v>
      </c>
      <c r="CD24" s="6">
        <v>4.1073271386602279E-2</v>
      </c>
      <c r="CE24" s="6">
        <v>5.5714938233932365E-2</v>
      </c>
      <c r="CF24" s="6">
        <v>5.1166531413449602E-2</v>
      </c>
      <c r="CG24" s="6">
        <v>4.0771741975030647E-2</v>
      </c>
      <c r="CH24" s="6">
        <v>4.6990097588015277E-2</v>
      </c>
      <c r="CI24" s="6">
        <v>4.210127244693572E-2</v>
      </c>
      <c r="CJ24" s="6">
        <v>4.8289101502503463E-2</v>
      </c>
      <c r="CK24" s="6">
        <v>4.1318367616188588E-2</v>
      </c>
      <c r="CL24" s="6">
        <v>2.0404494642701908E-2</v>
      </c>
      <c r="CM24" s="6">
        <v>4.5783423577047878E-2</v>
      </c>
      <c r="CN24" s="6">
        <v>5.646181265564236E-2</v>
      </c>
    </row>
    <row r="25" spans="1:92" x14ac:dyDescent="0.25">
      <c r="A25" s="58" t="s">
        <v>1</v>
      </c>
      <c r="B25" s="6">
        <v>0.11682141430533015</v>
      </c>
      <c r="C25" s="6">
        <v>9.8678113135967901E-2</v>
      </c>
      <c r="D25" s="6">
        <v>0.1128198246995529</v>
      </c>
      <c r="E25" s="6">
        <v>0.12327859527848142</v>
      </c>
      <c r="F25" s="6">
        <v>5.4791129779522101E-2</v>
      </c>
      <c r="G25" s="6">
        <v>0.11335782396162526</v>
      </c>
      <c r="H25" s="6">
        <v>7.0243268625884397E-2</v>
      </c>
      <c r="I25" s="6">
        <v>0.10766155169740318</v>
      </c>
      <c r="J25" s="6">
        <v>0.11663820592057607</v>
      </c>
      <c r="K25" s="6">
        <v>4.6583837767743184E-2</v>
      </c>
      <c r="L25" s="6">
        <v>5.3366492652806088E-2</v>
      </c>
      <c r="M25" s="6">
        <v>0.10998198371240483</v>
      </c>
      <c r="N25" s="6">
        <v>0.16389518571973735</v>
      </c>
      <c r="O25" s="6">
        <v>0.16030813065255628</v>
      </c>
      <c r="P25" s="6">
        <v>9.6035193327580592E-2</v>
      </c>
      <c r="Q25" s="6">
        <v>0.11957927056307388</v>
      </c>
      <c r="R25" s="6">
        <v>0.11401308983421689</v>
      </c>
      <c r="S25" s="6">
        <v>0.14506235976216642</v>
      </c>
      <c r="T25" s="6">
        <v>0.10345768013041279</v>
      </c>
      <c r="U25" s="6">
        <v>0.13634428190604128</v>
      </c>
      <c r="V25" s="6">
        <v>0.11842664381752581</v>
      </c>
      <c r="W25" s="6">
        <v>8.4874893383471761E-2</v>
      </c>
      <c r="X25" s="6">
        <v>0.15110520413196316</v>
      </c>
      <c r="Y25" s="6">
        <v>0.10951879834247405</v>
      </c>
      <c r="Z25" s="6">
        <v>9.6151164850413182E-2</v>
      </c>
      <c r="AA25" s="6">
        <v>9.4521528698186877E-2</v>
      </c>
      <c r="AB25" s="6">
        <v>9.1630403716171288E-2</v>
      </c>
      <c r="AC25" s="6">
        <v>9.3941454910991193E-2</v>
      </c>
      <c r="AD25" s="6">
        <v>7.6297652802931742E-2</v>
      </c>
      <c r="AE25" s="6">
        <v>6.7096741087919257E-2</v>
      </c>
      <c r="AF25" s="6">
        <v>0.11922906050227076</v>
      </c>
      <c r="AG25" s="6">
        <v>0.11084075873448251</v>
      </c>
      <c r="AH25" s="6">
        <v>5.7038645423636888E-2</v>
      </c>
      <c r="AI25" s="6">
        <v>5.6732194903257302E-2</v>
      </c>
      <c r="AJ25" s="6">
        <v>6.0581337209332446E-2</v>
      </c>
      <c r="AK25" s="6">
        <v>8.915564355474144E-2</v>
      </c>
      <c r="AL25" s="6">
        <v>6.3042065147888876E-2</v>
      </c>
      <c r="AM25" s="6">
        <v>0.1376924068903739</v>
      </c>
      <c r="AN25" s="6">
        <v>0.1537081531262898</v>
      </c>
      <c r="AO25" s="6">
        <v>8.9599565103396159E-2</v>
      </c>
      <c r="AP25" s="6">
        <v>6.2689273545753169E-2</v>
      </c>
      <c r="AQ25" s="6">
        <v>7.4919925262070391E-2</v>
      </c>
      <c r="AR25" s="6">
        <v>0.12786809540156049</v>
      </c>
      <c r="AS25" s="6">
        <v>0.10641671107636747</v>
      </c>
      <c r="AT25" s="6">
        <v>0.11222356884650637</v>
      </c>
      <c r="AU25" s="6">
        <v>7.4175939379057615E-2</v>
      </c>
      <c r="AV25" s="6">
        <v>0.10969795580431804</v>
      </c>
      <c r="AW25" s="6">
        <v>0.10924157847901256</v>
      </c>
      <c r="AX25" s="6">
        <v>0.10281566970093789</v>
      </c>
      <c r="AY25" s="6">
        <v>0.10980667701213355</v>
      </c>
      <c r="AZ25" s="6">
        <v>0.15839031301980294</v>
      </c>
      <c r="BA25" s="6">
        <v>8.2084476892445135E-2</v>
      </c>
      <c r="BB25" s="6">
        <v>0.10275030672375611</v>
      </c>
      <c r="BC25" s="6">
        <v>0.11321711918969028</v>
      </c>
      <c r="BD25" s="6">
        <v>8.3015689150129565E-2</v>
      </c>
      <c r="BE25" s="6">
        <v>8.9271341647921082E-2</v>
      </c>
      <c r="BF25" s="6">
        <v>0.12882711676148018</v>
      </c>
      <c r="BG25" s="6">
        <v>0.10885443287529534</v>
      </c>
      <c r="BH25" s="6">
        <v>8.214744759303115E-2</v>
      </c>
      <c r="BI25" s="6">
        <v>0.12626829068203632</v>
      </c>
      <c r="BJ25" s="6">
        <v>6.2727757805814979E-2</v>
      </c>
      <c r="BK25" s="6">
        <v>8.8081483485781542E-2</v>
      </c>
      <c r="BL25" s="6">
        <v>0.10609268166665083</v>
      </c>
      <c r="BM25" s="6">
        <v>7.8352769742326925E-2</v>
      </c>
      <c r="BN25" s="6">
        <v>0.11535505310230047</v>
      </c>
      <c r="BO25" s="6">
        <v>0.10795291146881261</v>
      </c>
      <c r="BP25" s="6">
        <v>9.9436397959899406E-2</v>
      </c>
      <c r="BQ25" s="6">
        <v>0.10798411579587196</v>
      </c>
      <c r="BR25" s="6">
        <v>8.7849669839690156E-2</v>
      </c>
      <c r="BS25" s="6">
        <v>0.14326832747945445</v>
      </c>
      <c r="BT25" s="6">
        <v>0.11550411847494542</v>
      </c>
      <c r="BU25" s="6">
        <v>0.11652557895189114</v>
      </c>
      <c r="BV25" s="6">
        <v>0.11604422045072253</v>
      </c>
      <c r="BW25" s="6">
        <v>0.11991738507253173</v>
      </c>
      <c r="BX25" s="6">
        <v>8.9265976547152209E-2</v>
      </c>
      <c r="BY25" s="6">
        <v>8.2979655584501891E-2</v>
      </c>
      <c r="BZ25" s="6">
        <v>9.0953969178882862E-2</v>
      </c>
      <c r="CA25" s="6">
        <v>0.1506195373064857</v>
      </c>
      <c r="CB25" s="6">
        <v>8.2551530686829966E-2</v>
      </c>
      <c r="CC25" s="6">
        <v>0.10581332894463255</v>
      </c>
      <c r="CD25" s="6">
        <v>0.16824014432529011</v>
      </c>
      <c r="CE25" s="6">
        <v>0.12039356955078261</v>
      </c>
      <c r="CF25" s="6">
        <v>9.2780141373226765E-2</v>
      </c>
      <c r="CG25" s="6">
        <v>7.843550511759001E-2</v>
      </c>
      <c r="CH25" s="6">
        <v>6.9902738881022053E-2</v>
      </c>
      <c r="CI25" s="6">
        <v>0.12626546470473407</v>
      </c>
      <c r="CJ25" s="6">
        <v>9.4164583575585603E-2</v>
      </c>
      <c r="CK25" s="6">
        <v>9.4094529538877369E-2</v>
      </c>
      <c r="CL25" s="6">
        <v>0.1184842447887339</v>
      </c>
      <c r="CM25" s="6">
        <v>8.7183842441661163E-2</v>
      </c>
      <c r="CN25" s="6">
        <v>0.10336824380292788</v>
      </c>
    </row>
    <row r="26" spans="1:92" x14ac:dyDescent="0.25">
      <c r="A26" s="58" t="s">
        <v>11</v>
      </c>
      <c r="B26" s="6">
        <v>7.3063721403141962E-2</v>
      </c>
      <c r="C26" s="6">
        <v>8.8680113343637304E-2</v>
      </c>
      <c r="D26" s="6">
        <v>0.12301915694648786</v>
      </c>
      <c r="E26" s="6">
        <v>0.11946948148111342</v>
      </c>
      <c r="F26" s="6">
        <v>9.4525535523080434E-2</v>
      </c>
      <c r="G26" s="6">
        <v>0.12039301611003007</v>
      </c>
      <c r="H26" s="6">
        <v>0.14855372933268368</v>
      </c>
      <c r="I26" s="6">
        <v>0.15056670796674745</v>
      </c>
      <c r="J26" s="6">
        <v>0.17265029454301295</v>
      </c>
      <c r="K26" s="6">
        <v>7.8806959226105838E-2</v>
      </c>
      <c r="L26" s="6">
        <v>0.11905045500545715</v>
      </c>
      <c r="M26" s="6">
        <v>9.5586242451503572E-2</v>
      </c>
      <c r="N26" s="6">
        <v>0.14598840263863375</v>
      </c>
      <c r="O26" s="6">
        <v>0.12799249444379068</v>
      </c>
      <c r="P26" s="6">
        <v>7.4178885399511674E-2</v>
      </c>
      <c r="Q26" s="6">
        <v>6.363475897846127E-2</v>
      </c>
      <c r="R26" s="6">
        <v>9.2571054371229436E-2</v>
      </c>
      <c r="S26" s="6">
        <v>0.11717692636725693</v>
      </c>
      <c r="T26" s="6">
        <v>0.15064135506905491</v>
      </c>
      <c r="U26" s="6">
        <v>0.12237622627899716</v>
      </c>
      <c r="V26" s="6">
        <v>0.15055117911296681</v>
      </c>
      <c r="W26" s="6">
        <v>0.12079212137148868</v>
      </c>
      <c r="X26" s="6">
        <v>0.11435886201520766</v>
      </c>
      <c r="Y26" s="6">
        <v>9.3766112158034029E-2</v>
      </c>
      <c r="Z26" s="6">
        <v>0.11106628847029158</v>
      </c>
      <c r="AA26" s="6">
        <v>0.14396985617772112</v>
      </c>
      <c r="AB26" s="6">
        <v>9.7009783363867702E-2</v>
      </c>
      <c r="AC26" s="6">
        <v>0.11169356028832783</v>
      </c>
      <c r="AD26" s="6">
        <v>9.2839084015870418E-2</v>
      </c>
      <c r="AE26" s="6">
        <v>0.11495195102067471</v>
      </c>
      <c r="AF26" s="6">
        <v>0.15707261067495593</v>
      </c>
      <c r="AG26" s="6">
        <v>0.17113276078280404</v>
      </c>
      <c r="AH26" s="6">
        <v>0.10578888634616737</v>
      </c>
      <c r="AI26" s="6">
        <v>0.1228390620867177</v>
      </c>
      <c r="AJ26" s="6">
        <v>0.16560000095003891</v>
      </c>
      <c r="AK26" s="6">
        <v>0.10950045571469959</v>
      </c>
      <c r="AL26" s="6">
        <v>8.7276435918589787E-2</v>
      </c>
      <c r="AM26" s="6">
        <v>7.4753189575505363E-2</v>
      </c>
      <c r="AN26" s="6">
        <v>0.13930208431147872</v>
      </c>
      <c r="AO26" s="6">
        <v>0.12262354916329546</v>
      </c>
      <c r="AP26" s="6">
        <v>0.14551609715025005</v>
      </c>
      <c r="AQ26" s="6">
        <v>0.13804702618697232</v>
      </c>
      <c r="AR26" s="6">
        <v>8.9624823945180829E-2</v>
      </c>
      <c r="AS26" s="6">
        <v>0.1137392020556965</v>
      </c>
      <c r="AT26" s="6">
        <v>0.10283570247532463</v>
      </c>
      <c r="AU26" s="6">
        <v>0.12342151932345677</v>
      </c>
      <c r="AV26" s="6">
        <v>9.8263140667999793E-2</v>
      </c>
      <c r="AW26" s="6">
        <v>0.10384635940615197</v>
      </c>
      <c r="AX26" s="6">
        <v>0.11561039976470945</v>
      </c>
      <c r="AY26" s="6">
        <v>0.10002823304951505</v>
      </c>
      <c r="AZ26" s="6">
        <v>0.10773618676087403</v>
      </c>
      <c r="BA26" s="6">
        <v>0.13685109977568863</v>
      </c>
      <c r="BB26" s="6">
        <v>0.11746804339805245</v>
      </c>
      <c r="BC26" s="6">
        <v>0.1247738831988853</v>
      </c>
      <c r="BD26" s="6">
        <v>9.7997004098227217E-2</v>
      </c>
      <c r="BE26" s="6">
        <v>0.10455259156379855</v>
      </c>
      <c r="BF26" s="6">
        <v>0.11386441407828135</v>
      </c>
      <c r="BG26" s="6">
        <v>0.12856567072169522</v>
      </c>
      <c r="BH26" s="6">
        <v>0.15674215321204876</v>
      </c>
      <c r="BI26" s="6">
        <v>0.15216922891376272</v>
      </c>
      <c r="BJ26" s="6">
        <v>0.14664550113592009</v>
      </c>
      <c r="BK26" s="6">
        <v>0.14264578343493037</v>
      </c>
      <c r="BL26" s="6">
        <v>0.13107408165805196</v>
      </c>
      <c r="BM26" s="6">
        <v>8.8391783136028898E-2</v>
      </c>
      <c r="BN26" s="6">
        <v>0.14998846010777722</v>
      </c>
      <c r="BO26" s="6">
        <v>0.18753636848576583</v>
      </c>
      <c r="BP26" s="6">
        <v>0.19979150794836592</v>
      </c>
      <c r="BQ26" s="6">
        <v>6.963018437577069E-2</v>
      </c>
      <c r="BR26" s="6">
        <v>0.12237548560006638</v>
      </c>
      <c r="BS26" s="6">
        <v>0.14021282693772441</v>
      </c>
      <c r="BT26" s="6">
        <v>0.1078124251459493</v>
      </c>
      <c r="BU26" s="6">
        <v>0.1258472634459489</v>
      </c>
      <c r="BV26" s="6">
        <v>0.16219199014047508</v>
      </c>
      <c r="BW26" s="6">
        <v>0.17238340524615153</v>
      </c>
      <c r="BX26" s="6">
        <v>0.16570987877287141</v>
      </c>
      <c r="BY26" s="6">
        <v>8.6677212169089524E-2</v>
      </c>
      <c r="BZ26" s="6">
        <v>0.10785214543255932</v>
      </c>
      <c r="CA26" s="6">
        <v>0.18372772881350066</v>
      </c>
      <c r="CB26" s="6">
        <v>0.11874822535227343</v>
      </c>
      <c r="CC26" s="6">
        <v>6.9846331893726965E-2</v>
      </c>
      <c r="CD26" s="6">
        <v>0.11351401494800355</v>
      </c>
      <c r="CE26" s="6">
        <v>0.12488868142952235</v>
      </c>
      <c r="CF26" s="6">
        <v>0.1465553788503916</v>
      </c>
      <c r="CG26" s="6">
        <v>0.11523766466680682</v>
      </c>
      <c r="CH26" s="6">
        <v>0.17488402515338625</v>
      </c>
      <c r="CI26" s="6">
        <v>0.17711362063986474</v>
      </c>
      <c r="CJ26" s="6">
        <v>0.16175612633567421</v>
      </c>
      <c r="CK26" s="6">
        <v>0.21039069421791373</v>
      </c>
      <c r="CL26" s="6">
        <v>7.8670868157305437E-2</v>
      </c>
      <c r="CM26" s="6">
        <v>0.1243061855621128</v>
      </c>
      <c r="CN26" s="6">
        <v>0.1345725611928818</v>
      </c>
    </row>
    <row r="27" spans="1:92" x14ac:dyDescent="0.25">
      <c r="A27" s="58" t="s">
        <v>272</v>
      </c>
      <c r="B27" s="6">
        <v>5.0617538287611161E-2</v>
      </c>
      <c r="C27" s="6">
        <v>5.6062551467822887E-2</v>
      </c>
      <c r="D27" s="6">
        <v>5.7558742457161062E-2</v>
      </c>
      <c r="E27" s="6">
        <v>6.384143951612567E-2</v>
      </c>
      <c r="F27" s="6">
        <v>5.9899317289212453E-2</v>
      </c>
      <c r="G27" s="6">
        <v>4.8482579656617189E-2</v>
      </c>
      <c r="H27" s="6">
        <v>6.1452365707975236E-2</v>
      </c>
      <c r="I27" s="6">
        <v>7.2387475041486474E-2</v>
      </c>
      <c r="J27" s="6">
        <v>5.4918268043402815E-2</v>
      </c>
      <c r="K27" s="6">
        <v>4.8139590236244485E-2</v>
      </c>
      <c r="L27" s="6">
        <v>6.011633523095148E-2</v>
      </c>
      <c r="M27" s="6">
        <v>5.5135530753899271E-2</v>
      </c>
      <c r="N27" s="6">
        <v>6.5392636606004181E-2</v>
      </c>
      <c r="O27" s="6">
        <v>6.5482701101862606E-2</v>
      </c>
      <c r="P27" s="6">
        <v>4.4186464254671334E-2</v>
      </c>
      <c r="Q27" s="6">
        <v>4.7133063470161933E-2</v>
      </c>
      <c r="R27" s="6">
        <v>4.9640192415495013E-2</v>
      </c>
      <c r="S27" s="6">
        <v>4.4178211214976497E-2</v>
      </c>
      <c r="T27" s="6">
        <v>5.469212775833119E-2</v>
      </c>
      <c r="U27" s="6">
        <v>5.0032445477417656E-2</v>
      </c>
      <c r="V27" s="6">
        <v>5.3572619640499919E-2</v>
      </c>
      <c r="W27" s="6">
        <v>4.6535500394077153E-2</v>
      </c>
      <c r="X27" s="6">
        <v>5.731024440393246E-2</v>
      </c>
      <c r="Y27" s="6">
        <v>4.9575840182409597E-2</v>
      </c>
      <c r="Z27" s="6">
        <v>5.4910282759014897E-2</v>
      </c>
      <c r="AA27" s="6">
        <v>5.4242270973018307E-2</v>
      </c>
      <c r="AB27" s="6">
        <v>4.7769657520034932E-2</v>
      </c>
      <c r="AC27" s="6">
        <v>7.1163459115215918E-2</v>
      </c>
      <c r="AD27" s="6">
        <v>4.1135842303420198E-2</v>
      </c>
      <c r="AE27" s="6">
        <v>5.2799027909319646E-2</v>
      </c>
      <c r="AF27" s="6">
        <v>0.10619667247939678</v>
      </c>
      <c r="AG27" s="6">
        <v>6.4907841880998421E-2</v>
      </c>
      <c r="AH27" s="6">
        <v>5.5530757523643531E-2</v>
      </c>
      <c r="AI27" s="6">
        <v>6.6521942242981108E-2</v>
      </c>
      <c r="AJ27" s="6">
        <v>7.157280173111967E-2</v>
      </c>
      <c r="AK27" s="6">
        <v>4.6414506325602609E-2</v>
      </c>
      <c r="AL27" s="6">
        <v>5.1284304493763672E-2</v>
      </c>
      <c r="AM27" s="6">
        <v>5.6487715734102661E-2</v>
      </c>
      <c r="AN27" s="6">
        <v>8.4651836082278054E-2</v>
      </c>
      <c r="AO27" s="6">
        <v>5.6269585420931349E-2</v>
      </c>
      <c r="AP27" s="6">
        <v>6.9819297406088054E-2</v>
      </c>
      <c r="AQ27" s="6">
        <v>5.2900393046991817E-2</v>
      </c>
      <c r="AR27" s="6">
        <v>5.4122787880240324E-2</v>
      </c>
      <c r="AS27" s="6">
        <v>6.7458966661420844E-2</v>
      </c>
      <c r="AT27" s="6">
        <v>8.0313724593850055E-2</v>
      </c>
      <c r="AU27" s="6">
        <v>6.5432453429016851E-2</v>
      </c>
      <c r="AV27" s="6">
        <v>6.7881033605547481E-2</v>
      </c>
      <c r="AW27" s="6">
        <v>7.7689846857442443E-2</v>
      </c>
      <c r="AX27" s="6">
        <v>7.7516441914811787E-2</v>
      </c>
      <c r="AY27" s="6">
        <v>7.2339913138700238E-2</v>
      </c>
      <c r="AZ27" s="6">
        <v>7.0027604959647008E-2</v>
      </c>
      <c r="BA27" s="6">
        <v>4.7221142232936289E-2</v>
      </c>
      <c r="BB27" s="6">
        <v>5.9937030111515105E-2</v>
      </c>
      <c r="BC27" s="6">
        <v>6.0681458151193281E-2</v>
      </c>
      <c r="BD27" s="6">
        <v>5.488904228154589E-2</v>
      </c>
      <c r="BE27" s="6">
        <v>7.7298210712334045E-2</v>
      </c>
      <c r="BF27" s="6">
        <v>8.7394171708773824E-2</v>
      </c>
      <c r="BG27" s="6">
        <v>6.4744031706991043E-2</v>
      </c>
      <c r="BH27" s="6">
        <v>0.11036879857437844</v>
      </c>
      <c r="BI27" s="6">
        <v>0.11215361339674451</v>
      </c>
      <c r="BJ27" s="6">
        <v>7.4877885024491164E-2</v>
      </c>
      <c r="BK27" s="6">
        <v>0.10065875948377481</v>
      </c>
      <c r="BL27" s="6">
        <v>8.4827316628716343E-2</v>
      </c>
      <c r="BM27" s="6">
        <v>8.0277281324668465E-2</v>
      </c>
      <c r="BN27" s="6">
        <v>9.1588353963603028E-2</v>
      </c>
      <c r="BO27" s="6">
        <v>0.11124843384035088</v>
      </c>
      <c r="BP27" s="6">
        <v>0.11344994666368122</v>
      </c>
      <c r="BQ27" s="6">
        <v>7.1419877050045641E-2</v>
      </c>
      <c r="BR27" s="6">
        <v>9.4877220598344192E-2</v>
      </c>
      <c r="BS27" s="6">
        <v>7.4441443341083879E-2</v>
      </c>
      <c r="BT27" s="6">
        <v>6.7951977390382473E-2</v>
      </c>
      <c r="BU27" s="6">
        <v>6.5603454573640807E-2</v>
      </c>
      <c r="BV27" s="6">
        <v>0.10264625248836221</v>
      </c>
      <c r="BW27" s="6">
        <v>8.490297569641661E-2</v>
      </c>
      <c r="BX27" s="6">
        <v>7.8230330653782876E-2</v>
      </c>
      <c r="BY27" s="6">
        <v>7.6936909872675929E-2</v>
      </c>
      <c r="BZ27" s="6">
        <v>0.12957001195180878</v>
      </c>
      <c r="CA27" s="6">
        <v>0.12129509297007002</v>
      </c>
      <c r="CB27" s="6">
        <v>5.4725746140171692E-2</v>
      </c>
      <c r="CC27" s="6">
        <v>4.5406735876525946E-2</v>
      </c>
      <c r="CD27" s="6">
        <v>5.1841861554871339E-2</v>
      </c>
      <c r="CE27" s="6">
        <v>9.0131131228764649E-2</v>
      </c>
      <c r="CF27" s="6">
        <v>7.3743635761353704E-2</v>
      </c>
      <c r="CG27" s="6">
        <v>7.3348696351413598E-2</v>
      </c>
      <c r="CH27" s="6">
        <v>0.10306834836219572</v>
      </c>
      <c r="CI27" s="6">
        <v>0.10469681424469193</v>
      </c>
      <c r="CJ27" s="6">
        <v>8.2261286315020998E-2</v>
      </c>
      <c r="CK27" s="6">
        <v>0.1011108380673702</v>
      </c>
      <c r="CL27" s="6">
        <v>0.12684990874256336</v>
      </c>
      <c r="CM27" s="6">
        <v>8.3225186307769664E-2</v>
      </c>
      <c r="CN27" s="6">
        <v>8.6638803949928622E-2</v>
      </c>
    </row>
    <row r="28" spans="1:92" x14ac:dyDescent="0.25">
      <c r="A28" s="58" t="s">
        <v>4</v>
      </c>
      <c r="B28" s="6">
        <v>8.3965775638299364E-2</v>
      </c>
      <c r="C28" s="6">
        <v>0.10362833224169091</v>
      </c>
      <c r="D28" s="6">
        <v>0.22822504451950273</v>
      </c>
      <c r="E28" s="6">
        <v>0.17002324112994538</v>
      </c>
      <c r="F28" s="6">
        <v>0.13095661889204765</v>
      </c>
      <c r="G28" s="6">
        <v>0.1531749533641516</v>
      </c>
      <c r="H28" s="6">
        <v>0.20848462349679669</v>
      </c>
      <c r="I28" s="6">
        <v>0.23055047674455811</v>
      </c>
      <c r="J28" s="6">
        <v>0.2834173354679867</v>
      </c>
      <c r="K28" s="6">
        <v>8.3729935906223713E-2</v>
      </c>
      <c r="L28" s="6">
        <v>0.22431390042711871</v>
      </c>
      <c r="M28" s="6">
        <v>0.19610668610972767</v>
      </c>
      <c r="N28" s="6">
        <v>0.20203692621647204</v>
      </c>
      <c r="O28" s="6">
        <v>0.20946431457084236</v>
      </c>
      <c r="P28" s="6">
        <v>0.12722485988453169</v>
      </c>
      <c r="Q28" s="6">
        <v>0.13957837868904918</v>
      </c>
      <c r="R28" s="6">
        <v>0.16001123742970333</v>
      </c>
      <c r="S28" s="6">
        <v>0.17596218296061558</v>
      </c>
      <c r="T28" s="6">
        <v>0.13192681772289372</v>
      </c>
      <c r="U28" s="6">
        <v>0.22938733809348924</v>
      </c>
      <c r="V28" s="6">
        <v>9.921346510428912E-2</v>
      </c>
      <c r="W28" s="6">
        <v>9.2193315673849516E-2</v>
      </c>
      <c r="X28" s="6">
        <v>0.10768722663819852</v>
      </c>
      <c r="Y28" s="6">
        <v>0.21323851601508301</v>
      </c>
      <c r="Z28" s="6">
        <v>0.1274203555679394</v>
      </c>
      <c r="AA28" s="6">
        <v>9.9870157369188056E-2</v>
      </c>
      <c r="AB28" s="6">
        <v>0.11170384531381604</v>
      </c>
      <c r="AC28" s="6">
        <v>0.12829838427344389</v>
      </c>
      <c r="AD28" s="6">
        <v>0.12460146002838501</v>
      </c>
      <c r="AE28" s="6">
        <v>0.11368157627425364</v>
      </c>
      <c r="AF28" s="6">
        <v>0.11257271675066033</v>
      </c>
      <c r="AG28" s="6">
        <v>0.14317425477995835</v>
      </c>
      <c r="AH28" s="6">
        <v>6.0428235304261446E-2</v>
      </c>
      <c r="AI28" s="6">
        <v>8.0092355270271448E-2</v>
      </c>
      <c r="AJ28" s="6">
        <v>0.13035802568531427</v>
      </c>
      <c r="AK28" s="6">
        <v>0.12148819933668704</v>
      </c>
      <c r="AL28" s="6">
        <v>0.16906601299804805</v>
      </c>
      <c r="AM28" s="6">
        <v>0.14545944557958465</v>
      </c>
      <c r="AN28" s="6">
        <v>0.11652574512636107</v>
      </c>
      <c r="AO28" s="6">
        <v>9.5719571874300052E-2</v>
      </c>
      <c r="AP28" s="6">
        <v>0.20904606242180501</v>
      </c>
      <c r="AQ28" s="6">
        <v>0.12705455595776077</v>
      </c>
      <c r="AR28" s="6">
        <v>7.5903170055375446E-2</v>
      </c>
      <c r="AS28" s="6">
        <v>0.15219899059081696</v>
      </c>
      <c r="AT28" s="6">
        <v>0.11074830360854054</v>
      </c>
      <c r="AU28" s="6">
        <v>0.10219497622916815</v>
      </c>
      <c r="AV28" s="6">
        <v>0.11557879649647418</v>
      </c>
      <c r="AW28" s="6">
        <v>0.14188216140026974</v>
      </c>
      <c r="AX28" s="6">
        <v>0.10656779918243771</v>
      </c>
      <c r="AY28" s="6">
        <v>0.10013534902812984</v>
      </c>
      <c r="AZ28" s="6">
        <v>0.14116704722014911</v>
      </c>
      <c r="BA28" s="6">
        <v>0.12070218113834787</v>
      </c>
      <c r="BB28" s="6">
        <v>0.14500342708735325</v>
      </c>
      <c r="BC28" s="6">
        <v>9.3716663813387294E-2</v>
      </c>
      <c r="BD28" s="6">
        <v>9.2336745058887865E-2</v>
      </c>
      <c r="BE28" s="6">
        <v>0.14141680942328116</v>
      </c>
      <c r="BF28" s="6">
        <v>0.18141299444299724</v>
      </c>
      <c r="BG28" s="6">
        <v>0.15940104092296856</v>
      </c>
      <c r="BH28" s="6">
        <v>0.18643888659477481</v>
      </c>
      <c r="BI28" s="6">
        <v>0.17654019943989774</v>
      </c>
      <c r="BJ28" s="6">
        <v>0.22944362341658686</v>
      </c>
      <c r="BK28" s="6">
        <v>0.1851168416674254</v>
      </c>
      <c r="BL28" s="6">
        <v>0.14768840261097588</v>
      </c>
      <c r="BM28" s="6">
        <v>0.1828990522664076</v>
      </c>
      <c r="BN28" s="6">
        <v>0.24339814216937078</v>
      </c>
      <c r="BO28" s="6">
        <v>0.22130137941056285</v>
      </c>
      <c r="BP28" s="6">
        <v>0.21090214312717989</v>
      </c>
      <c r="BQ28" s="6">
        <v>0.12067404440095854</v>
      </c>
      <c r="BR28" s="6">
        <v>0.16082119092143174</v>
      </c>
      <c r="BS28" s="6">
        <v>0.1462529854148521</v>
      </c>
      <c r="BT28" s="6">
        <v>0.15700653322499097</v>
      </c>
      <c r="BU28" s="6">
        <v>0.20777530721099749</v>
      </c>
      <c r="BV28" s="6">
        <v>0.27977888520506511</v>
      </c>
      <c r="BW28" s="6">
        <v>0.15446898083522839</v>
      </c>
      <c r="BX28" s="6">
        <v>0.16146394250728341</v>
      </c>
      <c r="BY28" s="6">
        <v>0.16291004602305115</v>
      </c>
      <c r="BZ28" s="6">
        <v>0.17869372134348038</v>
      </c>
      <c r="CA28" s="6">
        <v>0.16359829464836304</v>
      </c>
      <c r="CB28" s="6">
        <v>0.11852209511405049</v>
      </c>
      <c r="CC28" s="6">
        <v>0.14766488055318372</v>
      </c>
      <c r="CD28" s="6">
        <v>0.15104781648427829</v>
      </c>
      <c r="CE28" s="6">
        <v>0.200883452123998</v>
      </c>
      <c r="CF28" s="6">
        <v>0.15890228119957289</v>
      </c>
      <c r="CG28" s="6">
        <v>0.22048775717768565</v>
      </c>
      <c r="CH28" s="6">
        <v>0.2251951947385489</v>
      </c>
      <c r="CI28" s="6">
        <v>0.139340583367385</v>
      </c>
      <c r="CJ28" s="6">
        <v>0.16657375572013486</v>
      </c>
      <c r="CK28" s="6">
        <v>0.14675707339493391</v>
      </c>
      <c r="CL28" s="6">
        <v>0.11629803701807091</v>
      </c>
      <c r="CM28" s="6">
        <v>0.14571359342847837</v>
      </c>
      <c r="CN28" s="6">
        <v>0.17419429180027687</v>
      </c>
    </row>
    <row r="29" spans="1:92" x14ac:dyDescent="0.25">
      <c r="A29" s="58" t="s">
        <v>98</v>
      </c>
      <c r="B29" s="6">
        <v>3.3267808884793665E-2</v>
      </c>
      <c r="C29" s="6">
        <v>3.6273418581398008E-2</v>
      </c>
      <c r="D29" s="6">
        <v>3.0743447451097902E-2</v>
      </c>
      <c r="E29" s="6">
        <v>4.2269271752882323E-2</v>
      </c>
      <c r="F29" s="6">
        <v>5.3977216566993648E-2</v>
      </c>
      <c r="G29" s="6">
        <v>3.7522099812617601E-2</v>
      </c>
      <c r="H29" s="6">
        <v>3.6680947841031944E-2</v>
      </c>
      <c r="I29" s="6">
        <v>4.8453957975071738E-2</v>
      </c>
      <c r="J29" s="6">
        <v>4.7934383381027283E-2</v>
      </c>
      <c r="K29" s="6">
        <v>5.6154182586544657E-2</v>
      </c>
      <c r="L29" s="6">
        <v>5.0186807574606224E-2</v>
      </c>
      <c r="M29" s="6">
        <v>4.3749058654869943E-2</v>
      </c>
      <c r="N29" s="6">
        <v>7.8401616555897224E-2</v>
      </c>
      <c r="O29" s="6">
        <v>5.3850311120761635E-2</v>
      </c>
      <c r="P29" s="6">
        <v>1.6146879092792294E-2</v>
      </c>
      <c r="Q29" s="6">
        <v>1.8134446834390347E-2</v>
      </c>
      <c r="R29" s="6">
        <v>1.8967515576908713E-2</v>
      </c>
      <c r="S29" s="6">
        <v>2.6576642109524443E-2</v>
      </c>
      <c r="T29" s="6">
        <v>2.5686693114871182E-2</v>
      </c>
      <c r="U29" s="6">
        <v>6.128532352899483E-2</v>
      </c>
      <c r="V29" s="6">
        <v>3.4294874994838978E-2</v>
      </c>
      <c r="W29" s="6">
        <v>2.3407010652801666E-2</v>
      </c>
      <c r="X29" s="6">
        <v>2.8138966151845052E-2</v>
      </c>
      <c r="Y29" s="6">
        <v>1.674489325386767E-2</v>
      </c>
      <c r="Z29" s="6">
        <v>1.8659157980251063E-2</v>
      </c>
      <c r="AA29" s="6">
        <v>1.8226997477108899E-2</v>
      </c>
      <c r="AB29" s="6">
        <v>1.718433590701534E-2</v>
      </c>
      <c r="AC29" s="6">
        <v>3.1802423771849213E-2</v>
      </c>
      <c r="AD29" s="6">
        <v>2.9025846173051095E-2</v>
      </c>
      <c r="AE29" s="6">
        <v>2.347719500459676E-2</v>
      </c>
      <c r="AF29" s="6">
        <v>3.303555814685636E-2</v>
      </c>
      <c r="AG29" s="6">
        <v>5.9332446577011401E-2</v>
      </c>
      <c r="AH29" s="6">
        <v>3.0643683362509982E-2</v>
      </c>
      <c r="AI29" s="6">
        <v>2.7940426136398782E-2</v>
      </c>
      <c r="AJ29" s="6">
        <v>4.0839377333426172E-2</v>
      </c>
      <c r="AK29" s="6">
        <v>5.3744150408997354E-2</v>
      </c>
      <c r="AL29" s="6">
        <v>4.8491074217646431E-2</v>
      </c>
      <c r="AM29" s="6">
        <v>1.804651569970606E-2</v>
      </c>
      <c r="AN29" s="6">
        <v>1.6023460215476733E-2</v>
      </c>
      <c r="AO29" s="6">
        <v>1.0937786851626616E-2</v>
      </c>
      <c r="AP29" s="6">
        <v>1.2958424012206175E-2</v>
      </c>
      <c r="AQ29" s="6">
        <v>1.6619769782818778E-2</v>
      </c>
      <c r="AR29" s="6">
        <v>2.2513949865256046E-2</v>
      </c>
      <c r="AS29" s="6">
        <v>1.7046385406185173E-2</v>
      </c>
      <c r="AT29" s="6">
        <v>2.2751642682138862E-2</v>
      </c>
      <c r="AU29" s="6">
        <v>1.6287595048348747E-2</v>
      </c>
      <c r="AV29" s="6">
        <v>1.7899445172607008E-2</v>
      </c>
      <c r="AW29" s="6">
        <v>1.4964449564728215E-2</v>
      </c>
      <c r="AX29" s="6">
        <v>2.0199779697213264E-2</v>
      </c>
      <c r="AY29" s="6">
        <v>9.1922273346566816E-3</v>
      </c>
      <c r="AZ29" s="6">
        <v>2.1892394904654958E-2</v>
      </c>
      <c r="BA29" s="6">
        <v>1.9422634395781003E-2</v>
      </c>
      <c r="BB29" s="6">
        <v>2.9999064299993626E-2</v>
      </c>
      <c r="BC29" s="6">
        <v>1.4814219738971636E-2</v>
      </c>
      <c r="BD29" s="6">
        <v>1.0898380627352992E-2</v>
      </c>
      <c r="BE29" s="6">
        <v>8.3350336148067042E-3</v>
      </c>
      <c r="BF29" s="6">
        <v>1.981765299718025E-2</v>
      </c>
      <c r="BG29" s="6">
        <v>1.8718603084197549E-2</v>
      </c>
      <c r="BH29" s="6">
        <v>3.6575435665728274E-2</v>
      </c>
      <c r="BI29" s="6">
        <v>5.2768883157961695E-2</v>
      </c>
      <c r="BJ29" s="6">
        <v>2.8080227109288029E-2</v>
      </c>
      <c r="BK29" s="6">
        <v>4.1320785306013692E-2</v>
      </c>
      <c r="BL29" s="6">
        <v>1.9202979366614886E-2</v>
      </c>
      <c r="BM29" s="6">
        <v>1.2251170860786732E-2</v>
      </c>
      <c r="BN29" s="6">
        <v>1.4164086503714583E-2</v>
      </c>
      <c r="BO29" s="6">
        <v>2.825601688135658E-2</v>
      </c>
      <c r="BP29" s="6">
        <v>3.7176672953919875E-2</v>
      </c>
      <c r="BQ29" s="6">
        <v>2.8562830066467402E-2</v>
      </c>
      <c r="BR29" s="6">
        <v>2.261572658660211E-2</v>
      </c>
      <c r="BS29" s="6">
        <v>1.9141859067238396E-2</v>
      </c>
      <c r="BT29" s="6">
        <v>2.2169747782575723E-2</v>
      </c>
      <c r="BU29" s="6">
        <v>1.3347020732013857E-2</v>
      </c>
      <c r="BV29" s="6">
        <v>1.0871040500014967E-2</v>
      </c>
      <c r="BW29" s="6">
        <v>9.2707791057405533E-3</v>
      </c>
      <c r="BX29" s="6">
        <v>8.405285056598058E-3</v>
      </c>
      <c r="BY29" s="6">
        <v>1.082075093482395E-2</v>
      </c>
      <c r="BZ29" s="6">
        <v>1.100350267730078E-2</v>
      </c>
      <c r="CA29" s="6">
        <v>1.2222148310738413E-2</v>
      </c>
      <c r="CB29" s="6">
        <v>1.6502239589456406E-2</v>
      </c>
      <c r="CC29" s="6">
        <v>3.4893952996194383E-2</v>
      </c>
      <c r="CD29" s="6">
        <v>2.0748507977500739E-2</v>
      </c>
      <c r="CE29" s="6">
        <v>1.2630900157735747E-2</v>
      </c>
      <c r="CF29" s="6">
        <v>8.7812979565916639E-3</v>
      </c>
      <c r="CG29" s="6">
        <v>7.8755099335835101E-3</v>
      </c>
      <c r="CH29" s="6">
        <v>5.7182641365194666E-3</v>
      </c>
      <c r="CI29" s="6">
        <v>6.0895775538967918E-3</v>
      </c>
      <c r="CJ29" s="6">
        <v>6.602152651661761E-3</v>
      </c>
      <c r="CK29" s="6">
        <v>7.3827054849482047E-3</v>
      </c>
      <c r="CL29" s="6">
        <v>1.0511187147137096E-2</v>
      </c>
      <c r="CM29" s="6">
        <v>1.2434260640936265E-2</v>
      </c>
      <c r="CN29" s="6">
        <v>1.9023047785342171E-2</v>
      </c>
    </row>
    <row r="30" spans="1:92" x14ac:dyDescent="0.25">
      <c r="A30" s="58" t="s">
        <v>273</v>
      </c>
      <c r="B30" s="6">
        <v>3.505027830373824E-2</v>
      </c>
      <c r="C30" s="6">
        <v>5.6390103065870806E-2</v>
      </c>
      <c r="D30" s="6">
        <v>4.9176262680003829E-2</v>
      </c>
      <c r="E30" s="6">
        <v>5.4243122467553702E-2</v>
      </c>
      <c r="F30" s="6">
        <v>4.7974393664466999E-2</v>
      </c>
      <c r="G30" s="6">
        <v>3.3272215956376895E-2</v>
      </c>
      <c r="H30" s="6">
        <v>5.1446479032612721E-2</v>
      </c>
      <c r="I30" s="6">
        <v>6.1484852165169225E-2</v>
      </c>
      <c r="J30" s="6">
        <v>6.2739194418077557E-2</v>
      </c>
      <c r="K30" s="6">
        <v>3.0437179978010178E-2</v>
      </c>
      <c r="L30" s="6">
        <v>5.5490798186257594E-2</v>
      </c>
      <c r="M30" s="6">
        <v>5.1801593984960467E-2</v>
      </c>
      <c r="N30" s="6">
        <v>6.1322045280284274E-2</v>
      </c>
      <c r="O30" s="6">
        <v>6.5289500803384304E-2</v>
      </c>
      <c r="P30" s="6">
        <v>5.7166878860540379E-2</v>
      </c>
      <c r="Q30" s="6">
        <v>5.3832939767404768E-2</v>
      </c>
      <c r="R30" s="6">
        <v>5.4005287923541832E-2</v>
      </c>
      <c r="S30" s="6">
        <v>5.1046618955071579E-2</v>
      </c>
      <c r="T30" s="6">
        <v>4.5517644652845017E-2</v>
      </c>
      <c r="U30" s="6">
        <v>5.5984387974876523E-2</v>
      </c>
      <c r="V30" s="6">
        <v>6.6673889083431886E-2</v>
      </c>
      <c r="W30" s="6">
        <v>6.2482595304667904E-2</v>
      </c>
      <c r="X30" s="6">
        <v>6.167270425594526E-2</v>
      </c>
      <c r="Y30" s="6">
        <v>6.9111546136808227E-2</v>
      </c>
      <c r="Z30" s="6">
        <v>6.3070375578585247E-2</v>
      </c>
      <c r="AA30" s="6">
        <v>7.2944600035555571E-2</v>
      </c>
      <c r="AB30" s="6">
        <v>5.3557271430976584E-2</v>
      </c>
      <c r="AC30" s="6">
        <v>5.0767529767203702E-2</v>
      </c>
      <c r="AD30" s="6">
        <v>7.618135768798022E-2</v>
      </c>
      <c r="AE30" s="6">
        <v>8.8212976813146465E-2</v>
      </c>
      <c r="AF30" s="6">
        <v>4.8002165761576378E-2</v>
      </c>
      <c r="AG30" s="6">
        <v>5.9907609915016667E-2</v>
      </c>
      <c r="AH30" s="6">
        <v>6.8192286881384317E-2</v>
      </c>
      <c r="AI30" s="6">
        <v>7.5946793623432332E-2</v>
      </c>
      <c r="AJ30" s="6">
        <v>7.2140720648769127E-2</v>
      </c>
      <c r="AK30" s="6">
        <v>6.7561377358134764E-2</v>
      </c>
      <c r="AL30" s="6">
        <v>5.8024606029087239E-2</v>
      </c>
      <c r="AM30" s="6">
        <v>7.0532789673561552E-2</v>
      </c>
      <c r="AN30" s="6">
        <v>7.1049433578405485E-2</v>
      </c>
      <c r="AO30" s="6">
        <v>5.7304822470621172E-2</v>
      </c>
      <c r="AP30" s="6">
        <v>4.4273771719643064E-2</v>
      </c>
      <c r="AQ30" s="6">
        <v>5.350174677618455E-2</v>
      </c>
      <c r="AR30" s="6">
        <v>6.4782178184815326E-2</v>
      </c>
      <c r="AS30" s="6">
        <v>6.9135891762408197E-2</v>
      </c>
      <c r="AT30" s="6">
        <v>4.3065610503956686E-2</v>
      </c>
      <c r="AU30" s="6">
        <v>4.0196828990527476E-2</v>
      </c>
      <c r="AV30" s="6">
        <v>6.4463869192312007E-2</v>
      </c>
      <c r="AW30" s="6">
        <v>5.8729166432193787E-2</v>
      </c>
      <c r="AX30" s="6">
        <v>5.8552772225702418E-2</v>
      </c>
      <c r="AY30" s="6">
        <v>6.8286734121574447E-2</v>
      </c>
      <c r="AZ30" s="6">
        <v>7.1052217935635417E-2</v>
      </c>
      <c r="BA30" s="6">
        <v>7.5480162848754501E-2</v>
      </c>
      <c r="BB30" s="6">
        <v>5.8995434389999164E-2</v>
      </c>
      <c r="BC30" s="6">
        <v>7.259217858513585E-2</v>
      </c>
      <c r="BD30" s="6">
        <v>6.0130213206161812E-2</v>
      </c>
      <c r="BE30" s="6">
        <v>5.7009645553416276E-2</v>
      </c>
      <c r="BF30" s="6">
        <v>7.8227948779307194E-2</v>
      </c>
      <c r="BG30" s="6">
        <v>7.0363082743936406E-2</v>
      </c>
      <c r="BH30" s="6">
        <v>4.1120389557208224E-2</v>
      </c>
      <c r="BI30" s="6">
        <v>8.9551577997842122E-2</v>
      </c>
      <c r="BJ30" s="6">
        <v>6.994741159884231E-2</v>
      </c>
      <c r="BK30" s="6">
        <v>6.9225463037303911E-2</v>
      </c>
      <c r="BL30" s="6">
        <v>4.0679526187448474E-2</v>
      </c>
      <c r="BM30" s="6">
        <v>6.0199030366970087E-2</v>
      </c>
      <c r="BN30" s="6">
        <v>6.460817085392645E-2</v>
      </c>
      <c r="BO30" s="6">
        <v>6.7747687909551824E-2</v>
      </c>
      <c r="BP30" s="6">
        <v>7.2910891145232623E-2</v>
      </c>
      <c r="BQ30" s="6">
        <v>4.9900362901022496E-2</v>
      </c>
      <c r="BR30" s="6">
        <v>6.3191618536626734E-2</v>
      </c>
      <c r="BS30" s="6">
        <v>8.758468910313276E-2</v>
      </c>
      <c r="BT30" s="6">
        <v>8.8077636567135534E-2</v>
      </c>
      <c r="BU30" s="6">
        <v>8.6367298825286321E-2</v>
      </c>
      <c r="BV30" s="6">
        <v>9.3068034130268346E-2</v>
      </c>
      <c r="BW30" s="6">
        <v>8.174753325624165E-2</v>
      </c>
      <c r="BX30" s="6">
        <v>8.7407612227685311E-2</v>
      </c>
      <c r="BY30" s="6">
        <v>5.5773354633827772E-2</v>
      </c>
      <c r="BZ30" s="6">
        <v>5.3625929108976171E-2</v>
      </c>
      <c r="CA30" s="6">
        <v>0.10955251124795003</v>
      </c>
      <c r="CB30" s="6">
        <v>9.9841414329515515E-2</v>
      </c>
      <c r="CC30" s="6">
        <v>6.0155423074927022E-2</v>
      </c>
      <c r="CD30" s="6">
        <v>5.1677046909967737E-2</v>
      </c>
      <c r="CE30" s="6">
        <v>8.303578696633461E-2</v>
      </c>
      <c r="CF30" s="6">
        <v>6.4517490834744437E-2</v>
      </c>
      <c r="CG30" s="6">
        <v>4.4640984132286989E-2</v>
      </c>
      <c r="CH30" s="6">
        <v>4.8002546156613167E-2</v>
      </c>
      <c r="CI30" s="6">
        <v>5.4571387788392052E-2</v>
      </c>
      <c r="CJ30" s="6">
        <v>6.2438810000807365E-2</v>
      </c>
      <c r="CK30" s="6">
        <v>6.3040910971126699E-2</v>
      </c>
      <c r="CL30" s="6">
        <v>5.6596051558466885E-2</v>
      </c>
      <c r="CM30" s="6">
        <v>6.7007517236638114E-2</v>
      </c>
      <c r="CN30" s="6">
        <v>6.7419272633375493E-2</v>
      </c>
    </row>
    <row r="31" spans="1:92" x14ac:dyDescent="0.25">
      <c r="A31" s="58" t="s">
        <v>274</v>
      </c>
      <c r="B31" s="6">
        <v>0.14087562386622735</v>
      </c>
      <c r="C31" s="6">
        <v>0.21018034707947647</v>
      </c>
      <c r="D31" s="6">
        <v>0.16784688187198543</v>
      </c>
      <c r="E31" s="6">
        <v>0.17983666380296356</v>
      </c>
      <c r="F31" s="6">
        <v>0.14745764095487762</v>
      </c>
      <c r="G31" s="6">
        <v>0.15955215921963536</v>
      </c>
      <c r="H31" s="6">
        <v>0.15899495327157301</v>
      </c>
      <c r="I31" s="6">
        <v>0.10942494911394517</v>
      </c>
      <c r="J31" s="6">
        <v>0.14456435808192827</v>
      </c>
      <c r="K31" s="6">
        <v>0.17508021613613084</v>
      </c>
      <c r="L31" s="6">
        <v>0.18104762457569473</v>
      </c>
      <c r="M31" s="6">
        <v>0.1693351771491016</v>
      </c>
      <c r="N31" s="6">
        <v>0.21790911223197248</v>
      </c>
      <c r="O31" s="6">
        <v>0.21075380445196892</v>
      </c>
      <c r="P31" s="6">
        <v>0.11692676877908564</v>
      </c>
      <c r="Q31" s="6">
        <v>0.20826454493457067</v>
      </c>
      <c r="R31" s="6">
        <v>0.20226366934022655</v>
      </c>
      <c r="S31" s="6">
        <v>0.18983527182488252</v>
      </c>
      <c r="T31" s="6">
        <v>0.15996851070106671</v>
      </c>
      <c r="U31" s="6">
        <v>0.2392250712832199</v>
      </c>
      <c r="V31" s="6">
        <v>0.23893978382237788</v>
      </c>
      <c r="W31" s="6">
        <v>0.1757072016937854</v>
      </c>
      <c r="X31" s="6">
        <v>0.11142563677543965</v>
      </c>
      <c r="Y31" s="6">
        <v>0.14045306955189493</v>
      </c>
      <c r="Z31" s="6">
        <v>0.18736629805117663</v>
      </c>
      <c r="AA31" s="6">
        <v>0.200295229908834</v>
      </c>
      <c r="AB31" s="6">
        <v>0.25467163586930375</v>
      </c>
      <c r="AC31" s="6">
        <v>0.14367863694237432</v>
      </c>
      <c r="AD31" s="6">
        <v>0.15258439554341713</v>
      </c>
      <c r="AE31" s="6">
        <v>0.13105494971437492</v>
      </c>
      <c r="AF31" s="6">
        <v>0.2436902156791606</v>
      </c>
      <c r="AG31" s="6">
        <v>9.7731616832120741E-2</v>
      </c>
      <c r="AH31" s="6">
        <v>0.11886394573518798</v>
      </c>
      <c r="AI31" s="6">
        <v>0.16438996063227176</v>
      </c>
      <c r="AJ31" s="6">
        <v>0.11760891953725344</v>
      </c>
      <c r="AK31" s="6">
        <v>0.10345066944341157</v>
      </c>
      <c r="AL31" s="6">
        <v>9.8861738476137967E-2</v>
      </c>
      <c r="AM31" s="6">
        <v>0.11084926271186857</v>
      </c>
      <c r="AN31" s="6">
        <v>0.25955978183105738</v>
      </c>
      <c r="AO31" s="6">
        <v>0.10341449933300609</v>
      </c>
      <c r="AP31" s="6">
        <v>9.2002791864984224E-2</v>
      </c>
      <c r="AQ31" s="6">
        <v>9.6816109558732322E-2</v>
      </c>
      <c r="AR31" s="6">
        <v>0.19051666503530285</v>
      </c>
      <c r="AS31" s="6">
        <v>0.13513370394942376</v>
      </c>
      <c r="AT31" s="6">
        <v>0.13225663014083969</v>
      </c>
      <c r="AU31" s="6">
        <v>0.15921295078967257</v>
      </c>
      <c r="AV31" s="6">
        <v>0.10132875531185012</v>
      </c>
      <c r="AW31" s="6">
        <v>0.10754450761479097</v>
      </c>
      <c r="AX31" s="6">
        <v>0.19119836713586283</v>
      </c>
      <c r="AY31" s="6">
        <v>0.15331710827342537</v>
      </c>
      <c r="AZ31" s="6">
        <v>8.2554840697200593E-2</v>
      </c>
      <c r="BA31" s="6">
        <v>0.11675042239061421</v>
      </c>
      <c r="BB31" s="6">
        <v>0.15483711448526047</v>
      </c>
      <c r="BC31" s="6">
        <v>0.15361731198564457</v>
      </c>
      <c r="BD31" s="6">
        <v>0.11623013898616739</v>
      </c>
      <c r="BE31" s="6">
        <v>9.4896926763941972E-2</v>
      </c>
      <c r="BF31" s="6">
        <v>9.8187485175519063E-2</v>
      </c>
      <c r="BG31" s="6">
        <v>7.7296202274639583E-2</v>
      </c>
      <c r="BH31" s="6">
        <v>9.2055179825515171E-2</v>
      </c>
      <c r="BI31" s="6">
        <v>0.1237674250405411</v>
      </c>
      <c r="BJ31" s="6">
        <v>0.15966811720445889</v>
      </c>
      <c r="BK31" s="6">
        <v>0.12446218492707224</v>
      </c>
      <c r="BL31" s="6">
        <v>0.20802159298132644</v>
      </c>
      <c r="BM31" s="6">
        <v>0.13798514686928948</v>
      </c>
      <c r="BN31" s="6">
        <v>0.24995228648527626</v>
      </c>
      <c r="BO31" s="6">
        <v>0.13241689733614387</v>
      </c>
      <c r="BP31" s="6">
        <v>0.14472836985283</v>
      </c>
      <c r="BQ31" s="6">
        <v>0.19185033803984838</v>
      </c>
      <c r="BR31" s="6">
        <v>0.19257302557935851</v>
      </c>
      <c r="BS31" s="6">
        <v>0.16495909671196066</v>
      </c>
      <c r="BT31" s="6">
        <v>0.10845838221045594</v>
      </c>
      <c r="BU31" s="6">
        <v>0.1341864716974174</v>
      </c>
      <c r="BV31" s="6">
        <v>0.12907294293218041</v>
      </c>
      <c r="BW31" s="6">
        <v>0.14038280133649206</v>
      </c>
      <c r="BX31" s="6">
        <v>0.12530875823678217</v>
      </c>
      <c r="BY31" s="6">
        <v>0.18143876128383873</v>
      </c>
      <c r="BZ31" s="6">
        <v>0.14588402100002831</v>
      </c>
      <c r="CA31" s="6">
        <v>0.13732785082013385</v>
      </c>
      <c r="CB31" s="6">
        <v>0.12078171251774086</v>
      </c>
      <c r="CC31" s="6">
        <v>0.12899242081293191</v>
      </c>
      <c r="CD31" s="6">
        <v>0.13016914234061613</v>
      </c>
      <c r="CE31" s="6">
        <v>0.15460275463711107</v>
      </c>
      <c r="CF31" s="6">
        <v>0.14010314785279471</v>
      </c>
      <c r="CG31" s="6">
        <v>0.15663329412620966</v>
      </c>
      <c r="CH31" s="6">
        <v>0.25120261061720583</v>
      </c>
      <c r="CI31" s="6">
        <v>0.15763780191049465</v>
      </c>
      <c r="CJ31" s="6">
        <v>0.16952770197841119</v>
      </c>
      <c r="CK31" s="6">
        <v>0.1879673459034843</v>
      </c>
      <c r="CL31" s="6">
        <v>0.18457377541422093</v>
      </c>
      <c r="CM31" s="6">
        <v>0.16080057268355363</v>
      </c>
      <c r="CN31" s="6">
        <v>0.1524703373968794</v>
      </c>
    </row>
    <row r="32" spans="1:92" x14ac:dyDescent="0.25">
      <c r="A32" s="58" t="s">
        <v>16</v>
      </c>
      <c r="B32" s="6">
        <v>7.0035369151472168E-2</v>
      </c>
      <c r="C32" s="6">
        <v>8.2128625282428175E-2</v>
      </c>
      <c r="D32" s="6">
        <v>0.13730520559117448</v>
      </c>
      <c r="E32" s="6">
        <v>0.12695803126066424</v>
      </c>
      <c r="F32" s="6">
        <v>0.21198966981899339</v>
      </c>
      <c r="G32" s="6">
        <v>0.14879415071441698</v>
      </c>
      <c r="H32" s="6">
        <v>0.13634047433357824</v>
      </c>
      <c r="I32" s="6">
        <v>0.10631483969371114</v>
      </c>
      <c r="J32" s="6">
        <v>0.12512628552860589</v>
      </c>
      <c r="K32" s="6">
        <v>6.3768029792621639E-2</v>
      </c>
      <c r="L32" s="6">
        <v>9.1811425209316205E-2</v>
      </c>
      <c r="M32" s="6">
        <v>0.11394002665791743</v>
      </c>
      <c r="N32" s="6">
        <v>0.12223622304391939</v>
      </c>
      <c r="O32" s="6">
        <v>0.21478606910836306</v>
      </c>
      <c r="P32" s="6">
        <v>0.11662895947613298</v>
      </c>
      <c r="Q32" s="6">
        <v>6.0977589258095266E-2</v>
      </c>
      <c r="R32" s="6">
        <v>0.12240597337093742</v>
      </c>
      <c r="S32" s="6">
        <v>8.6371342624869646E-2</v>
      </c>
      <c r="T32" s="6">
        <v>0.15837672445877302</v>
      </c>
      <c r="U32" s="6">
        <v>0.10885216487755822</v>
      </c>
      <c r="V32" s="6">
        <v>0.11686361412038836</v>
      </c>
      <c r="W32" s="6">
        <v>0.1445950143940023</v>
      </c>
      <c r="X32" s="6">
        <v>0.13049560539801938</v>
      </c>
      <c r="Y32" s="6">
        <v>6.5478552781339822E-2</v>
      </c>
      <c r="Z32" s="6">
        <v>9.4616918034623951E-2</v>
      </c>
      <c r="AA32" s="6">
        <v>5.7189329997579932E-2</v>
      </c>
      <c r="AB32" s="6">
        <v>5.7483237636483525E-2</v>
      </c>
      <c r="AC32" s="6">
        <v>4.6900812942464155E-2</v>
      </c>
      <c r="AD32" s="6">
        <v>5.6988758655727743E-2</v>
      </c>
      <c r="AE32" s="6">
        <v>7.5729633905564128E-2</v>
      </c>
      <c r="AF32" s="6">
        <v>9.1257304316810575E-2</v>
      </c>
      <c r="AG32" s="6">
        <v>0.16671459305142625</v>
      </c>
      <c r="AH32" s="6">
        <v>0.10282022666237893</v>
      </c>
      <c r="AI32" s="6">
        <v>0.21474851184956226</v>
      </c>
      <c r="AJ32" s="6">
        <v>0.19753934815463123</v>
      </c>
      <c r="AK32" s="6">
        <v>8.2612447093883101E-2</v>
      </c>
      <c r="AL32" s="6">
        <v>7.2655853909422197E-2</v>
      </c>
      <c r="AM32" s="6">
        <v>9.0855178400974165E-2</v>
      </c>
      <c r="AN32" s="6">
        <v>0.1606084099153158</v>
      </c>
      <c r="AO32" s="6">
        <v>0.14830147869694102</v>
      </c>
      <c r="AP32" s="6">
        <v>0.15516368986554421</v>
      </c>
      <c r="AQ32" s="6">
        <v>9.1689345740223027E-2</v>
      </c>
      <c r="AR32" s="6">
        <v>9.2381565486310394E-2</v>
      </c>
      <c r="AS32" s="6">
        <v>8.0190200014983198E-2</v>
      </c>
      <c r="AT32" s="6">
        <v>8.3432884839494584E-2</v>
      </c>
      <c r="AU32" s="6">
        <v>0.17393402190923529</v>
      </c>
      <c r="AV32" s="6">
        <v>0.16856723064314461</v>
      </c>
      <c r="AW32" s="6">
        <v>0.1345751048064851</v>
      </c>
      <c r="AX32" s="6">
        <v>9.8083049244673898E-2</v>
      </c>
      <c r="AY32" s="6">
        <v>0.11413449488410203</v>
      </c>
      <c r="AZ32" s="6">
        <v>0.13857068118664942</v>
      </c>
      <c r="BA32" s="6">
        <v>9.2904890906708018E-2</v>
      </c>
      <c r="BB32" s="6">
        <v>0.11767961943104674</v>
      </c>
      <c r="BC32" s="6">
        <v>0.12354508042936412</v>
      </c>
      <c r="BD32" s="6">
        <v>0.15401587471513031</v>
      </c>
      <c r="BE32" s="6">
        <v>8.7120059476688161E-2</v>
      </c>
      <c r="BF32" s="6">
        <v>0.15073602032878025</v>
      </c>
      <c r="BG32" s="6">
        <v>0.10763429738018222</v>
      </c>
      <c r="BH32" s="6">
        <v>0.18341722899255816</v>
      </c>
      <c r="BI32" s="6">
        <v>0.13329309037901821</v>
      </c>
      <c r="BJ32" s="6">
        <v>0.13866390498199826</v>
      </c>
      <c r="BK32" s="6">
        <v>9.1819218000468786E-2</v>
      </c>
      <c r="BL32" s="6">
        <v>0.12418160408440411</v>
      </c>
      <c r="BM32" s="6">
        <v>0.18167766400567895</v>
      </c>
      <c r="BN32" s="6">
        <v>0.18829629501653158</v>
      </c>
      <c r="BO32" s="6">
        <v>0.14213881942597459</v>
      </c>
      <c r="BP32" s="6">
        <v>0.1666340560068737</v>
      </c>
      <c r="BQ32" s="6">
        <v>0.12205898328113744</v>
      </c>
      <c r="BR32" s="6">
        <v>0.12089175779651186</v>
      </c>
      <c r="BS32" s="6">
        <v>0.14447093590716917</v>
      </c>
      <c r="BT32" s="6">
        <v>9.7525821045810521E-2</v>
      </c>
      <c r="BU32" s="6">
        <v>0.11640463643575567</v>
      </c>
      <c r="BV32" s="6">
        <v>8.553780163293305E-2</v>
      </c>
      <c r="BW32" s="6">
        <v>0.13876017565952953</v>
      </c>
      <c r="BX32" s="6">
        <v>0.14836589408372713</v>
      </c>
      <c r="BY32" s="6">
        <v>6.903188955230545E-2</v>
      </c>
      <c r="BZ32" s="6">
        <v>0.15130659606896202</v>
      </c>
      <c r="CA32" s="6">
        <v>0.16350624598238048</v>
      </c>
      <c r="CB32" s="6">
        <v>0.10270542484904691</v>
      </c>
      <c r="CC32" s="6">
        <v>6.7895173927539437E-2</v>
      </c>
      <c r="CD32" s="6">
        <v>6.2929867915823279E-2</v>
      </c>
      <c r="CE32" s="6">
        <v>7.646629013774156E-2</v>
      </c>
      <c r="CF32" s="6">
        <v>7.6224575216560897E-2</v>
      </c>
      <c r="CG32" s="6">
        <v>8.2157305070579653E-2</v>
      </c>
      <c r="CH32" s="6">
        <v>9.5846833463264974E-2</v>
      </c>
      <c r="CI32" s="6">
        <v>0.12667070490971336</v>
      </c>
      <c r="CJ32" s="6">
        <v>0.11494512814208205</v>
      </c>
      <c r="CK32" s="6">
        <v>0.2309095846636853</v>
      </c>
      <c r="CL32" s="6">
        <v>0.13169202564258395</v>
      </c>
      <c r="CM32" s="6">
        <v>0.17880324712455084</v>
      </c>
      <c r="CN32" s="6">
        <v>0.12590633876496937</v>
      </c>
    </row>
    <row r="33" spans="1:92" x14ac:dyDescent="0.25">
      <c r="A33" s="58" t="s">
        <v>13</v>
      </c>
      <c r="B33" s="6">
        <v>9.1715770260561408E-2</v>
      </c>
      <c r="C33" s="6">
        <v>0.12427467247683528</v>
      </c>
      <c r="D33" s="6">
        <v>0.11069722684066242</v>
      </c>
      <c r="E33" s="6">
        <v>0.41171205716149939</v>
      </c>
      <c r="F33" s="6">
        <v>9.3261397311364055E-2</v>
      </c>
      <c r="G33" s="6">
        <v>6.5073745082137549E-2</v>
      </c>
      <c r="H33" s="6">
        <v>0.14968349277033186</v>
      </c>
      <c r="I33" s="6">
        <v>5.6624621533968376E-2</v>
      </c>
      <c r="J33" s="6">
        <v>0.17644079249491376</v>
      </c>
      <c r="K33" s="6">
        <v>4.0139836276067188E-2</v>
      </c>
      <c r="L33" s="6">
        <v>6.4801361665768581E-2</v>
      </c>
      <c r="M33" s="6">
        <v>6.6970899820721741E-2</v>
      </c>
      <c r="N33" s="6">
        <v>0.14212306019411325</v>
      </c>
      <c r="O33" s="6">
        <v>0.18322901212308837</v>
      </c>
      <c r="P33" s="6">
        <v>0.17635477471372074</v>
      </c>
      <c r="Q33" s="6">
        <v>0.12862390891418027</v>
      </c>
      <c r="R33" s="6">
        <v>0.13083118475629937</v>
      </c>
      <c r="S33" s="6">
        <v>0.15108452434731656</v>
      </c>
      <c r="T33" s="6">
        <v>0.13139805242434616</v>
      </c>
      <c r="U33" s="6">
        <v>0.12998130217102891</v>
      </c>
      <c r="V33" s="6">
        <v>0.13283280895807772</v>
      </c>
      <c r="W33" s="6">
        <v>0.15429368898377929</v>
      </c>
      <c r="X33" s="6">
        <v>0.15676927761469431</v>
      </c>
      <c r="Y33" s="6">
        <v>9.909195953764352E-2</v>
      </c>
      <c r="Z33" s="6">
        <v>0.14958181106747753</v>
      </c>
      <c r="AA33" s="6">
        <v>0.15875297091882912</v>
      </c>
      <c r="AB33" s="6">
        <v>0.13080347790196359</v>
      </c>
      <c r="AC33" s="6">
        <v>0.21304452407033719</v>
      </c>
      <c r="AD33" s="6">
        <v>9.4410086183527545E-2</v>
      </c>
      <c r="AE33" s="6">
        <v>0.14328146147640994</v>
      </c>
      <c r="AF33" s="6">
        <v>0.15494307092212453</v>
      </c>
      <c r="AG33" s="6">
        <v>0.17416075748179888</v>
      </c>
      <c r="AH33" s="6">
        <v>8.5548973527663372E-2</v>
      </c>
      <c r="AI33" s="6">
        <v>0.1618222910033135</v>
      </c>
      <c r="AJ33" s="6">
        <v>0.22583214572118082</v>
      </c>
      <c r="AK33" s="6">
        <v>9.9457427937417645E-2</v>
      </c>
      <c r="AL33" s="6">
        <v>8.1969547684704325E-2</v>
      </c>
      <c r="AM33" s="6">
        <v>8.0331187495068387E-2</v>
      </c>
      <c r="AN33" s="6">
        <v>0.11896653890699492</v>
      </c>
      <c r="AO33" s="6">
        <v>0.11837951396160622</v>
      </c>
      <c r="AP33" s="6">
        <v>4.7152463245668609E-2</v>
      </c>
      <c r="AQ33" s="6">
        <v>7.461206869986893E-2</v>
      </c>
      <c r="AR33" s="6">
        <v>0.11693232438826878</v>
      </c>
      <c r="AS33" s="6">
        <v>5.7386787414602076E-2</v>
      </c>
      <c r="AT33" s="6">
        <v>0.14361998515963093</v>
      </c>
      <c r="AU33" s="6">
        <v>8.876487345279023E-2</v>
      </c>
      <c r="AV33" s="6">
        <v>0.15834777885110882</v>
      </c>
      <c r="AW33" s="6">
        <v>0.16252564066721706</v>
      </c>
      <c r="AX33" s="6">
        <v>6.5876171410823969E-2</v>
      </c>
      <c r="AY33" s="6">
        <v>0.11995989868728696</v>
      </c>
      <c r="AZ33" s="6">
        <v>0.15058408265296375</v>
      </c>
      <c r="BA33" s="6">
        <v>0.17947852819698715</v>
      </c>
      <c r="BB33" s="6">
        <v>0.12605779528559141</v>
      </c>
      <c r="BC33" s="6">
        <v>9.5022430084845441E-2</v>
      </c>
      <c r="BD33" s="6">
        <v>8.5099511100995284E-2</v>
      </c>
      <c r="BE33" s="6">
        <v>8.91432701400071E-2</v>
      </c>
      <c r="BF33" s="6">
        <v>8.3559314195000511E-2</v>
      </c>
      <c r="BG33" s="6">
        <v>0.16625480982997853</v>
      </c>
      <c r="BH33" s="6">
        <v>0.11627866852556948</v>
      </c>
      <c r="BI33" s="6">
        <v>0.13732467238632087</v>
      </c>
      <c r="BJ33" s="6">
        <v>9.6438516257996348E-2</v>
      </c>
      <c r="BK33" s="6">
        <v>0.12860823226348295</v>
      </c>
      <c r="BL33" s="6">
        <v>0.12400097492461387</v>
      </c>
      <c r="BM33" s="6">
        <v>0.13390615323907443</v>
      </c>
      <c r="BN33" s="6">
        <v>0.12153035624258225</v>
      </c>
      <c r="BO33" s="6">
        <v>0.16966384261570108</v>
      </c>
      <c r="BP33" s="6">
        <v>0.24508845615425345</v>
      </c>
      <c r="BQ33" s="6">
        <v>0.14858273282952755</v>
      </c>
      <c r="BR33" s="6">
        <v>0.17017074471846891</v>
      </c>
      <c r="BS33" s="6">
        <v>0.10917582099586369</v>
      </c>
      <c r="BT33" s="6">
        <v>0.1308066584502052</v>
      </c>
      <c r="BU33" s="6">
        <v>0.12546439257529379</v>
      </c>
      <c r="BV33" s="6">
        <v>0.14535300838826809</v>
      </c>
      <c r="BW33" s="6">
        <v>0.26631069608175634</v>
      </c>
      <c r="BX33" s="6">
        <v>0.16878561941231343</v>
      </c>
      <c r="BY33" s="6">
        <v>9.7923168651471659E-2</v>
      </c>
      <c r="BZ33" s="6">
        <v>0.2905650176605627</v>
      </c>
      <c r="CA33" s="6">
        <v>0.28552847587898239</v>
      </c>
      <c r="CB33" s="6">
        <v>8.7042617371673944E-2</v>
      </c>
      <c r="CC33" s="6">
        <v>0.11439606660516484</v>
      </c>
      <c r="CD33" s="6">
        <v>0.21630262857151755</v>
      </c>
      <c r="CE33" s="6">
        <v>0.2163510049747111</v>
      </c>
      <c r="CF33" s="6">
        <v>0.26202402516436868</v>
      </c>
      <c r="CG33" s="6">
        <v>0.23904515205997981</v>
      </c>
      <c r="CH33" s="6">
        <v>0.17725605825127874</v>
      </c>
      <c r="CI33" s="6">
        <v>0.25522473179801952</v>
      </c>
      <c r="CJ33" s="6">
        <v>0.22657103100025797</v>
      </c>
      <c r="CK33" s="6">
        <v>0.19736000396398823</v>
      </c>
      <c r="CL33" s="6">
        <v>0.15469785409524092</v>
      </c>
      <c r="CM33" s="6">
        <v>0.27859616483089933</v>
      </c>
      <c r="CN33" s="6">
        <v>0.16680947423070749</v>
      </c>
    </row>
    <row r="34" spans="1:92" x14ac:dyDescent="0.25">
      <c r="A34" s="58" t="s">
        <v>270</v>
      </c>
      <c r="B34" s="6">
        <v>5.9602012364286659E-2</v>
      </c>
      <c r="C34" s="6">
        <v>5.0814386135383215E-2</v>
      </c>
      <c r="D34" s="6">
        <v>0.14372632148655962</v>
      </c>
      <c r="E34" s="6">
        <v>8.3258834773645943E-2</v>
      </c>
      <c r="F34" s="6">
        <v>8.6207598542851108E-2</v>
      </c>
      <c r="G34" s="6">
        <v>9.6859057847103441E-2</v>
      </c>
      <c r="H34" s="6">
        <v>0.17267371155894193</v>
      </c>
      <c r="I34" s="6">
        <v>0.17380264329794326</v>
      </c>
      <c r="J34" s="6">
        <v>0.10426061615836769</v>
      </c>
      <c r="K34" s="6">
        <v>0.19434306038369353</v>
      </c>
      <c r="L34" s="6">
        <v>7.6897240455702093E-2</v>
      </c>
      <c r="M34" s="6">
        <v>5.2888534390106358E-2</v>
      </c>
      <c r="N34" s="6">
        <v>6.7175527167842405E-2</v>
      </c>
      <c r="O34" s="6">
        <v>9.3123260174160352E-2</v>
      </c>
      <c r="P34" s="6">
        <v>5.4581773511255795E-2</v>
      </c>
      <c r="Q34" s="6">
        <v>7.3654888506058627E-2</v>
      </c>
      <c r="R34" s="6">
        <v>5.4794514192611353E-2</v>
      </c>
      <c r="S34" s="6">
        <v>6.3803824705476242E-2</v>
      </c>
      <c r="T34" s="6">
        <v>7.268286014434866E-2</v>
      </c>
      <c r="U34" s="6">
        <v>8.0390547331926687E-2</v>
      </c>
      <c r="V34" s="6">
        <v>5.8258775912047207E-2</v>
      </c>
      <c r="W34" s="6">
        <v>5.856411840335924E-2</v>
      </c>
      <c r="X34" s="6">
        <v>5.7489083830592466E-2</v>
      </c>
      <c r="Y34" s="6">
        <v>6.7472149815486493E-2</v>
      </c>
      <c r="Z34" s="6">
        <v>8.0854281683798906E-2</v>
      </c>
      <c r="AA34" s="6">
        <v>7.3150671924296501E-2</v>
      </c>
      <c r="AB34" s="6">
        <v>9.1204612596474818E-2</v>
      </c>
      <c r="AC34" s="6">
        <v>7.6567237706571672E-2</v>
      </c>
      <c r="AD34" s="6">
        <v>6.8201611666854525E-2</v>
      </c>
      <c r="AE34" s="6">
        <v>7.1342363411698875E-2</v>
      </c>
      <c r="AF34" s="6">
        <v>0.11152677318980286</v>
      </c>
      <c r="AG34" s="6">
        <v>8.5296067442134027E-2</v>
      </c>
      <c r="AH34" s="6">
        <v>4.4578956737902603E-2</v>
      </c>
      <c r="AI34" s="6">
        <v>9.0385968619597468E-2</v>
      </c>
      <c r="AJ34" s="6">
        <v>9.3641059785389336E-2</v>
      </c>
      <c r="AK34" s="6">
        <v>8.5731302118796746E-2</v>
      </c>
      <c r="AL34" s="6">
        <v>7.9847822326034004E-2</v>
      </c>
      <c r="AM34" s="6">
        <v>9.0514124270768645E-2</v>
      </c>
      <c r="AN34" s="6">
        <v>0.11145711672372192</v>
      </c>
      <c r="AO34" s="6">
        <v>5.2848039838274838E-2</v>
      </c>
      <c r="AP34" s="6">
        <v>7.2430660838475075E-2</v>
      </c>
      <c r="AQ34" s="6">
        <v>8.6405064848273483E-2</v>
      </c>
      <c r="AR34" s="6">
        <v>0.11432930196560376</v>
      </c>
      <c r="AS34" s="6">
        <v>0.13211779148329131</v>
      </c>
      <c r="AT34" s="6">
        <v>0.15825614343034761</v>
      </c>
      <c r="AU34" s="6">
        <v>0.12648761695553168</v>
      </c>
      <c r="AV34" s="6">
        <v>0.13755223692894025</v>
      </c>
      <c r="AW34" s="6">
        <v>7.1660184110851455E-2</v>
      </c>
      <c r="AX34" s="6">
        <v>6.0006141340956373E-2</v>
      </c>
      <c r="AY34" s="6">
        <v>7.9445984057673322E-2</v>
      </c>
      <c r="AZ34" s="6">
        <v>6.9264534545600887E-2</v>
      </c>
      <c r="BA34" s="6">
        <v>0.12777379912711154</v>
      </c>
      <c r="BB34" s="6">
        <v>8.9880712258277942E-2</v>
      </c>
      <c r="BC34" s="6">
        <v>0.15028213964059506</v>
      </c>
      <c r="BD34" s="6">
        <v>0.10210598743777723</v>
      </c>
      <c r="BE34" s="6">
        <v>7.3701114100978987E-2</v>
      </c>
      <c r="BF34" s="6">
        <v>8.6860206810172452E-2</v>
      </c>
      <c r="BG34" s="6">
        <v>6.3382651173509497E-2</v>
      </c>
      <c r="BH34" s="6">
        <v>0.17259183058135227</v>
      </c>
      <c r="BI34" s="6">
        <v>0.21546773348407292</v>
      </c>
      <c r="BJ34" s="6">
        <v>0.11625753990739536</v>
      </c>
      <c r="BK34" s="6">
        <v>0.25493970151184819</v>
      </c>
      <c r="BL34" s="6">
        <v>0.17212822394669008</v>
      </c>
      <c r="BM34" s="6">
        <v>0.15447830339711727</v>
      </c>
      <c r="BN34" s="6">
        <v>0.15545240398859242</v>
      </c>
      <c r="BO34" s="6">
        <v>0.1526570424989849</v>
      </c>
      <c r="BP34" s="6">
        <v>0.14012565260832183</v>
      </c>
      <c r="BQ34" s="6">
        <v>9.953346303951803E-2</v>
      </c>
      <c r="BR34" s="6">
        <v>0.10482303620991282</v>
      </c>
      <c r="BS34" s="6">
        <v>0.13392108814182099</v>
      </c>
      <c r="BT34" s="6">
        <v>0.1020470917791368</v>
      </c>
      <c r="BU34" s="6">
        <v>0.1098487244879543</v>
      </c>
      <c r="BV34" s="6">
        <v>0.17507385256014413</v>
      </c>
      <c r="BW34" s="6">
        <v>0.17363175474046585</v>
      </c>
      <c r="BX34" s="6">
        <v>0.19320429658227778</v>
      </c>
      <c r="BY34" s="6">
        <v>0.15721725768924619</v>
      </c>
      <c r="BZ34" s="6">
        <v>0.15591760042461666</v>
      </c>
      <c r="CA34" s="6">
        <v>0.20929906564943085</v>
      </c>
      <c r="CB34" s="6">
        <v>0.16310917473688974</v>
      </c>
      <c r="CC34" s="6">
        <v>0.14208701283665359</v>
      </c>
      <c r="CD34" s="6">
        <v>0.22691839294287469</v>
      </c>
      <c r="CE34" s="6">
        <v>0.19325857892264775</v>
      </c>
      <c r="CF34" s="6">
        <v>0.13437304529055455</v>
      </c>
      <c r="CG34" s="6">
        <v>0.12182927307076664</v>
      </c>
      <c r="CH34" s="6">
        <v>0.26231970249861314</v>
      </c>
      <c r="CI34" s="6">
        <v>0.1134810248242188</v>
      </c>
      <c r="CJ34" s="6">
        <v>6.8087408070902994E-2</v>
      </c>
      <c r="CK34" s="6">
        <v>0.12202960245452174</v>
      </c>
      <c r="CL34" s="6">
        <v>8.389795811855133E-2</v>
      </c>
      <c r="CM34" s="6">
        <v>9.3089363435018821E-2</v>
      </c>
      <c r="CN34" s="6">
        <v>0.14722344710475224</v>
      </c>
    </row>
    <row r="35" spans="1:92" x14ac:dyDescent="0.25">
      <c r="A35" s="58" t="s">
        <v>106</v>
      </c>
      <c r="B35" s="6">
        <v>0.12325999717871147</v>
      </c>
      <c r="C35" s="6">
        <v>0.10299053030611671</v>
      </c>
      <c r="D35" s="6">
        <v>0.19086260986984777</v>
      </c>
      <c r="E35" s="6">
        <v>0.18460668008985395</v>
      </c>
      <c r="F35" s="6">
        <v>6.4121528545365583E-2</v>
      </c>
      <c r="G35" s="6">
        <v>0.11274019888541571</v>
      </c>
      <c r="H35" s="6">
        <v>0.3939194683547218</v>
      </c>
      <c r="I35" s="6">
        <v>0.32315590891782597</v>
      </c>
      <c r="J35" s="6">
        <v>0.25740669603435867</v>
      </c>
      <c r="K35" s="6">
        <v>0.28362144479947649</v>
      </c>
      <c r="L35" s="6">
        <v>0.28066499059072392</v>
      </c>
      <c r="M35" s="6">
        <v>0.27584664421593391</v>
      </c>
      <c r="N35" s="6">
        <v>0.21590615903574548</v>
      </c>
      <c r="O35" s="6">
        <v>0.12358585524059917</v>
      </c>
      <c r="P35" s="6">
        <v>5.9881365396831532E-2</v>
      </c>
      <c r="Q35" s="6">
        <v>4.2162121374904826E-2</v>
      </c>
      <c r="R35" s="6">
        <v>4.8664978067514998E-2</v>
      </c>
      <c r="S35" s="6">
        <v>5.8594459105889375E-2</v>
      </c>
      <c r="T35" s="6">
        <v>0.13008948708335571</v>
      </c>
      <c r="U35" s="6">
        <v>9.5180102573261788E-2</v>
      </c>
      <c r="V35" s="6">
        <v>0.11040412532988415</v>
      </c>
      <c r="W35" s="6">
        <v>6.661834258916724E-2</v>
      </c>
      <c r="X35" s="6">
        <v>8.4026635074494677E-2</v>
      </c>
      <c r="Y35" s="6">
        <v>4.6132655340273408E-2</v>
      </c>
      <c r="Z35" s="6">
        <v>0.14956109140223822</v>
      </c>
      <c r="AA35" s="6">
        <v>0.19016702679235209</v>
      </c>
      <c r="AB35" s="6">
        <v>9.000242677451914E-2</v>
      </c>
      <c r="AC35" s="6">
        <v>9.4525380589181293E-2</v>
      </c>
      <c r="AD35" s="6">
        <v>7.7912492994289331E-2</v>
      </c>
      <c r="AE35" s="6">
        <v>7.4876169789694469E-2</v>
      </c>
      <c r="AF35" s="6">
        <v>7.4982503798760064E-2</v>
      </c>
      <c r="AG35" s="6">
        <v>0.11503765654247802</v>
      </c>
      <c r="AH35" s="6">
        <v>0.13648387736206088</v>
      </c>
      <c r="AI35" s="6">
        <v>0.19450585152916061</v>
      </c>
      <c r="AJ35" s="6">
        <v>0.17555106414599844</v>
      </c>
      <c r="AK35" s="6">
        <v>9.9943518431142034E-2</v>
      </c>
      <c r="AL35" s="6">
        <v>0.11426474927106392</v>
      </c>
      <c r="AM35" s="6">
        <v>0.30224697277213847</v>
      </c>
      <c r="AN35" s="6">
        <v>0.17821555582725748</v>
      </c>
      <c r="AO35" s="6">
        <v>0.16310176594917969</v>
      </c>
      <c r="AP35" s="6">
        <v>0.11015495231390823</v>
      </c>
      <c r="AQ35" s="6">
        <v>0.11193413944205205</v>
      </c>
      <c r="AR35" s="6">
        <v>0.19694266352070855</v>
      </c>
      <c r="AS35" s="6">
        <v>0.11584948749995704</v>
      </c>
      <c r="AT35" s="6">
        <v>0.18690652315670847</v>
      </c>
      <c r="AU35" s="6">
        <v>0.14284818490565179</v>
      </c>
      <c r="AV35" s="6">
        <v>7.0791014644226102E-2</v>
      </c>
      <c r="AW35" s="6">
        <v>2.9120436046576582E-2</v>
      </c>
      <c r="AX35" s="6">
        <v>4.2386169518059784E-2</v>
      </c>
      <c r="AY35" s="6">
        <v>6.1422443625092707E-2</v>
      </c>
      <c r="AZ35" s="6">
        <v>7.8510674904800445E-2</v>
      </c>
      <c r="BA35" s="6">
        <v>5.9504715215874894E-2</v>
      </c>
      <c r="BB35" s="6">
        <v>0.13891348728092659</v>
      </c>
      <c r="BC35" s="6">
        <v>0.1385352783602479</v>
      </c>
      <c r="BD35" s="6">
        <v>6.7432052335419421E-2</v>
      </c>
      <c r="BE35" s="6">
        <v>0.11881628818269002</v>
      </c>
      <c r="BF35" s="6">
        <v>5.8261848396257809E-2</v>
      </c>
      <c r="BG35" s="6">
        <v>6.8892555788036755E-2</v>
      </c>
      <c r="BH35" s="6">
        <v>2.5594433401994895E-2</v>
      </c>
      <c r="BI35" s="6">
        <v>2.3983136117336594E-2</v>
      </c>
      <c r="BJ35" s="6">
        <v>5.5968406526545118E-2</v>
      </c>
      <c r="BK35" s="6">
        <v>0.10236591158692723</v>
      </c>
      <c r="BL35" s="6">
        <v>6.9953339749482132E-2</v>
      </c>
      <c r="BM35" s="6">
        <v>3.2338804767614068E-2</v>
      </c>
      <c r="BN35" s="6">
        <v>1.9903022330878015E-2</v>
      </c>
      <c r="BO35" s="6">
        <v>1.8614824409692345E-2</v>
      </c>
      <c r="BP35" s="6">
        <v>5.1094914411185634E-3</v>
      </c>
      <c r="BQ35" s="6">
        <v>2.9682645561582243E-2</v>
      </c>
      <c r="BR35" s="6">
        <v>6.5586292529026917E-3</v>
      </c>
      <c r="BS35" s="6">
        <v>1.2673704058025745E-2</v>
      </c>
      <c r="BT35" s="6">
        <v>5.1118759942840614E-3</v>
      </c>
      <c r="BU35" s="6">
        <v>5.8402807339356544E-2</v>
      </c>
      <c r="BV35" s="6">
        <v>1.2874731097809686E-2</v>
      </c>
      <c r="BW35" s="6">
        <v>2.2586636285738249E-2</v>
      </c>
      <c r="BX35" s="6">
        <v>2.3072767417984915E-2</v>
      </c>
      <c r="BY35" s="6">
        <v>3.3000012092376386E-2</v>
      </c>
      <c r="BZ35" s="6">
        <v>3.3190903731466208E-2</v>
      </c>
      <c r="CA35" s="6">
        <v>0.1807885222830258</v>
      </c>
      <c r="CB35" s="6">
        <v>1.0321319182109446E-2</v>
      </c>
      <c r="CC35" s="6">
        <v>0.18347921737866357</v>
      </c>
      <c r="CD35" s="6">
        <v>0.28658646237185054</v>
      </c>
      <c r="CE35" s="6">
        <v>0.10793098290602535</v>
      </c>
      <c r="CF35" s="6">
        <v>0.10874126319436693</v>
      </c>
      <c r="CG35" s="6">
        <v>0.1190214022390704</v>
      </c>
      <c r="CH35" s="6">
        <v>6.3773224431721759E-2</v>
      </c>
      <c r="CI35" s="6">
        <v>0.17415762783904382</v>
      </c>
      <c r="CJ35" s="6">
        <v>0.17871853116638906</v>
      </c>
      <c r="CK35" s="6">
        <v>0.17539601010628311</v>
      </c>
      <c r="CL35" s="6">
        <v>0.18907935977002319</v>
      </c>
      <c r="CM35" s="6">
        <v>0.11625144303809978</v>
      </c>
      <c r="CN35" s="6">
        <v>7.5310207925298855E-2</v>
      </c>
    </row>
    <row r="36" spans="1:92" x14ac:dyDescent="0.25">
      <c r="A36" s="58" t="s">
        <v>0</v>
      </c>
      <c r="B36" s="6">
        <v>8.6665892179290022E-2</v>
      </c>
      <c r="C36" s="6">
        <v>0.11377801426236547</v>
      </c>
      <c r="D36" s="6">
        <v>9.083989497091724E-2</v>
      </c>
      <c r="E36" s="6">
        <v>0.11196012072861862</v>
      </c>
      <c r="F36" s="6">
        <v>7.9528486290011746E-2</v>
      </c>
      <c r="G36" s="6">
        <v>9.2059541948237414E-2</v>
      </c>
      <c r="H36" s="6">
        <v>0.10363314941755589</v>
      </c>
      <c r="I36" s="6">
        <v>0.10891252287007919</v>
      </c>
      <c r="J36" s="6">
        <v>0.10028368148974293</v>
      </c>
      <c r="K36" s="6">
        <v>0.10516900723361318</v>
      </c>
      <c r="L36" s="6">
        <v>9.6830687296773951E-2</v>
      </c>
      <c r="M36" s="6">
        <v>0.112593373823187</v>
      </c>
      <c r="N36" s="6">
        <v>0.13937179619713244</v>
      </c>
      <c r="O36" s="6">
        <v>0.13732651809198043</v>
      </c>
      <c r="P36" s="6">
        <v>9.7202074748206357E-2</v>
      </c>
      <c r="Q36" s="6">
        <v>8.1056193211664823E-2</v>
      </c>
      <c r="R36" s="6">
        <v>0.10403781851100373</v>
      </c>
      <c r="S36" s="6">
        <v>9.9295190006527728E-2</v>
      </c>
      <c r="T36" s="6">
        <v>0.10061744394375041</v>
      </c>
      <c r="U36" s="6">
        <v>0.10339683436621093</v>
      </c>
      <c r="V36" s="6">
        <v>9.7558711696514269E-2</v>
      </c>
      <c r="W36" s="6">
        <v>8.6343612189902816E-2</v>
      </c>
      <c r="X36" s="6">
        <v>8.3642953754932567E-2</v>
      </c>
      <c r="Y36" s="6">
        <v>7.3215943788044163E-2</v>
      </c>
      <c r="Z36" s="6">
        <v>8.866245498269959E-2</v>
      </c>
      <c r="AA36" s="6">
        <v>9.3050798032736692E-2</v>
      </c>
      <c r="AB36" s="6">
        <v>7.6611725379448256E-2</v>
      </c>
      <c r="AC36" s="6">
        <v>9.9491507327487544E-2</v>
      </c>
      <c r="AD36" s="6">
        <v>7.97534497522666E-2</v>
      </c>
      <c r="AE36" s="6">
        <v>7.7355064029479795E-2</v>
      </c>
      <c r="AF36" s="6">
        <v>8.0777593646049001E-2</v>
      </c>
      <c r="AG36" s="6">
        <v>9.2958469738452967E-2</v>
      </c>
      <c r="AH36" s="6">
        <v>8.8685361384165717E-2</v>
      </c>
      <c r="AI36" s="6">
        <v>8.4635247102871569E-2</v>
      </c>
      <c r="AJ36" s="6">
        <v>0.11772269565036346</v>
      </c>
      <c r="AK36" s="6">
        <v>9.3481947834889986E-2</v>
      </c>
      <c r="AL36" s="6">
        <v>8.8018006417349387E-2</v>
      </c>
      <c r="AM36" s="6">
        <v>8.7086923881082634E-2</v>
      </c>
      <c r="AN36" s="6">
        <v>8.2661470169578144E-2</v>
      </c>
      <c r="AO36" s="6">
        <v>0.11367242678677322</v>
      </c>
      <c r="AP36" s="6">
        <v>7.3076910850841656E-2</v>
      </c>
      <c r="AQ36" s="6">
        <v>6.3985928179340165E-2</v>
      </c>
      <c r="AR36" s="6">
        <v>9.4412641436523143E-2</v>
      </c>
      <c r="AS36" s="6">
        <v>9.0474284185726617E-2</v>
      </c>
      <c r="AT36" s="6">
        <v>9.8666083458756076E-2</v>
      </c>
      <c r="AU36" s="6">
        <v>6.5380983294395831E-2</v>
      </c>
      <c r="AV36" s="6">
        <v>8.8206655085567229E-2</v>
      </c>
      <c r="AW36" s="6">
        <v>0.10632219520744565</v>
      </c>
      <c r="AX36" s="6">
        <v>8.5827690510864238E-2</v>
      </c>
      <c r="AY36" s="6">
        <v>0.11328676272756943</v>
      </c>
      <c r="AZ36" s="6">
        <v>0.11210345507910879</v>
      </c>
      <c r="BA36" s="6">
        <v>8.5639264989165201E-2</v>
      </c>
      <c r="BB36" s="6">
        <v>9.444906122876677E-2</v>
      </c>
      <c r="BC36" s="6">
        <v>9.6296282719259357E-2</v>
      </c>
      <c r="BD36" s="6">
        <v>0.11649376745854498</v>
      </c>
      <c r="BE36" s="6">
        <v>9.0062550698864624E-2</v>
      </c>
      <c r="BF36" s="6">
        <v>0.11271904783303616</v>
      </c>
      <c r="BG36" s="6">
        <v>0.10115600598163413</v>
      </c>
      <c r="BH36" s="6">
        <v>0.10144259450997213</v>
      </c>
      <c r="BI36" s="6">
        <v>0.129054101881244</v>
      </c>
      <c r="BJ36" s="6">
        <v>0.11036332139253927</v>
      </c>
      <c r="BK36" s="6">
        <v>0.117558497470599</v>
      </c>
      <c r="BL36" s="6">
        <v>9.2965072070472513E-2</v>
      </c>
      <c r="BM36" s="6">
        <v>0.10749851990034215</v>
      </c>
      <c r="BN36" s="6">
        <v>0.11789307308680283</v>
      </c>
      <c r="BO36" s="6">
        <v>0.13603385155955083</v>
      </c>
      <c r="BP36" s="6">
        <v>0.12958341584537719</v>
      </c>
      <c r="BQ36" s="6">
        <v>0.11526822856157044</v>
      </c>
      <c r="BR36" s="6">
        <v>0.10104515116119822</v>
      </c>
      <c r="BS36" s="6">
        <v>0.11588857804778301</v>
      </c>
      <c r="BT36" s="6">
        <v>0.10508967847712386</v>
      </c>
      <c r="BU36" s="6">
        <v>0.11983371592267425</v>
      </c>
      <c r="BV36" s="6">
        <v>0.1104652069579096</v>
      </c>
      <c r="BW36" s="6">
        <v>9.9499073859553755E-2</v>
      </c>
      <c r="BX36" s="6">
        <v>8.6769991837368707E-2</v>
      </c>
      <c r="BY36" s="6">
        <v>6.8362869824728348E-2</v>
      </c>
      <c r="BZ36" s="6">
        <v>0.10344696167767654</v>
      </c>
      <c r="CA36" s="6">
        <v>0.11690721141168137</v>
      </c>
      <c r="CB36" s="6">
        <v>0.10542278789691913</v>
      </c>
      <c r="CC36" s="6">
        <v>9.670315521105198E-2</v>
      </c>
      <c r="CD36" s="6">
        <v>9.7593911616180903E-2</v>
      </c>
      <c r="CE36" s="6">
        <v>0.11414667362848253</v>
      </c>
      <c r="CF36" s="6">
        <v>8.9239011798986037E-2</v>
      </c>
      <c r="CG36" s="6">
        <v>0.11751805576945408</v>
      </c>
      <c r="CH36" s="6">
        <v>0.13972216281470023</v>
      </c>
      <c r="CI36" s="6">
        <v>9.8702643687154742E-2</v>
      </c>
      <c r="CJ36" s="6">
        <v>0.11254628851815643</v>
      </c>
      <c r="CK36" s="6">
        <v>0.11742491205044894</v>
      </c>
      <c r="CL36" s="6">
        <v>9.7095142602484544E-2</v>
      </c>
      <c r="CM36" s="6">
        <v>9.9255592102594062E-2</v>
      </c>
      <c r="CN36" s="6">
        <v>0.10869951437248081</v>
      </c>
    </row>
    <row r="37" spans="1:92" x14ac:dyDescent="0.25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</row>
    <row r="38" spans="1:92" x14ac:dyDescent="0.25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</row>
    <row r="39" spans="1:92" x14ac:dyDescent="0.25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</row>
    <row r="40" spans="1:92" x14ac:dyDescent="0.25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</row>
    <row r="41" spans="1:92" x14ac:dyDescent="0.25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</row>
    <row r="42" spans="1:92" x14ac:dyDescent="0.25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</row>
    <row r="43" spans="1:92" x14ac:dyDescent="0.25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</row>
    <row r="44" spans="1:92" x14ac:dyDescent="0.25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</row>
    <row r="45" spans="1:92" x14ac:dyDescent="0.25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</row>
    <row r="46" spans="1:92" x14ac:dyDescent="0.25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</row>
    <row r="47" spans="1:92" x14ac:dyDescent="0.25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</row>
    <row r="48" spans="1:92" x14ac:dyDescent="0.25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spans="2:47" x14ac:dyDescent="0.25"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</row>
    <row r="338" spans="2:47" x14ac:dyDescent="0.25"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</row>
    <row r="339" spans="2:47" x14ac:dyDescent="0.25"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</row>
    <row r="340" spans="2:47" x14ac:dyDescent="0.25"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</row>
    <row r="341" spans="2:47" x14ac:dyDescent="0.25"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</row>
    <row r="342" spans="2:47" x14ac:dyDescent="0.25"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</row>
    <row r="343" spans="2:47" x14ac:dyDescent="0.25"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</row>
    <row r="344" spans="2:47" x14ac:dyDescent="0.25"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</row>
    <row r="345" spans="2:47" x14ac:dyDescent="0.25"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</row>
    <row r="346" spans="2:47" x14ac:dyDescent="0.25"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</row>
    <row r="347" spans="2:47" x14ac:dyDescent="0.25"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</row>
    <row r="348" spans="2:47" x14ac:dyDescent="0.25"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</row>
    <row r="349" spans="2:47" x14ac:dyDescent="0.25"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</row>
    <row r="350" spans="2:47" x14ac:dyDescent="0.25"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</row>
    <row r="351" spans="2:47" x14ac:dyDescent="0.25"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</row>
    <row r="352" spans="2:47" x14ac:dyDescent="0.25"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</row>
    <row r="353" spans="2:19" x14ac:dyDescent="0.25"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</row>
    <row r="354" spans="2:19" x14ac:dyDescent="0.25"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</row>
    <row r="355" spans="2:19" x14ac:dyDescent="0.25"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</row>
    <row r="356" spans="2:19" x14ac:dyDescent="0.25"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</row>
    <row r="357" spans="2:19" x14ac:dyDescent="0.25"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</row>
    <row r="358" spans="2:19" x14ac:dyDescent="0.25"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</row>
    <row r="359" spans="2:19" x14ac:dyDescent="0.25"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</row>
    <row r="360" spans="2:19" x14ac:dyDescent="0.25"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</row>
    <row r="361" spans="2:19" x14ac:dyDescent="0.25"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</row>
    <row r="362" spans="2:19" x14ac:dyDescent="0.25"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</row>
    <row r="363" spans="2:19" x14ac:dyDescent="0.25"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</row>
    <row r="364" spans="2:19" x14ac:dyDescent="0.25"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</row>
    <row r="365" spans="2:19" x14ac:dyDescent="0.25"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</row>
    <row r="366" spans="2:19" x14ac:dyDescent="0.25"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</row>
    <row r="367" spans="2:19" x14ac:dyDescent="0.25"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</row>
    <row r="368" spans="2:19" x14ac:dyDescent="0.25"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</row>
    <row r="369" spans="2:19" x14ac:dyDescent="0.25"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</row>
    <row r="370" spans="2:19" x14ac:dyDescent="0.25"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</row>
    <row r="371" spans="2:19" x14ac:dyDescent="0.25"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</row>
    <row r="372" spans="2:19" x14ac:dyDescent="0.25"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</row>
    <row r="373" spans="2:19" x14ac:dyDescent="0.25"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</row>
    <row r="374" spans="2:19" x14ac:dyDescent="0.25"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</row>
    <row r="375" spans="2:19" x14ac:dyDescent="0.25"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</row>
    <row r="376" spans="2:19" x14ac:dyDescent="0.25"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</row>
    <row r="377" spans="2:19" x14ac:dyDescent="0.25"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</row>
    <row r="378" spans="2:19" x14ac:dyDescent="0.25"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</row>
    <row r="379" spans="2:19" x14ac:dyDescent="0.25"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</row>
    <row r="380" spans="2:19" x14ac:dyDescent="0.25"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</row>
    <row r="381" spans="2:19" x14ac:dyDescent="0.25"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</row>
    <row r="382" spans="2:19" x14ac:dyDescent="0.25"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</row>
    <row r="383" spans="2:19" x14ac:dyDescent="0.25"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</row>
    <row r="384" spans="2:19" x14ac:dyDescent="0.25"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</row>
    <row r="385" spans="2:19" x14ac:dyDescent="0.25"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</row>
    <row r="386" spans="2:19" x14ac:dyDescent="0.25"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</row>
    <row r="387" spans="2:19" x14ac:dyDescent="0.25"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</row>
    <row r="388" spans="2:19" x14ac:dyDescent="0.25"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</row>
    <row r="389" spans="2:19" x14ac:dyDescent="0.25"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</row>
    <row r="390" spans="2:19" x14ac:dyDescent="0.25"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</row>
    <row r="391" spans="2:19" x14ac:dyDescent="0.25"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</row>
    <row r="392" spans="2:19" x14ac:dyDescent="0.25"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</row>
    <row r="393" spans="2:19" x14ac:dyDescent="0.25"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</row>
    <row r="394" spans="2:19" x14ac:dyDescent="0.25"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</row>
    <row r="395" spans="2:19" x14ac:dyDescent="0.25"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</row>
    <row r="396" spans="2:19" x14ac:dyDescent="0.25"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</row>
    <row r="397" spans="2:19" x14ac:dyDescent="0.25"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</row>
    <row r="398" spans="2:19" x14ac:dyDescent="0.25"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</row>
    <row r="399" spans="2:19" x14ac:dyDescent="0.25"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</row>
    <row r="400" spans="2:19" x14ac:dyDescent="0.25"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</row>
    <row r="401" spans="2:19" x14ac:dyDescent="0.25"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</row>
    <row r="402" spans="2:19" x14ac:dyDescent="0.25"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</row>
    <row r="403" spans="2:19" x14ac:dyDescent="0.25"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</row>
    <row r="404" spans="2:19" x14ac:dyDescent="0.25"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</row>
    <row r="405" spans="2:19" x14ac:dyDescent="0.25"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</row>
    <row r="406" spans="2:19" x14ac:dyDescent="0.25"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</row>
    <row r="407" spans="2:19" x14ac:dyDescent="0.25"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</row>
    <row r="408" spans="2:19" x14ac:dyDescent="0.25"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</row>
    <row r="409" spans="2:19" x14ac:dyDescent="0.25"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</row>
    <row r="410" spans="2:19" x14ac:dyDescent="0.25"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</row>
    <row r="411" spans="2:19" x14ac:dyDescent="0.25"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</row>
    <row r="412" spans="2:19" x14ac:dyDescent="0.25"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</row>
    <row r="413" spans="2:19" x14ac:dyDescent="0.25"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</row>
    <row r="414" spans="2:19" x14ac:dyDescent="0.25"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</row>
    <row r="415" spans="2:19" x14ac:dyDescent="0.25"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</row>
    <row r="416" spans="2:19" x14ac:dyDescent="0.25"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</row>
    <row r="417" spans="2:19" x14ac:dyDescent="0.25"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</row>
    <row r="418" spans="2:19" x14ac:dyDescent="0.25"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</row>
    <row r="419" spans="2:19" x14ac:dyDescent="0.25"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</row>
    <row r="420" spans="2:19" x14ac:dyDescent="0.25"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</row>
    <row r="421" spans="2:19" x14ac:dyDescent="0.25"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</row>
    <row r="422" spans="2:19" x14ac:dyDescent="0.25"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</row>
    <row r="423" spans="2:19" x14ac:dyDescent="0.25"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</row>
    <row r="424" spans="2:19" x14ac:dyDescent="0.25"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</row>
    <row r="425" spans="2:19" x14ac:dyDescent="0.25"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</row>
    <row r="426" spans="2:19" x14ac:dyDescent="0.25"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</row>
    <row r="427" spans="2:19" x14ac:dyDescent="0.25"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</row>
    <row r="428" spans="2:19" x14ac:dyDescent="0.25"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</row>
    <row r="429" spans="2:19" x14ac:dyDescent="0.25"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</row>
    <row r="430" spans="2:19" x14ac:dyDescent="0.25"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</row>
    <row r="431" spans="2:19" x14ac:dyDescent="0.25"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</row>
    <row r="432" spans="2:19" x14ac:dyDescent="0.25"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</row>
    <row r="433" spans="2:19" x14ac:dyDescent="0.25"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</row>
    <row r="434" spans="2:19" x14ac:dyDescent="0.25"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</row>
    <row r="435" spans="2:19" x14ac:dyDescent="0.25"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</row>
    <row r="436" spans="2:19" x14ac:dyDescent="0.25"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</row>
    <row r="437" spans="2:19" x14ac:dyDescent="0.25"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</row>
    <row r="438" spans="2:19" x14ac:dyDescent="0.25"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</row>
    <row r="439" spans="2:19" x14ac:dyDescent="0.25"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</row>
    <row r="440" spans="2:19" x14ac:dyDescent="0.25"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</row>
    <row r="441" spans="2:19" x14ac:dyDescent="0.25"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</row>
    <row r="442" spans="2:19" x14ac:dyDescent="0.25"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</row>
    <row r="443" spans="2:19" x14ac:dyDescent="0.25"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</row>
    <row r="444" spans="2:19" x14ac:dyDescent="0.25"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</row>
    <row r="445" spans="2:19" x14ac:dyDescent="0.25"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</row>
    <row r="446" spans="2:19" x14ac:dyDescent="0.25"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</row>
    <row r="447" spans="2:19" x14ac:dyDescent="0.25"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</row>
    <row r="448" spans="2:19" x14ac:dyDescent="0.25"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</row>
    <row r="449" spans="2:19" x14ac:dyDescent="0.25"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</row>
    <row r="450" spans="2:19" x14ac:dyDescent="0.25"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</row>
    <row r="451" spans="2:19" x14ac:dyDescent="0.25"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</row>
    <row r="452" spans="2:19" x14ac:dyDescent="0.25"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</row>
    <row r="453" spans="2:19" x14ac:dyDescent="0.25"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</row>
    <row r="454" spans="2:19" x14ac:dyDescent="0.25"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</row>
    <row r="455" spans="2:19" x14ac:dyDescent="0.25"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</row>
    <row r="456" spans="2:19" x14ac:dyDescent="0.25"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</row>
    <row r="457" spans="2:19" x14ac:dyDescent="0.25"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</row>
    <row r="458" spans="2:19" x14ac:dyDescent="0.25"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</row>
    <row r="459" spans="2:19" x14ac:dyDescent="0.25"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</row>
    <row r="460" spans="2:19" x14ac:dyDescent="0.25"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</row>
    <row r="461" spans="2:19" x14ac:dyDescent="0.25"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</row>
    <row r="462" spans="2:19" x14ac:dyDescent="0.25"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</row>
    <row r="463" spans="2:19" x14ac:dyDescent="0.25"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</row>
    <row r="464" spans="2:19" x14ac:dyDescent="0.25"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</row>
    <row r="465" spans="2:19" x14ac:dyDescent="0.25"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</row>
    <row r="466" spans="2:19" x14ac:dyDescent="0.25"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</row>
  </sheetData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B9EDB-89BE-438B-BC55-FEAA259091C7}">
  <sheetPr>
    <pageSetUpPr autoPageBreaks="0"/>
  </sheetPr>
  <dimension ref="A1:CN453"/>
  <sheetViews>
    <sheetView zoomScaleNormal="100" workbookViewId="0">
      <pane xSplit="1" ySplit="5" topLeftCell="B6" activePane="bottomRight" state="frozen"/>
      <selection activeCell="K32" sqref="K32"/>
      <selection pane="topRight" activeCell="K32" sqref="K32"/>
      <selection pane="bottomLeft" activeCell="K32" sqref="K32"/>
      <selection pane="bottomRight" activeCell="B6" sqref="B6"/>
    </sheetView>
  </sheetViews>
  <sheetFormatPr defaultColWidth="15" defaultRowHeight="15" x14ac:dyDescent="0.25"/>
  <cols>
    <col min="1" max="1" width="24.5703125" bestFit="1" customWidth="1"/>
    <col min="2" max="47" width="15" style="4"/>
  </cols>
  <sheetData>
    <row r="1" spans="1:92" x14ac:dyDescent="0.25">
      <c r="A1" s="1" t="s">
        <v>62</v>
      </c>
      <c r="B1" s="1" t="s">
        <v>33</v>
      </c>
      <c r="C1"/>
      <c r="D1"/>
      <c r="E1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x14ac:dyDescent="0.25">
      <c r="B2" s="11">
        <v>2025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 t="s">
        <v>110</v>
      </c>
      <c r="BC2" s="11">
        <v>2026</v>
      </c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 t="s">
        <v>311</v>
      </c>
    </row>
    <row r="3" spans="1:92" x14ac:dyDescent="0.25">
      <c r="B3" s="11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>
        <v>2</v>
      </c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>
        <v>3</v>
      </c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>
        <v>4</v>
      </c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>
        <v>1</v>
      </c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>
        <v>2</v>
      </c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>
        <v>3</v>
      </c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</row>
    <row r="4" spans="1:92" x14ac:dyDescent="0.25">
      <c r="B4" s="11">
        <v>10</v>
      </c>
      <c r="C4" s="11"/>
      <c r="D4" s="11"/>
      <c r="E4" s="11"/>
      <c r="F4" s="11"/>
      <c r="G4" s="11">
        <v>11</v>
      </c>
      <c r="H4" s="11"/>
      <c r="I4" s="11"/>
      <c r="J4" s="11"/>
      <c r="K4" s="11">
        <v>12</v>
      </c>
      <c r="L4" s="11"/>
      <c r="M4" s="11"/>
      <c r="N4" s="11"/>
      <c r="O4" s="11">
        <v>1</v>
      </c>
      <c r="P4" s="11"/>
      <c r="Q4" s="11"/>
      <c r="R4" s="11"/>
      <c r="S4" s="11"/>
      <c r="T4" s="11">
        <v>2</v>
      </c>
      <c r="U4" s="11"/>
      <c r="V4" s="11"/>
      <c r="W4" s="11"/>
      <c r="X4" s="11">
        <v>3</v>
      </c>
      <c r="Y4" s="11"/>
      <c r="Z4" s="11"/>
      <c r="AA4" s="11"/>
      <c r="AB4" s="11">
        <v>4</v>
      </c>
      <c r="AC4" s="11"/>
      <c r="AD4" s="11"/>
      <c r="AE4" s="11"/>
      <c r="AF4" s="11">
        <v>5</v>
      </c>
      <c r="AG4" s="11"/>
      <c r="AH4" s="11"/>
      <c r="AI4" s="11"/>
      <c r="AJ4" s="11"/>
      <c r="AK4" s="11">
        <v>6</v>
      </c>
      <c r="AL4" s="11"/>
      <c r="AM4" s="11"/>
      <c r="AN4" s="11"/>
      <c r="AO4" s="11">
        <v>7</v>
      </c>
      <c r="AP4" s="11"/>
      <c r="AQ4" s="11"/>
      <c r="AR4" s="11"/>
      <c r="AS4" s="11"/>
      <c r="AT4" s="11">
        <v>8</v>
      </c>
      <c r="AU4" s="11"/>
      <c r="AV4" s="11"/>
      <c r="AW4" s="11"/>
      <c r="AX4" s="11">
        <v>9</v>
      </c>
      <c r="AY4" s="11"/>
      <c r="AZ4" s="11"/>
      <c r="BA4" s="11"/>
      <c r="BB4" s="11"/>
      <c r="BC4" s="11">
        <v>10</v>
      </c>
      <c r="BD4" s="11"/>
      <c r="BE4" s="11"/>
      <c r="BF4" s="11"/>
      <c r="BG4" s="11"/>
      <c r="BH4" s="11">
        <v>11</v>
      </c>
      <c r="BI4" s="11"/>
      <c r="BJ4" s="11"/>
      <c r="BK4" s="11"/>
      <c r="BL4" s="11">
        <v>12</v>
      </c>
      <c r="BM4" s="11"/>
      <c r="BN4" s="11"/>
      <c r="BO4" s="11"/>
      <c r="BP4" s="11">
        <v>1</v>
      </c>
      <c r="BQ4" s="11"/>
      <c r="BR4" s="11"/>
      <c r="BS4" s="11"/>
      <c r="BT4" s="11"/>
      <c r="BU4" s="11">
        <v>2</v>
      </c>
      <c r="BV4" s="11"/>
      <c r="BW4" s="11"/>
      <c r="BX4" s="11"/>
      <c r="BY4" s="11">
        <v>3</v>
      </c>
      <c r="BZ4" s="11"/>
      <c r="CA4" s="11"/>
      <c r="CB4" s="11"/>
      <c r="CC4" s="11">
        <v>4</v>
      </c>
      <c r="CD4" s="11"/>
      <c r="CE4" s="11"/>
      <c r="CF4" s="11"/>
      <c r="CG4" s="11">
        <v>5</v>
      </c>
      <c r="CH4" s="11"/>
      <c r="CI4" s="11"/>
      <c r="CJ4" s="11"/>
      <c r="CK4" s="11"/>
      <c r="CL4" s="11">
        <v>6</v>
      </c>
      <c r="CM4" s="11"/>
      <c r="CN4" s="11"/>
    </row>
    <row r="5" spans="1:92" x14ac:dyDescent="0.25">
      <c r="A5" s="1" t="s">
        <v>34</v>
      </c>
      <c r="B5" s="11">
        <v>40</v>
      </c>
      <c r="C5" s="11">
        <v>41</v>
      </c>
      <c r="D5" s="11">
        <v>42</v>
      </c>
      <c r="E5" s="11">
        <v>43</v>
      </c>
      <c r="F5" s="11">
        <v>44</v>
      </c>
      <c r="G5" s="11">
        <v>45</v>
      </c>
      <c r="H5" s="11">
        <v>46</v>
      </c>
      <c r="I5" s="11">
        <v>47</v>
      </c>
      <c r="J5" s="11">
        <v>48</v>
      </c>
      <c r="K5" s="11">
        <v>49</v>
      </c>
      <c r="L5" s="11">
        <v>50</v>
      </c>
      <c r="M5" s="11">
        <v>51</v>
      </c>
      <c r="N5" s="11">
        <v>52</v>
      </c>
      <c r="O5" s="11">
        <v>1</v>
      </c>
      <c r="P5" s="11">
        <v>2</v>
      </c>
      <c r="Q5" s="11">
        <v>3</v>
      </c>
      <c r="R5" s="11">
        <v>4</v>
      </c>
      <c r="S5" s="11">
        <v>5</v>
      </c>
      <c r="T5" s="11">
        <v>6</v>
      </c>
      <c r="U5" s="11">
        <v>7</v>
      </c>
      <c r="V5" s="11">
        <v>8</v>
      </c>
      <c r="W5" s="11">
        <v>9</v>
      </c>
      <c r="X5" s="11">
        <v>10</v>
      </c>
      <c r="Y5" s="11">
        <v>11</v>
      </c>
      <c r="Z5" s="11">
        <v>12</v>
      </c>
      <c r="AA5" s="11">
        <v>13</v>
      </c>
      <c r="AB5" s="11">
        <v>14</v>
      </c>
      <c r="AC5" s="11">
        <v>15</v>
      </c>
      <c r="AD5" s="11">
        <v>16</v>
      </c>
      <c r="AE5" s="11">
        <v>17</v>
      </c>
      <c r="AF5" s="11">
        <v>18</v>
      </c>
      <c r="AG5" s="11">
        <v>19</v>
      </c>
      <c r="AH5" s="11">
        <v>20</v>
      </c>
      <c r="AI5" s="11">
        <v>21</v>
      </c>
      <c r="AJ5" s="11">
        <v>22</v>
      </c>
      <c r="AK5" s="11">
        <v>23</v>
      </c>
      <c r="AL5" s="11">
        <v>24</v>
      </c>
      <c r="AM5" s="11">
        <v>25</v>
      </c>
      <c r="AN5" s="11">
        <v>26</v>
      </c>
      <c r="AO5" s="11">
        <v>27</v>
      </c>
      <c r="AP5" s="11">
        <v>28</v>
      </c>
      <c r="AQ5" s="11">
        <v>29</v>
      </c>
      <c r="AR5" s="11">
        <v>30</v>
      </c>
      <c r="AS5" s="11">
        <v>31</v>
      </c>
      <c r="AT5" s="11">
        <v>32</v>
      </c>
      <c r="AU5" s="11">
        <v>33</v>
      </c>
      <c r="AV5" s="11">
        <v>34</v>
      </c>
      <c r="AW5" s="11">
        <v>35</v>
      </c>
      <c r="AX5" s="11">
        <v>36</v>
      </c>
      <c r="AY5" s="11">
        <v>37</v>
      </c>
      <c r="AZ5" s="11">
        <v>38</v>
      </c>
      <c r="BA5" s="11">
        <v>39</v>
      </c>
      <c r="BB5" s="11"/>
      <c r="BC5" s="11">
        <v>40</v>
      </c>
      <c r="BD5" s="11">
        <v>41</v>
      </c>
      <c r="BE5" s="11">
        <v>42</v>
      </c>
      <c r="BF5" s="11">
        <v>43</v>
      </c>
      <c r="BG5" s="11">
        <v>44</v>
      </c>
      <c r="BH5" s="11">
        <v>45</v>
      </c>
      <c r="BI5" s="11">
        <v>46</v>
      </c>
      <c r="BJ5" s="11">
        <v>47</v>
      </c>
      <c r="BK5" s="11">
        <v>48</v>
      </c>
      <c r="BL5" s="11">
        <v>49</v>
      </c>
      <c r="BM5" s="11">
        <v>50</v>
      </c>
      <c r="BN5" s="11">
        <v>51</v>
      </c>
      <c r="BO5" s="11">
        <v>52</v>
      </c>
      <c r="BP5" s="11">
        <v>1</v>
      </c>
      <c r="BQ5" s="11">
        <v>2</v>
      </c>
      <c r="BR5" s="11">
        <v>3</v>
      </c>
      <c r="BS5" s="11">
        <v>4</v>
      </c>
      <c r="BT5" s="11">
        <v>5</v>
      </c>
      <c r="BU5" s="11">
        <v>6</v>
      </c>
      <c r="BV5" s="11">
        <v>7</v>
      </c>
      <c r="BW5" s="11">
        <v>8</v>
      </c>
      <c r="BX5" s="11">
        <v>9</v>
      </c>
      <c r="BY5" s="11">
        <v>10</v>
      </c>
      <c r="BZ5" s="11">
        <v>11</v>
      </c>
      <c r="CA5" s="11">
        <v>12</v>
      </c>
      <c r="CB5" s="11">
        <v>13</v>
      </c>
      <c r="CC5" s="11">
        <v>14</v>
      </c>
      <c r="CD5" s="11">
        <v>15</v>
      </c>
      <c r="CE5" s="11">
        <v>16</v>
      </c>
      <c r="CF5" s="11">
        <v>17</v>
      </c>
      <c r="CG5" s="11">
        <v>18</v>
      </c>
      <c r="CH5" s="11">
        <v>19</v>
      </c>
      <c r="CI5" s="11">
        <v>20</v>
      </c>
      <c r="CJ5" s="11">
        <v>21</v>
      </c>
      <c r="CK5" s="11">
        <v>22</v>
      </c>
      <c r="CL5" s="11">
        <v>23</v>
      </c>
      <c r="CM5" s="11">
        <v>24</v>
      </c>
      <c r="CN5" s="11"/>
    </row>
    <row r="6" spans="1:92" x14ac:dyDescent="0.25">
      <c r="A6" s="58" t="s">
        <v>43</v>
      </c>
      <c r="B6" s="6">
        <v>7.7314922179841025E-2</v>
      </c>
      <c r="C6" s="6">
        <v>0.12371123920405026</v>
      </c>
      <c r="D6" s="6">
        <v>6.5010835641032647E-2</v>
      </c>
      <c r="E6" s="6">
        <v>0.12740421114412392</v>
      </c>
      <c r="F6" s="6">
        <v>9.6608104920493806E-2</v>
      </c>
      <c r="G6" s="6">
        <v>7.0400078518029777E-2</v>
      </c>
      <c r="H6" s="6">
        <v>0.10391764433559471</v>
      </c>
      <c r="I6" s="6">
        <v>8.3802090500399426E-2</v>
      </c>
      <c r="J6" s="6">
        <v>6.6912706436178138E-2</v>
      </c>
      <c r="K6" s="6">
        <v>0.10298659408979691</v>
      </c>
      <c r="L6" s="6">
        <v>7.868121771873153E-2</v>
      </c>
      <c r="M6" s="6">
        <v>0.11151013440171073</v>
      </c>
      <c r="N6" s="6">
        <v>0.1219553113361852</v>
      </c>
      <c r="O6" s="6">
        <v>0.13813115073136881</v>
      </c>
      <c r="P6" s="6">
        <v>0.10068413124770612</v>
      </c>
      <c r="Q6" s="6">
        <v>6.6373016101561225E-2</v>
      </c>
      <c r="R6" s="6">
        <v>8.6730437291489701E-2</v>
      </c>
      <c r="S6" s="6">
        <v>7.0653807299802807E-2</v>
      </c>
      <c r="T6" s="6">
        <v>8.4254415614441108E-2</v>
      </c>
      <c r="U6" s="6">
        <v>7.6421820347547853E-2</v>
      </c>
      <c r="V6" s="6">
        <v>7.0036431480670555E-2</v>
      </c>
      <c r="W6" s="6">
        <v>7.369111178599852E-2</v>
      </c>
      <c r="X6" s="6">
        <v>6.4192687728869879E-2</v>
      </c>
      <c r="Y6" s="6">
        <v>5.3318660187014373E-2</v>
      </c>
      <c r="Z6" s="6">
        <v>7.5378327132264569E-2</v>
      </c>
      <c r="AA6" s="6">
        <v>9.0766429750453806E-2</v>
      </c>
      <c r="AB6" s="6">
        <v>5.1250015520772303E-2</v>
      </c>
      <c r="AC6" s="6">
        <v>9.083234685579851E-2</v>
      </c>
      <c r="AD6" s="6">
        <v>9.7465581668482876E-2</v>
      </c>
      <c r="AE6" s="6">
        <v>7.4014663649396906E-2</v>
      </c>
      <c r="AF6" s="6">
        <v>8.0647667674276446E-2</v>
      </c>
      <c r="AG6" s="6">
        <v>7.6471242168499126E-2</v>
      </c>
      <c r="AH6" s="6">
        <v>7.3238583922340214E-2</v>
      </c>
      <c r="AI6" s="6">
        <v>4.3669681055212066E-2</v>
      </c>
      <c r="AJ6" s="6">
        <v>0.1002220951836154</v>
      </c>
      <c r="AK6" s="6">
        <v>9.2336795430339708E-2</v>
      </c>
      <c r="AL6" s="6">
        <v>9.575150604013731E-2</v>
      </c>
      <c r="AM6" s="6">
        <v>7.0614616963808288E-2</v>
      </c>
      <c r="AN6" s="6">
        <v>6.665100827078832E-2</v>
      </c>
      <c r="AO6" s="6">
        <v>0.12540561664939312</v>
      </c>
      <c r="AP6" s="6">
        <v>6.60546391796452E-2</v>
      </c>
      <c r="AQ6" s="6">
        <v>3.6848838287976034E-2</v>
      </c>
      <c r="AR6" s="6">
        <v>7.0842873924097202E-2</v>
      </c>
      <c r="AS6" s="6">
        <v>9.9857425202961814E-2</v>
      </c>
      <c r="AT6" s="6">
        <v>6.4218109101000079E-2</v>
      </c>
      <c r="AU6" s="6">
        <v>4.6947411792820005E-2</v>
      </c>
      <c r="AV6" s="6">
        <v>7.5077890920279181E-2</v>
      </c>
      <c r="AW6" s="6">
        <v>8.6957884521567635E-2</v>
      </c>
      <c r="AX6" s="6">
        <v>6.7212786564559063E-2</v>
      </c>
      <c r="AY6" s="6">
        <v>0.11983640399409601</v>
      </c>
      <c r="AZ6" s="6">
        <v>0.11136141894795325</v>
      </c>
      <c r="BA6" s="6">
        <v>6.6943132660083116E-2</v>
      </c>
      <c r="BB6" s="6">
        <v>8.2993226349568808E-2</v>
      </c>
      <c r="BC6" s="6">
        <v>8.426131111520857E-2</v>
      </c>
      <c r="BD6" s="6">
        <v>0.15195837001247087</v>
      </c>
      <c r="BE6" s="6">
        <v>8.0398048797920035E-2</v>
      </c>
      <c r="BF6" s="6">
        <v>9.6420398047008304E-2</v>
      </c>
      <c r="BG6" s="6">
        <v>0.11070303001001268</v>
      </c>
      <c r="BH6" s="6">
        <v>7.2337743508394031E-2</v>
      </c>
      <c r="BI6" s="6">
        <v>0.13224642845431783</v>
      </c>
      <c r="BJ6" s="6">
        <v>0.10179585397948654</v>
      </c>
      <c r="BK6" s="6">
        <v>0.11312804023425971</v>
      </c>
      <c r="BL6" s="6">
        <v>7.8699949995373275E-2</v>
      </c>
      <c r="BM6" s="6">
        <v>6.6142418661226929E-2</v>
      </c>
      <c r="BN6" s="6">
        <v>0.10188970806547175</v>
      </c>
      <c r="BO6" s="6">
        <v>0.13370733394836931</v>
      </c>
      <c r="BP6" s="6">
        <v>9.7204341866908531E-2</v>
      </c>
      <c r="BQ6" s="6">
        <v>0.12855641796567346</v>
      </c>
      <c r="BR6" s="6">
        <v>9.1911192874595149E-2</v>
      </c>
      <c r="BS6" s="6">
        <v>7.4348530953162781E-2</v>
      </c>
      <c r="BT6" s="6">
        <v>8.7216948657023521E-2</v>
      </c>
      <c r="BU6" s="6">
        <v>0.11905765725899643</v>
      </c>
      <c r="BV6" s="6">
        <v>7.9078061083549409E-2</v>
      </c>
      <c r="BW6" s="6">
        <v>7.5704647151080939E-2</v>
      </c>
      <c r="BX6" s="6">
        <v>3.9089405029983322E-2</v>
      </c>
      <c r="BY6" s="6">
        <v>4.0892653499838533E-2</v>
      </c>
      <c r="BZ6" s="6">
        <v>7.5678694900549862E-2</v>
      </c>
      <c r="CA6" s="6">
        <v>8.2900201553556471E-2</v>
      </c>
      <c r="CB6" s="6">
        <v>9.3078508062336252E-2</v>
      </c>
      <c r="CC6" s="6">
        <v>0.10204714043578637</v>
      </c>
      <c r="CD6" s="6">
        <v>9.1706624310883861E-2</v>
      </c>
      <c r="CE6" s="6">
        <v>0.10283742901725917</v>
      </c>
      <c r="CF6" s="6">
        <v>7.058404146809906E-2</v>
      </c>
      <c r="CG6" s="6">
        <v>0.10487857881692754</v>
      </c>
      <c r="CH6" s="6">
        <v>0.16107158499481494</v>
      </c>
      <c r="CI6" s="6">
        <v>0.11040748045400819</v>
      </c>
      <c r="CJ6" s="6">
        <v>0.1485999186490615</v>
      </c>
      <c r="CK6" s="6">
        <v>0.12956136141682362</v>
      </c>
      <c r="CL6" s="6">
        <v>9.7664354372886369E-2</v>
      </c>
      <c r="CM6" s="6">
        <v>8.3017669968082478E-2</v>
      </c>
      <c r="CN6" s="6">
        <v>9.8530235584202791E-2</v>
      </c>
    </row>
    <row r="7" spans="1:92" x14ac:dyDescent="0.25">
      <c r="A7" s="58" t="s">
        <v>32</v>
      </c>
      <c r="B7" s="6">
        <v>6.3395648457500633E-2</v>
      </c>
      <c r="C7" s="6">
        <v>9.3966923558268967E-2</v>
      </c>
      <c r="D7" s="6">
        <v>6.4379101103052158E-2</v>
      </c>
      <c r="E7" s="6">
        <v>6.5190215063149259E-2</v>
      </c>
      <c r="F7" s="6">
        <v>5.4433091222892083E-2</v>
      </c>
      <c r="G7" s="6">
        <v>5.2797224492689671E-2</v>
      </c>
      <c r="H7" s="6">
        <v>7.0907554969066686E-2</v>
      </c>
      <c r="I7" s="6">
        <v>7.814071787695219E-2</v>
      </c>
      <c r="J7" s="6">
        <v>6.0574096459365755E-2</v>
      </c>
      <c r="K7" s="6">
        <v>6.2074759864692519E-2</v>
      </c>
      <c r="L7" s="6">
        <v>5.721426645468889E-2</v>
      </c>
      <c r="M7" s="6">
        <v>6.6191501241885248E-2</v>
      </c>
      <c r="N7" s="6">
        <v>0.10869835987729827</v>
      </c>
      <c r="O7" s="6">
        <v>0.10664731164400157</v>
      </c>
      <c r="P7" s="6">
        <v>5.8022508058270361E-2</v>
      </c>
      <c r="Q7" s="6">
        <v>5.0619944341923309E-2</v>
      </c>
      <c r="R7" s="6">
        <v>7.4374823645576252E-2</v>
      </c>
      <c r="S7" s="6">
        <v>7.6530934774821494E-2</v>
      </c>
      <c r="T7" s="6">
        <v>5.9170141663815762E-2</v>
      </c>
      <c r="U7" s="6">
        <v>8.5239723538115042E-2</v>
      </c>
      <c r="V7" s="6">
        <v>6.1094492465125862E-2</v>
      </c>
      <c r="W7" s="6">
        <v>5.8659640331510533E-2</v>
      </c>
      <c r="X7" s="6">
        <v>6.0321902834063724E-2</v>
      </c>
      <c r="Y7" s="6">
        <v>4.0797247313372663E-2</v>
      </c>
      <c r="Z7" s="6">
        <v>6.6078773088274242E-2</v>
      </c>
      <c r="AA7" s="6">
        <v>5.4044302322356075E-2</v>
      </c>
      <c r="AB7" s="6">
        <v>7.6075238603603962E-2</v>
      </c>
      <c r="AC7" s="6">
        <v>7.6525086443958029E-2</v>
      </c>
      <c r="AD7" s="6">
        <v>5.6032014900438472E-2</v>
      </c>
      <c r="AE7" s="6">
        <v>5.2924677363607196E-2</v>
      </c>
      <c r="AF7" s="6">
        <v>6.1320284401884348E-2</v>
      </c>
      <c r="AG7" s="6">
        <v>4.8014701541292164E-2</v>
      </c>
      <c r="AH7" s="6">
        <v>6.4524412203058684E-2</v>
      </c>
      <c r="AI7" s="6">
        <v>8.7553314484946382E-2</v>
      </c>
      <c r="AJ7" s="6">
        <v>7.5346184354016202E-2</v>
      </c>
      <c r="AK7" s="6">
        <v>5.1485583627999085E-2</v>
      </c>
      <c r="AL7" s="6">
        <v>5.0758595130073823E-2</v>
      </c>
      <c r="AM7" s="6">
        <v>5.7450553457563017E-2</v>
      </c>
      <c r="AN7" s="6">
        <v>6.2668383477696335E-2</v>
      </c>
      <c r="AO7" s="6">
        <v>5.4184093309149313E-2</v>
      </c>
      <c r="AP7" s="6">
        <v>3.1483961424189154E-2</v>
      </c>
      <c r="AQ7" s="6">
        <v>4.193383515543557E-2</v>
      </c>
      <c r="AR7" s="6">
        <v>6.0630765752116254E-2</v>
      </c>
      <c r="AS7" s="6">
        <v>4.6417719120114283E-2</v>
      </c>
      <c r="AT7" s="6">
        <v>5.8397668640034144E-2</v>
      </c>
      <c r="AU7" s="6">
        <v>4.7246918588686751E-2</v>
      </c>
      <c r="AV7" s="6">
        <v>6.6929406206617359E-2</v>
      </c>
      <c r="AW7" s="6">
        <v>6.6561423422328278E-2</v>
      </c>
      <c r="AX7" s="6">
        <v>7.0944061235920258E-2</v>
      </c>
      <c r="AY7" s="6">
        <v>9.1132827824822363E-2</v>
      </c>
      <c r="AZ7" s="6">
        <v>6.2240606732059597E-2</v>
      </c>
      <c r="BA7" s="6">
        <v>5.556946677712836E-2</v>
      </c>
      <c r="BB7" s="6">
        <v>6.3945651579510238E-2</v>
      </c>
      <c r="BC7" s="6">
        <v>6.4010213405196262E-2</v>
      </c>
      <c r="BD7" s="6">
        <v>5.3760913759540022E-2</v>
      </c>
      <c r="BE7" s="6">
        <v>5.8901483976429317E-2</v>
      </c>
      <c r="BF7" s="6">
        <v>6.2669727563134811E-2</v>
      </c>
      <c r="BG7" s="6">
        <v>5.825726002008947E-2</v>
      </c>
      <c r="BH7" s="6">
        <v>4.5954178518271549E-2</v>
      </c>
      <c r="BI7" s="6">
        <v>4.8551848041787915E-2</v>
      </c>
      <c r="BJ7" s="6">
        <v>6.1053874533519785E-2</v>
      </c>
      <c r="BK7" s="6">
        <v>5.7158710621133701E-2</v>
      </c>
      <c r="BL7" s="6">
        <v>3.792449092495033E-2</v>
      </c>
      <c r="BM7" s="6">
        <v>5.0901679651152901E-2</v>
      </c>
      <c r="BN7" s="6">
        <v>6.2825182883212094E-2</v>
      </c>
      <c r="BO7" s="6">
        <v>7.6865243574916947E-2</v>
      </c>
      <c r="BP7" s="6">
        <v>8.7280739674849311E-2</v>
      </c>
      <c r="BQ7" s="6">
        <v>7.0247939308137636E-2</v>
      </c>
      <c r="BR7" s="6">
        <v>6.2027319366292785E-2</v>
      </c>
      <c r="BS7" s="6">
        <v>7.9956810679742002E-2</v>
      </c>
      <c r="BT7" s="6">
        <v>8.2370508880556761E-2</v>
      </c>
      <c r="BU7" s="6">
        <v>6.9710037119756638E-2</v>
      </c>
      <c r="BV7" s="6">
        <v>6.1492418261304319E-2</v>
      </c>
      <c r="BW7" s="6">
        <v>4.8159003353588165E-2</v>
      </c>
      <c r="BX7" s="6">
        <v>7.470201376067942E-2</v>
      </c>
      <c r="BY7" s="6">
        <v>3.8246113374142486E-2</v>
      </c>
      <c r="BZ7" s="6">
        <v>5.7767956554472547E-2</v>
      </c>
      <c r="CA7" s="6">
        <v>6.4781170292271012E-2</v>
      </c>
      <c r="CB7" s="6">
        <v>5.4626482003455212E-2</v>
      </c>
      <c r="CC7" s="6">
        <v>4.7997657098871709E-2</v>
      </c>
      <c r="CD7" s="6">
        <v>5.6349206946113381E-2</v>
      </c>
      <c r="CE7" s="6">
        <v>8.1951325460391036E-2</v>
      </c>
      <c r="CF7" s="6">
        <v>5.824785155027102E-2</v>
      </c>
      <c r="CG7" s="6">
        <v>8.9750896867346663E-2</v>
      </c>
      <c r="CH7" s="6">
        <v>7.2803584821748771E-2</v>
      </c>
      <c r="CI7" s="6">
        <v>6.2142940884135252E-2</v>
      </c>
      <c r="CJ7" s="6">
        <v>5.316426289378013E-2</v>
      </c>
      <c r="CK7" s="6">
        <v>9.2978225507694343E-2</v>
      </c>
      <c r="CL7" s="6">
        <v>6.6424145632671613E-2</v>
      </c>
      <c r="CM7" s="6">
        <v>6.314227091065068E-2</v>
      </c>
      <c r="CN7" s="6">
        <v>6.180821112409321E-2</v>
      </c>
    </row>
    <row r="8" spans="1:92" x14ac:dyDescent="0.25">
      <c r="A8" s="58" t="s">
        <v>23</v>
      </c>
      <c r="B8" s="6">
        <v>2.6828301179225012E-2</v>
      </c>
      <c r="C8" s="6">
        <v>4.3314196688591176E-2</v>
      </c>
      <c r="D8" s="6">
        <v>4.2288357303661983E-2</v>
      </c>
      <c r="E8" s="6">
        <v>3.0318214994565176E-2</v>
      </c>
      <c r="F8" s="6">
        <v>2.1572403589104647E-2</v>
      </c>
      <c r="G8" s="6">
        <v>2.6537666393371497E-2</v>
      </c>
      <c r="H8" s="6">
        <v>4.3610337840493459E-2</v>
      </c>
      <c r="I8" s="6">
        <v>5.571239905723923E-2</v>
      </c>
      <c r="J8" s="6">
        <v>6.8730388886911978E-2</v>
      </c>
      <c r="K8" s="6">
        <v>5.1228648795590657E-2</v>
      </c>
      <c r="L8" s="6">
        <v>3.3246622489813915E-2</v>
      </c>
      <c r="M8" s="6">
        <v>3.0371389512304663E-2</v>
      </c>
      <c r="N8" s="6">
        <v>7.4602884023750968E-2</v>
      </c>
      <c r="O8" s="6">
        <v>6.0447982459548667E-2</v>
      </c>
      <c r="P8" s="6">
        <v>2.8988010130779677E-2</v>
      </c>
      <c r="Q8" s="6">
        <v>2.9920570526927429E-2</v>
      </c>
      <c r="R8" s="6">
        <v>8.2571448014114632E-2</v>
      </c>
      <c r="S8" s="6">
        <v>4.9948746896883368E-2</v>
      </c>
      <c r="T8" s="6">
        <v>8.4638151166366998E-2</v>
      </c>
      <c r="U8" s="6">
        <v>5.6917069867669444E-2</v>
      </c>
      <c r="V8" s="6">
        <v>6.4170478787712787E-2</v>
      </c>
      <c r="W8" s="6">
        <v>3.3153287179196946E-2</v>
      </c>
      <c r="X8" s="6">
        <v>4.5521111887577959E-2</v>
      </c>
      <c r="Y8" s="6">
        <v>2.2080758094668175E-2</v>
      </c>
      <c r="Z8" s="6">
        <v>5.7322804785946202E-2</v>
      </c>
      <c r="AA8" s="6">
        <v>2.8828226498269868E-2</v>
      </c>
      <c r="AB8" s="6">
        <v>3.271886127306782E-2</v>
      </c>
      <c r="AC8" s="6">
        <v>3.5192133169123486E-2</v>
      </c>
      <c r="AD8" s="6">
        <v>2.7152083702429566E-2</v>
      </c>
      <c r="AE8" s="6">
        <v>2.8741015113297685E-2</v>
      </c>
      <c r="AF8" s="6">
        <v>4.5317559209579722E-2</v>
      </c>
      <c r="AG8" s="6">
        <v>5.0165044384624408E-2</v>
      </c>
      <c r="AH8" s="6">
        <v>3.6038886907971635E-2</v>
      </c>
      <c r="AI8" s="6">
        <v>5.6757636841708502E-2</v>
      </c>
      <c r="AJ8" s="6">
        <v>4.8664733448374339E-2</v>
      </c>
      <c r="AK8" s="6">
        <v>4.2668562689856131E-2</v>
      </c>
      <c r="AL8" s="6">
        <v>3.488765800847269E-2</v>
      </c>
      <c r="AM8" s="6">
        <v>3.9153980228949434E-2</v>
      </c>
      <c r="AN8" s="6">
        <v>3.4777204442593738E-2</v>
      </c>
      <c r="AO8" s="6">
        <v>4.5579521456694437E-2</v>
      </c>
      <c r="AP8" s="6">
        <v>3.1275332119573042E-2</v>
      </c>
      <c r="AQ8" s="6">
        <v>3.7301038741605688E-2</v>
      </c>
      <c r="AR8" s="6">
        <v>4.2303711299613245E-2</v>
      </c>
      <c r="AS8" s="6">
        <v>3.7169716596837064E-2</v>
      </c>
      <c r="AT8" s="6">
        <v>3.1507906738860926E-2</v>
      </c>
      <c r="AU8" s="6">
        <v>3.0197151170785488E-2</v>
      </c>
      <c r="AV8" s="6">
        <v>4.2572181226670898E-2</v>
      </c>
      <c r="AW8" s="6">
        <v>5.8218812488957945E-2</v>
      </c>
      <c r="AX8" s="6">
        <v>2.8982221522016426E-2</v>
      </c>
      <c r="AY8" s="6">
        <v>3.8898880403936652E-2</v>
      </c>
      <c r="AZ8" s="6">
        <v>3.17975872183986E-2</v>
      </c>
      <c r="BA8" s="6">
        <v>4.8208698271546127E-2</v>
      </c>
      <c r="BB8" s="6">
        <v>4.2828050947193934E-2</v>
      </c>
      <c r="BC8" s="6">
        <v>3.0439221619614404E-2</v>
      </c>
      <c r="BD8" s="6">
        <v>2.5207106601329809E-2</v>
      </c>
      <c r="BE8" s="6">
        <v>3.1665674902662602E-2</v>
      </c>
      <c r="BF8" s="6">
        <v>3.6295918394946919E-2</v>
      </c>
      <c r="BG8" s="6">
        <v>3.0171546655622748E-2</v>
      </c>
      <c r="BH8" s="6">
        <v>3.3191181179419188E-2</v>
      </c>
      <c r="BI8" s="6">
        <v>4.3682933413374356E-2</v>
      </c>
      <c r="BJ8" s="6">
        <v>4.9396135082100529E-2</v>
      </c>
      <c r="BK8" s="6">
        <v>4.0007221981080754E-2</v>
      </c>
      <c r="BL8" s="6">
        <v>2.4054952907978006E-2</v>
      </c>
      <c r="BM8" s="6">
        <v>3.0817257883087527E-2</v>
      </c>
      <c r="BN8" s="6">
        <v>4.6967454873575731E-2</v>
      </c>
      <c r="BO8" s="6">
        <v>4.9204027812755895E-2</v>
      </c>
      <c r="BP8" s="6">
        <v>5.6527027778303131E-2</v>
      </c>
      <c r="BQ8" s="6">
        <v>3.4711168173016449E-2</v>
      </c>
      <c r="BR8" s="6">
        <v>4.2966052029805954E-2</v>
      </c>
      <c r="BS8" s="6">
        <v>3.916489068508721E-2</v>
      </c>
      <c r="BT8" s="6">
        <v>4.4194856535993594E-2</v>
      </c>
      <c r="BU8" s="6">
        <v>4.1606139891957286E-2</v>
      </c>
      <c r="BV8" s="6">
        <v>5.5734409943485864E-2</v>
      </c>
      <c r="BW8" s="6">
        <v>2.9297033260200053E-2</v>
      </c>
      <c r="BX8" s="6">
        <v>3.4346054231956503E-2</v>
      </c>
      <c r="BY8" s="6">
        <v>3.1640515371753705E-2</v>
      </c>
      <c r="BZ8" s="6">
        <v>4.1309164692981439E-2</v>
      </c>
      <c r="CA8" s="6">
        <v>4.220113694711404E-2</v>
      </c>
      <c r="CB8" s="6">
        <v>3.2048443097213546E-2</v>
      </c>
      <c r="CC8" s="6">
        <v>2.9622725240292264E-2</v>
      </c>
      <c r="CD8" s="6">
        <v>2.544094189727817E-2</v>
      </c>
      <c r="CE8" s="6">
        <v>3.1815214215609434E-2</v>
      </c>
      <c r="CF8" s="6">
        <v>3.3439947146784207E-2</v>
      </c>
      <c r="CG8" s="6">
        <v>3.2198108356014166E-2</v>
      </c>
      <c r="CH8" s="6">
        <v>4.6077393968650675E-2</v>
      </c>
      <c r="CI8" s="6">
        <v>2.4916715393799225E-2</v>
      </c>
      <c r="CJ8" s="6">
        <v>3.1450956961488155E-2</v>
      </c>
      <c r="CK8" s="6">
        <v>3.7654970230091123E-2</v>
      </c>
      <c r="CL8" s="6">
        <v>2.480279919355919E-2</v>
      </c>
      <c r="CM8" s="6">
        <v>3.1525465527811256E-2</v>
      </c>
      <c r="CN8" s="6">
        <v>3.6862999325993531E-2</v>
      </c>
    </row>
    <row r="9" spans="1:92" x14ac:dyDescent="0.25">
      <c r="A9" s="58" t="s">
        <v>20</v>
      </c>
      <c r="B9" s="6">
        <v>7.5052499316237573E-2</v>
      </c>
      <c r="C9" s="6">
        <v>6.8773177050186499E-2</v>
      </c>
      <c r="D9" s="6">
        <v>6.944067001966564E-2</v>
      </c>
      <c r="E9" s="6">
        <v>6.2595935501577757E-2</v>
      </c>
      <c r="F9" s="6">
        <v>4.5432142978176875E-2</v>
      </c>
      <c r="G9" s="6">
        <v>6.0080551459523027E-2</v>
      </c>
      <c r="H9" s="6">
        <v>6.660463345073131E-2</v>
      </c>
      <c r="I9" s="6">
        <v>7.2102432525776416E-2</v>
      </c>
      <c r="J9" s="6">
        <v>6.5736523027014673E-2</v>
      </c>
      <c r="K9" s="6">
        <v>4.024456695018027E-2</v>
      </c>
      <c r="L9" s="6">
        <v>6.3665324904094406E-2</v>
      </c>
      <c r="M9" s="6">
        <v>5.5575258248387042E-2</v>
      </c>
      <c r="N9" s="6">
        <v>0.15004968347761791</v>
      </c>
      <c r="O9" s="6">
        <v>0.18623317038769194</v>
      </c>
      <c r="P9" s="6">
        <v>8.3395221616648529E-2</v>
      </c>
      <c r="Q9" s="6">
        <v>7.9094212980202694E-2</v>
      </c>
      <c r="R9" s="6">
        <v>0.10475117349016015</v>
      </c>
      <c r="S9" s="6">
        <v>6.9017225854074327E-2</v>
      </c>
      <c r="T9" s="6">
        <v>8.2178420117256887E-2</v>
      </c>
      <c r="U9" s="6">
        <v>8.6329214535792759E-2</v>
      </c>
      <c r="V9" s="6">
        <v>7.2540449022589049E-2</v>
      </c>
      <c r="W9" s="6">
        <v>5.2050120422768485E-2</v>
      </c>
      <c r="X9" s="6">
        <v>5.3448292110239125E-2</v>
      </c>
      <c r="Y9" s="6">
        <v>5.2689608223732129E-2</v>
      </c>
      <c r="Z9" s="6">
        <v>7.6341406458147729E-2</v>
      </c>
      <c r="AA9" s="6">
        <v>8.2801803196450141E-2</v>
      </c>
      <c r="AB9" s="6">
        <v>7.7368740485973933E-2</v>
      </c>
      <c r="AC9" s="6">
        <v>6.0773127793705001E-2</v>
      </c>
      <c r="AD9" s="6">
        <v>4.6743565314567533E-2</v>
      </c>
      <c r="AE9" s="6">
        <v>8.9313827129360202E-2</v>
      </c>
      <c r="AF9" s="6">
        <v>7.3585864007091079E-2</v>
      </c>
      <c r="AG9" s="6">
        <v>8.4977915928907341E-2</v>
      </c>
      <c r="AH9" s="6">
        <v>7.3268081133545632E-2</v>
      </c>
      <c r="AI9" s="6">
        <v>6.7636295535441857E-2</v>
      </c>
      <c r="AJ9" s="6">
        <v>7.6413603773422142E-2</v>
      </c>
      <c r="AK9" s="6">
        <v>6.9228712071845389E-2</v>
      </c>
      <c r="AL9" s="6">
        <v>5.9090695763364426E-2</v>
      </c>
      <c r="AM9" s="6">
        <v>6.2082745193350733E-2</v>
      </c>
      <c r="AN9" s="6">
        <v>7.4493709679860937E-2</v>
      </c>
      <c r="AO9" s="6">
        <v>5.6578572893625313E-2</v>
      </c>
      <c r="AP9" s="6">
        <v>4.753394491347978E-2</v>
      </c>
      <c r="AQ9" s="6">
        <v>6.5553551743507632E-2</v>
      </c>
      <c r="AR9" s="6">
        <v>7.7125466385694258E-2</v>
      </c>
      <c r="AS9" s="6">
        <v>6.6060948453606771E-2</v>
      </c>
      <c r="AT9" s="6">
        <v>9.2824809708829656E-2</v>
      </c>
      <c r="AU9" s="6">
        <v>5.7460962232604336E-2</v>
      </c>
      <c r="AV9" s="6">
        <v>8.3994115710118181E-2</v>
      </c>
      <c r="AW9" s="6">
        <v>9.178803139044224E-2</v>
      </c>
      <c r="AX9" s="6">
        <v>7.0342420555440432E-2</v>
      </c>
      <c r="AY9" s="6">
        <v>6.8246391383066707E-2</v>
      </c>
      <c r="AZ9" s="6">
        <v>7.2860455644353089E-2</v>
      </c>
      <c r="BA9" s="6">
        <v>5.3649829285519521E-2</v>
      </c>
      <c r="BB9" s="6">
        <v>7.2060670325811108E-2</v>
      </c>
      <c r="BC9" s="6">
        <v>5.3283879395105677E-2</v>
      </c>
      <c r="BD9" s="6">
        <v>7.7440617664710124E-2</v>
      </c>
      <c r="BE9" s="6">
        <v>7.0972603142403792E-2</v>
      </c>
      <c r="BF9" s="6">
        <v>5.789181823697883E-2</v>
      </c>
      <c r="BG9" s="6">
        <v>6.4624142303123841E-2</v>
      </c>
      <c r="BH9" s="6">
        <v>4.1056141193531258E-2</v>
      </c>
      <c r="BI9" s="6">
        <v>6.5638489822375148E-2</v>
      </c>
      <c r="BJ9" s="6">
        <v>8.7861193639677634E-2</v>
      </c>
      <c r="BK9" s="6">
        <v>7.2226055035048059E-2</v>
      </c>
      <c r="BL9" s="6">
        <v>5.2969075230766688E-2</v>
      </c>
      <c r="BM9" s="6">
        <v>6.3661450860083749E-2</v>
      </c>
      <c r="BN9" s="6">
        <v>8.4364217007425121E-2</v>
      </c>
      <c r="BO9" s="6">
        <v>8.1032593089959068E-2</v>
      </c>
      <c r="BP9" s="6">
        <v>8.8538523310270345E-2</v>
      </c>
      <c r="BQ9" s="6">
        <v>6.3853405008546818E-2</v>
      </c>
      <c r="BR9" s="6">
        <v>4.3499421045547042E-2</v>
      </c>
      <c r="BS9" s="6">
        <v>0.10719007972924033</v>
      </c>
      <c r="BT9" s="6">
        <v>8.0093697094418256E-2</v>
      </c>
      <c r="BU9" s="6">
        <v>5.502272299417351E-2</v>
      </c>
      <c r="BV9" s="6">
        <v>7.1977161333631634E-2</v>
      </c>
      <c r="BW9" s="6">
        <v>5.092405978207569E-2</v>
      </c>
      <c r="BX9" s="6">
        <v>6.1882239790089576E-2</v>
      </c>
      <c r="BY9" s="6">
        <v>3.3849094982331469E-2</v>
      </c>
      <c r="BZ9" s="6">
        <v>6.8585309973322572E-2</v>
      </c>
      <c r="CA9" s="6">
        <v>7.5702192685282083E-2</v>
      </c>
      <c r="CB9" s="6">
        <v>5.5247434314066819E-2</v>
      </c>
      <c r="CC9" s="6">
        <v>4.2228027201544484E-2</v>
      </c>
      <c r="CD9" s="6">
        <v>4.4560354114378961E-2</v>
      </c>
      <c r="CE9" s="6">
        <v>5.284531628881755E-2</v>
      </c>
      <c r="CF9" s="6">
        <v>4.6514114909719184E-2</v>
      </c>
      <c r="CG9" s="6">
        <v>5.7527375023452759E-2</v>
      </c>
      <c r="CH9" s="6">
        <v>5.5975158584429918E-2</v>
      </c>
      <c r="CI9" s="6">
        <v>3.8405130546239168E-2</v>
      </c>
      <c r="CJ9" s="6">
        <v>4.1440586003174171E-2</v>
      </c>
      <c r="CK9" s="6">
        <v>4.9011856857058944E-2</v>
      </c>
      <c r="CL9" s="6">
        <v>3.9357533021301468E-2</v>
      </c>
      <c r="CM9" s="6">
        <v>4.3630749111451039E-2</v>
      </c>
      <c r="CN9" s="6">
        <v>6.0937920198852968E-2</v>
      </c>
    </row>
    <row r="10" spans="1:92" x14ac:dyDescent="0.25">
      <c r="A10" s="58" t="s">
        <v>25</v>
      </c>
      <c r="B10" s="6">
        <v>6.0552034087356196E-2</v>
      </c>
      <c r="C10" s="6">
        <v>0.12219326795817065</v>
      </c>
      <c r="D10" s="6">
        <v>9.6465571650965004E-2</v>
      </c>
      <c r="E10" s="6">
        <v>0.11521721877077316</v>
      </c>
      <c r="F10" s="6">
        <v>7.0270330684801208E-2</v>
      </c>
      <c r="G10" s="6">
        <v>6.2606896208068988E-2</v>
      </c>
      <c r="H10" s="6">
        <v>7.3346275836046165E-2</v>
      </c>
      <c r="I10" s="6">
        <v>8.9925838260755508E-2</v>
      </c>
      <c r="J10" s="6">
        <v>0.10254174780377207</v>
      </c>
      <c r="K10" s="6">
        <v>0.11698436902971138</v>
      </c>
      <c r="L10" s="6">
        <v>0.10266149751345052</v>
      </c>
      <c r="M10" s="6">
        <v>0.11514083277348605</v>
      </c>
      <c r="N10" s="6">
        <v>0.12531593846329958</v>
      </c>
      <c r="O10" s="6">
        <v>9.9327284895807763E-2</v>
      </c>
      <c r="P10" s="6">
        <v>8.6523677612275043E-2</v>
      </c>
      <c r="Q10" s="6">
        <v>6.2351230537251758E-2</v>
      </c>
      <c r="R10" s="6">
        <v>8.0599188100641261E-2</v>
      </c>
      <c r="S10" s="6">
        <v>8.2022004198118989E-2</v>
      </c>
      <c r="T10" s="6">
        <v>5.8474822041930954E-2</v>
      </c>
      <c r="U10" s="6">
        <v>8.4229686306430976E-2</v>
      </c>
      <c r="V10" s="6">
        <v>9.5545901540173714E-2</v>
      </c>
      <c r="W10" s="6">
        <v>9.2547770874477131E-2</v>
      </c>
      <c r="X10" s="6">
        <v>6.2562899657561191E-2</v>
      </c>
      <c r="Y10" s="6">
        <v>5.5584343151266258E-2</v>
      </c>
      <c r="Z10" s="6">
        <v>8.1477101352617057E-2</v>
      </c>
      <c r="AA10" s="6">
        <v>9.0589156097465054E-2</v>
      </c>
      <c r="AB10" s="6">
        <v>7.3730655994634201E-2</v>
      </c>
      <c r="AC10" s="6">
        <v>5.7673984992955216E-2</v>
      </c>
      <c r="AD10" s="6">
        <v>9.8145218204486101E-2</v>
      </c>
      <c r="AE10" s="6">
        <v>0.11409674121621094</v>
      </c>
      <c r="AF10" s="6">
        <v>6.678859704078019E-2</v>
      </c>
      <c r="AG10" s="6">
        <v>8.230785639350259E-2</v>
      </c>
      <c r="AH10" s="6">
        <v>9.9867027529389377E-2</v>
      </c>
      <c r="AI10" s="6">
        <v>8.9103433776592217E-2</v>
      </c>
      <c r="AJ10" s="6">
        <v>0.1024580482506051</v>
      </c>
      <c r="AK10" s="6">
        <v>0.1003129801885997</v>
      </c>
      <c r="AL10" s="6">
        <v>9.0208081566303805E-2</v>
      </c>
      <c r="AM10" s="6">
        <v>9.1745488659827623E-2</v>
      </c>
      <c r="AN10" s="6">
        <v>9.4669120662163014E-2</v>
      </c>
      <c r="AO10" s="6">
        <v>7.6108361376012401E-2</v>
      </c>
      <c r="AP10" s="6">
        <v>8.1463337963343971E-2</v>
      </c>
      <c r="AQ10" s="6">
        <v>9.8004085687666442E-2</v>
      </c>
      <c r="AR10" s="6">
        <v>0.10509463908508195</v>
      </c>
      <c r="AS10" s="6">
        <v>0.10662130911214364</v>
      </c>
      <c r="AT10" s="6">
        <v>7.1702414702726661E-2</v>
      </c>
      <c r="AU10" s="6">
        <v>5.8536800973600971E-2</v>
      </c>
      <c r="AV10" s="6">
        <v>6.8056839777453818E-2</v>
      </c>
      <c r="AW10" s="6">
        <v>6.7797477935649039E-2</v>
      </c>
      <c r="AX10" s="6">
        <v>6.6993427329462008E-2</v>
      </c>
      <c r="AY10" s="6">
        <v>9.0144510751587859E-2</v>
      </c>
      <c r="AZ10" s="6">
        <v>8.3021980198983061E-2</v>
      </c>
      <c r="BA10" s="6">
        <v>9.5929163158037539E-2</v>
      </c>
      <c r="BB10" s="6">
        <v>8.6554450076265901E-2</v>
      </c>
      <c r="BC10" s="6">
        <v>9.7546790561057459E-2</v>
      </c>
      <c r="BD10" s="6">
        <v>0.1114609439073839</v>
      </c>
      <c r="BE10" s="6">
        <v>0.10449223849339488</v>
      </c>
      <c r="BF10" s="6">
        <v>0.1150283553562656</v>
      </c>
      <c r="BG10" s="6">
        <v>0.1108285339391</v>
      </c>
      <c r="BH10" s="6">
        <v>6.2361019883217891E-2</v>
      </c>
      <c r="BI10" s="6">
        <v>8.1493526657743315E-2</v>
      </c>
      <c r="BJ10" s="6">
        <v>9.9570469648405879E-2</v>
      </c>
      <c r="BK10" s="6">
        <v>9.3852995702873282E-2</v>
      </c>
      <c r="BL10" s="6">
        <v>7.3698843857635074E-2</v>
      </c>
      <c r="BM10" s="6">
        <v>7.4836019154920497E-2</v>
      </c>
      <c r="BN10" s="6">
        <v>0.10099422156134602</v>
      </c>
      <c r="BO10" s="6">
        <v>0.11126436281557951</v>
      </c>
      <c r="BP10" s="6">
        <v>0.13658520699207674</v>
      </c>
      <c r="BQ10" s="6">
        <v>8.4489085173994866E-2</v>
      </c>
      <c r="BR10" s="6">
        <v>8.867112961154984E-2</v>
      </c>
      <c r="BS10" s="6">
        <v>0.12266324868239589</v>
      </c>
      <c r="BT10" s="6">
        <v>0.14016282009421374</v>
      </c>
      <c r="BU10" s="6">
        <v>0.12295836363839056</v>
      </c>
      <c r="BV10" s="6">
        <v>0.10235208894590114</v>
      </c>
      <c r="BW10" s="6">
        <v>0.10486625576239246</v>
      </c>
      <c r="BX10" s="6">
        <v>0.1032558483039865</v>
      </c>
      <c r="BY10" s="6">
        <v>8.2295091232008538E-2</v>
      </c>
      <c r="BZ10" s="6">
        <v>9.0573648641272292E-2</v>
      </c>
      <c r="CA10" s="6">
        <v>0.12714911037133461</v>
      </c>
      <c r="CB10" s="6">
        <v>0.11347588529740386</v>
      </c>
      <c r="CC10" s="6">
        <v>8.8574443362300442E-2</v>
      </c>
      <c r="CD10" s="6">
        <v>8.3766599249629189E-2</v>
      </c>
      <c r="CE10" s="6">
        <v>0.13851934511943273</v>
      </c>
      <c r="CF10" s="6">
        <v>0.11346726116348521</v>
      </c>
      <c r="CG10" s="6">
        <v>9.3970312820721671E-2</v>
      </c>
      <c r="CH10" s="6">
        <v>7.0461928490904158E-2</v>
      </c>
      <c r="CI10" s="6">
        <v>9.0682933250274947E-2</v>
      </c>
      <c r="CJ10" s="6">
        <v>8.4826093876979508E-2</v>
      </c>
      <c r="CK10" s="6">
        <v>9.3993530824593136E-2</v>
      </c>
      <c r="CL10" s="6">
        <v>7.7514905687667987E-2</v>
      </c>
      <c r="CM10" s="6">
        <v>8.9909578998269332E-2</v>
      </c>
      <c r="CN10" s="6">
        <v>9.7770123837969708E-2</v>
      </c>
    </row>
    <row r="11" spans="1:92" x14ac:dyDescent="0.25">
      <c r="A11" s="58" t="s">
        <v>271</v>
      </c>
      <c r="B11" s="6">
        <v>1.4101611459390213E-2</v>
      </c>
      <c r="C11" s="6">
        <v>2.3851141124518121E-2</v>
      </c>
      <c r="D11" s="6">
        <v>2.8277442827830582E-2</v>
      </c>
      <c r="E11" s="6">
        <v>3.2221267386173834E-2</v>
      </c>
      <c r="F11" s="6">
        <v>2.1576456319717264E-2</v>
      </c>
      <c r="G11" s="6">
        <v>2.4259832997582359E-2</v>
      </c>
      <c r="H11" s="6">
        <v>2.1677488994623802E-2</v>
      </c>
      <c r="I11" s="6">
        <v>2.3651627676575231E-2</v>
      </c>
      <c r="J11" s="6">
        <v>3.7768078073741988E-2</v>
      </c>
      <c r="K11" s="6">
        <v>3.1610650859830586E-2</v>
      </c>
      <c r="L11" s="6">
        <v>3.6072008783125421E-2</v>
      </c>
      <c r="M11" s="6">
        <v>3.706711928747828E-2</v>
      </c>
      <c r="N11" s="6">
        <v>3.3530363295306016E-2</v>
      </c>
      <c r="O11" s="6">
        <v>4.2813828054681723E-2</v>
      </c>
      <c r="P11" s="6">
        <v>2.9870339521186031E-2</v>
      </c>
      <c r="Q11" s="6">
        <v>1.7815214578047318E-2</v>
      </c>
      <c r="R11" s="6">
        <v>1.9855109868887673E-2</v>
      </c>
      <c r="S11" s="6">
        <v>2.7883700438149552E-2</v>
      </c>
      <c r="T11" s="6">
        <v>3.8339291530460139E-2</v>
      </c>
      <c r="U11" s="6">
        <v>3.98302501745278E-2</v>
      </c>
      <c r="V11" s="6">
        <v>2.9625191587521547E-2</v>
      </c>
      <c r="W11" s="6">
        <v>3.6777471423567971E-2</v>
      </c>
      <c r="X11" s="6">
        <v>1.880475781890428E-2</v>
      </c>
      <c r="Y11" s="6">
        <v>1.3550807420336545E-2</v>
      </c>
      <c r="Z11" s="6">
        <v>2.7567557828635843E-2</v>
      </c>
      <c r="AA11" s="6">
        <v>3.3934717229937732E-2</v>
      </c>
      <c r="AB11" s="6">
        <v>3.2513554656412161E-2</v>
      </c>
      <c r="AC11" s="6">
        <v>2.2285116917581935E-2</v>
      </c>
      <c r="AD11" s="6">
        <v>2.5812427794570755E-2</v>
      </c>
      <c r="AE11" s="6">
        <v>2.9931283401917089E-2</v>
      </c>
      <c r="AF11" s="6">
        <v>2.2419969300075795E-2</v>
      </c>
      <c r="AG11" s="6">
        <v>1.4636980357051492E-2</v>
      </c>
      <c r="AH11" s="6">
        <v>2.2593587126547566E-2</v>
      </c>
      <c r="AI11" s="6">
        <v>3.2131175220463659E-2</v>
      </c>
      <c r="AJ11" s="6">
        <v>2.6777365880060515E-2</v>
      </c>
      <c r="AK11" s="6">
        <v>3.8228695415569253E-2</v>
      </c>
      <c r="AL11" s="6">
        <v>3.9003104726522957E-2</v>
      </c>
      <c r="AM11" s="6">
        <v>3.630161218572292E-2</v>
      </c>
      <c r="AN11" s="6">
        <v>2.191186639017989E-2</v>
      </c>
      <c r="AO11" s="6">
        <v>2.722672226396269E-2</v>
      </c>
      <c r="AP11" s="6">
        <v>1.7514145565614141E-2</v>
      </c>
      <c r="AQ11" s="6">
        <v>2.5225081482057949E-2</v>
      </c>
      <c r="AR11" s="6">
        <v>3.0840366348461531E-2</v>
      </c>
      <c r="AS11" s="6">
        <v>3.307104040629804E-2</v>
      </c>
      <c r="AT11" s="6">
        <v>2.1085206483968041E-2</v>
      </c>
      <c r="AU11" s="6">
        <v>2.8530311262786517E-2</v>
      </c>
      <c r="AV11" s="6">
        <v>3.8990464150214614E-2</v>
      </c>
      <c r="AW11" s="6">
        <v>3.7311192333185098E-2</v>
      </c>
      <c r="AX11" s="6">
        <v>2.4220493690609902E-2</v>
      </c>
      <c r="AY11" s="6">
        <v>2.3302916588634811E-2</v>
      </c>
      <c r="AZ11" s="6">
        <v>2.25930172522265E-2</v>
      </c>
      <c r="BA11" s="6">
        <v>3.0787570486305437E-2</v>
      </c>
      <c r="BB11" s="6">
        <v>2.8038661617519452E-2</v>
      </c>
      <c r="BC11" s="6">
        <v>2.683490713526647E-2</v>
      </c>
      <c r="BD11" s="6">
        <v>4.5166844307395426E-2</v>
      </c>
      <c r="BE11" s="6">
        <v>4.3786550208910778E-2</v>
      </c>
      <c r="BF11" s="6">
        <v>5.2520057827181409E-2</v>
      </c>
      <c r="BG11" s="6">
        <v>5.3459772276216164E-2</v>
      </c>
      <c r="BH11" s="6">
        <v>2.8217181930532173E-2</v>
      </c>
      <c r="BI11" s="6">
        <v>3.0867964765430262E-2</v>
      </c>
      <c r="BJ11" s="6">
        <v>4.3423414161760591E-2</v>
      </c>
      <c r="BK11" s="6">
        <v>3.8623734651034788E-2</v>
      </c>
      <c r="BL11" s="6">
        <v>3.0979991316370917E-2</v>
      </c>
      <c r="BM11" s="6">
        <v>3.2715344439584453E-2</v>
      </c>
      <c r="BN11" s="6">
        <v>4.5691631070517123E-2</v>
      </c>
      <c r="BO11" s="6">
        <v>6.1386074065264785E-2</v>
      </c>
      <c r="BP11" s="6">
        <v>8.2751464771120026E-2</v>
      </c>
      <c r="BQ11" s="6">
        <v>5.1715922748441383E-2</v>
      </c>
      <c r="BR11" s="6">
        <v>3.0925079613668569E-2</v>
      </c>
      <c r="BS11" s="6">
        <v>4.2176883738973013E-2</v>
      </c>
      <c r="BT11" s="6">
        <v>4.6747954922451214E-2</v>
      </c>
      <c r="BU11" s="6">
        <v>2.7812400673314985E-2</v>
      </c>
      <c r="BV11" s="6">
        <v>2.6250571169507134E-2</v>
      </c>
      <c r="BW11" s="6">
        <v>5.5834321141763461E-2</v>
      </c>
      <c r="BX11" s="6">
        <v>5.9704852470867847E-2</v>
      </c>
      <c r="BY11" s="6">
        <v>2.7781158128921166E-2</v>
      </c>
      <c r="BZ11" s="6">
        <v>3.795829906175735E-2</v>
      </c>
      <c r="CA11" s="6">
        <v>5.8098588388662074E-2</v>
      </c>
      <c r="CB11" s="6">
        <v>4.0352536313559451E-2</v>
      </c>
      <c r="CC11" s="6">
        <v>2.7650638563804328E-2</v>
      </c>
      <c r="CD11" s="6">
        <v>2.7826930177659449E-2</v>
      </c>
      <c r="CE11" s="6">
        <v>3.5706316870631118E-2</v>
      </c>
      <c r="CF11" s="6">
        <v>2.8128952571949632E-2</v>
      </c>
      <c r="CG11" s="6">
        <v>2.2090104589195837E-2</v>
      </c>
      <c r="CH11" s="6">
        <v>2.6996549731238526E-2</v>
      </c>
      <c r="CI11" s="6">
        <v>2.7444090986464751E-2</v>
      </c>
      <c r="CJ11" s="6">
        <v>3.4866182296322247E-2</v>
      </c>
      <c r="CK11" s="6">
        <v>2.8174226064849605E-2</v>
      </c>
      <c r="CL11" s="6">
        <v>1.4627161411217882E-2</v>
      </c>
      <c r="CM11" s="6">
        <v>2.8677443093404989E-2</v>
      </c>
      <c r="CN11" s="6">
        <v>3.5624450763150066E-2</v>
      </c>
    </row>
    <row r="12" spans="1:92" x14ac:dyDescent="0.25">
      <c r="A12" s="58" t="s">
        <v>1</v>
      </c>
      <c r="B12" s="6">
        <v>8.3781117112800244E-2</v>
      </c>
      <c r="C12" s="6">
        <v>6.0296724884871457E-2</v>
      </c>
      <c r="D12" s="6">
        <v>8.4780477169923985E-2</v>
      </c>
      <c r="E12" s="6">
        <v>9.7812164935042301E-2</v>
      </c>
      <c r="F12" s="6">
        <v>3.7730720660372127E-2</v>
      </c>
      <c r="G12" s="6">
        <v>7.8054915712310588E-2</v>
      </c>
      <c r="H12" s="6">
        <v>5.0128146906719948E-2</v>
      </c>
      <c r="I12" s="6">
        <v>8.2049137975562084E-2</v>
      </c>
      <c r="J12" s="6">
        <v>9.2161099554506729E-2</v>
      </c>
      <c r="K12" s="6">
        <v>3.8772837554173434E-2</v>
      </c>
      <c r="L12" s="6">
        <v>4.3483454523465442E-2</v>
      </c>
      <c r="M12" s="6">
        <v>9.2101129770798346E-2</v>
      </c>
      <c r="N12" s="6">
        <v>0.15187696130483339</v>
      </c>
      <c r="O12" s="6">
        <v>0.1399427562399537</v>
      </c>
      <c r="P12" s="6">
        <v>6.6856884509009853E-2</v>
      </c>
      <c r="Q12" s="6">
        <v>8.7446201951397032E-2</v>
      </c>
      <c r="R12" s="6">
        <v>7.687043296318187E-2</v>
      </c>
      <c r="S12" s="6">
        <v>0.120408227217337</v>
      </c>
      <c r="T12" s="6">
        <v>8.3831945458444801E-2</v>
      </c>
      <c r="U12" s="6">
        <v>9.0326989687662493E-2</v>
      </c>
      <c r="V12" s="6">
        <v>9.771536870502999E-2</v>
      </c>
      <c r="W12" s="6">
        <v>6.7007604400177917E-2</v>
      </c>
      <c r="X12" s="6">
        <v>9.2030969251478023E-2</v>
      </c>
      <c r="Y12" s="6">
        <v>6.9419149749513576E-2</v>
      </c>
      <c r="Z12" s="6">
        <v>7.2590047128144403E-2</v>
      </c>
      <c r="AA12" s="6">
        <v>6.8516648774772662E-2</v>
      </c>
      <c r="AB12" s="6">
        <v>7.7262319897708265E-2</v>
      </c>
      <c r="AC12" s="6">
        <v>6.7554991561967356E-2</v>
      </c>
      <c r="AD12" s="6">
        <v>6.8462723270952416E-2</v>
      </c>
      <c r="AE12" s="6">
        <v>6.4789711882934295E-2</v>
      </c>
      <c r="AF12" s="6">
        <v>0.11351963105071884</v>
      </c>
      <c r="AG12" s="6">
        <v>7.3323716824670274E-2</v>
      </c>
      <c r="AH12" s="6">
        <v>4.3683286676681497E-2</v>
      </c>
      <c r="AI12" s="6">
        <v>5.1864562547515897E-2</v>
      </c>
      <c r="AJ12" s="6">
        <v>5.3257963851975072E-2</v>
      </c>
      <c r="AK12" s="6">
        <v>7.2439834492433658E-2</v>
      </c>
      <c r="AL12" s="6">
        <v>5.6226072410196899E-2</v>
      </c>
      <c r="AM12" s="6">
        <v>0.10252229310919103</v>
      </c>
      <c r="AN12" s="6">
        <v>0.11638304712119615</v>
      </c>
      <c r="AO12" s="6">
        <v>7.7086842143937073E-2</v>
      </c>
      <c r="AP12" s="6">
        <v>5.458271006595692E-2</v>
      </c>
      <c r="AQ12" s="6">
        <v>7.2463711227661085E-2</v>
      </c>
      <c r="AR12" s="6">
        <v>0.11551363282871295</v>
      </c>
      <c r="AS12" s="6">
        <v>7.4348809204134281E-2</v>
      </c>
      <c r="AT12" s="6">
        <v>0.10420468833039036</v>
      </c>
      <c r="AU12" s="6">
        <v>5.3017536192083194E-2</v>
      </c>
      <c r="AV12" s="6">
        <v>7.1075487409360968E-2</v>
      </c>
      <c r="AW12" s="6">
        <v>6.9314759782343555E-2</v>
      </c>
      <c r="AX12" s="6">
        <v>5.9295694583324281E-2</v>
      </c>
      <c r="AY12" s="6">
        <v>6.7922033881895841E-2</v>
      </c>
      <c r="AZ12" s="6">
        <v>0.10014265606920038</v>
      </c>
      <c r="BA12" s="6">
        <v>6.3419374435069287E-2</v>
      </c>
      <c r="BB12" s="6">
        <v>7.8441706440732173E-2</v>
      </c>
      <c r="BC12" s="6">
        <v>8.3025736546753576E-2</v>
      </c>
      <c r="BD12" s="6">
        <v>7.9149851092601767E-2</v>
      </c>
      <c r="BE12" s="6">
        <v>8.3873625225693263E-2</v>
      </c>
      <c r="BF12" s="6">
        <v>0.12413738927444032</v>
      </c>
      <c r="BG12" s="6">
        <v>0.10242325813869016</v>
      </c>
      <c r="BH12" s="6">
        <v>4.0271355784047023E-2</v>
      </c>
      <c r="BI12" s="6">
        <v>5.3340271477989885E-2</v>
      </c>
      <c r="BJ12" s="6">
        <v>5.4744273743367086E-2</v>
      </c>
      <c r="BK12" s="6">
        <v>5.9343783290285827E-2</v>
      </c>
      <c r="BL12" s="6">
        <v>5.2962117261714917E-2</v>
      </c>
      <c r="BM12" s="6">
        <v>5.5600057081125434E-2</v>
      </c>
      <c r="BN12" s="6">
        <v>5.9032780358987916E-2</v>
      </c>
      <c r="BO12" s="6">
        <v>9.4162392329058459E-2</v>
      </c>
      <c r="BP12" s="6">
        <v>8.2885902236599029E-2</v>
      </c>
      <c r="BQ12" s="6">
        <v>8.3333013399173039E-2</v>
      </c>
      <c r="BR12" s="6">
        <v>6.581023867554428E-2</v>
      </c>
      <c r="BS12" s="6">
        <v>0.10593539249350153</v>
      </c>
      <c r="BT12" s="6">
        <v>9.6407773304225564E-2</v>
      </c>
      <c r="BU12" s="6">
        <v>0.10092354791600028</v>
      </c>
      <c r="BV12" s="6">
        <v>8.3750114508903239E-2</v>
      </c>
      <c r="BW12" s="6">
        <v>9.6690684058772652E-2</v>
      </c>
      <c r="BX12" s="6">
        <v>7.5238384435046601E-2</v>
      </c>
      <c r="BY12" s="6">
        <v>6.8695638667838912E-2</v>
      </c>
      <c r="BZ12" s="6">
        <v>8.449845094765128E-2</v>
      </c>
      <c r="CA12" s="6">
        <v>0.10736332847169519</v>
      </c>
      <c r="CB12" s="6">
        <v>4.744851324987933E-2</v>
      </c>
      <c r="CC12" s="6">
        <v>6.1734104776530248E-2</v>
      </c>
      <c r="CD12" s="6">
        <v>9.0261458549338786E-2</v>
      </c>
      <c r="CE12" s="6">
        <v>8.3066077400008514E-2</v>
      </c>
      <c r="CF12" s="6">
        <v>6.0554246371224058E-2</v>
      </c>
      <c r="CG12" s="6">
        <v>5.7842030489220764E-2</v>
      </c>
      <c r="CH12" s="6">
        <v>5.675175343542678E-2</v>
      </c>
      <c r="CI12" s="6">
        <v>7.3208505430882503E-2</v>
      </c>
      <c r="CJ12" s="6">
        <v>6.4998242436393794E-2</v>
      </c>
      <c r="CK12" s="6">
        <v>6.6599577232547211E-2</v>
      </c>
      <c r="CL12" s="6">
        <v>6.3966333480995147E-2</v>
      </c>
      <c r="CM12" s="6">
        <v>5.2420721906507983E-2</v>
      </c>
      <c r="CN12" s="6">
        <v>7.267813455921239E-2</v>
      </c>
    </row>
    <row r="13" spans="1:92" x14ac:dyDescent="0.25">
      <c r="A13" s="58" t="s">
        <v>11</v>
      </c>
      <c r="B13" s="6">
        <v>5.4515616310968983E-2</v>
      </c>
      <c r="C13" s="6">
        <v>6.7042934105789667E-2</v>
      </c>
      <c r="D13" s="6">
        <v>9.3355806519060502E-2</v>
      </c>
      <c r="E13" s="6">
        <v>7.5778715089143259E-2</v>
      </c>
      <c r="F13" s="6">
        <v>5.2807779527198846E-2</v>
      </c>
      <c r="G13" s="6">
        <v>6.1354663536445218E-2</v>
      </c>
      <c r="H13" s="6">
        <v>9.3286118900054657E-2</v>
      </c>
      <c r="I13" s="6">
        <v>7.9311286984628346E-2</v>
      </c>
      <c r="J13" s="6">
        <v>9.1595752589939405E-2</v>
      </c>
      <c r="K13" s="6">
        <v>5.6736292672005313E-2</v>
      </c>
      <c r="L13" s="6">
        <v>7.1967187015435377E-2</v>
      </c>
      <c r="M13" s="6">
        <v>6.7003207598692813E-2</v>
      </c>
      <c r="N13" s="6">
        <v>9.7955263068660731E-2</v>
      </c>
      <c r="O13" s="6">
        <v>9.4192441040333377E-2</v>
      </c>
      <c r="P13" s="6">
        <v>5.0113432765502432E-2</v>
      </c>
      <c r="Q13" s="6">
        <v>4.7378096581567102E-2</v>
      </c>
      <c r="R13" s="6">
        <v>5.2277114031327995E-2</v>
      </c>
      <c r="S13" s="6">
        <v>8.4188325913368917E-2</v>
      </c>
      <c r="T13" s="6">
        <v>9.666014143866368E-2</v>
      </c>
      <c r="U13" s="6">
        <v>9.6406796658039307E-2</v>
      </c>
      <c r="V13" s="6">
        <v>8.9721552428018492E-2</v>
      </c>
      <c r="W13" s="6">
        <v>0.10174859300741049</v>
      </c>
      <c r="X13" s="6">
        <v>9.0146877829000188E-2</v>
      </c>
      <c r="Y13" s="6">
        <v>6.2419411043661457E-2</v>
      </c>
      <c r="Z13" s="6">
        <v>8.2967437294165336E-2</v>
      </c>
      <c r="AA13" s="6">
        <v>9.5047611264437254E-2</v>
      </c>
      <c r="AB13" s="6">
        <v>6.2294427692137867E-2</v>
      </c>
      <c r="AC13" s="6">
        <v>7.8849394229510317E-2</v>
      </c>
      <c r="AD13" s="6">
        <v>7.2430316540511713E-2</v>
      </c>
      <c r="AE13" s="6">
        <v>7.6825522245987946E-2</v>
      </c>
      <c r="AF13" s="6">
        <v>9.2557857734313784E-2</v>
      </c>
      <c r="AG13" s="6">
        <v>0.11657049063516152</v>
      </c>
      <c r="AH13" s="6">
        <v>8.9895101916210682E-2</v>
      </c>
      <c r="AI13" s="6">
        <v>0.10331080755878415</v>
      </c>
      <c r="AJ13" s="6">
        <v>0.12504656435713601</v>
      </c>
      <c r="AK13" s="6">
        <v>0.10060783849033028</v>
      </c>
      <c r="AL13" s="6">
        <v>7.3635328967340652E-2</v>
      </c>
      <c r="AM13" s="6">
        <v>5.5872789003864422E-2</v>
      </c>
      <c r="AN13" s="6">
        <v>8.3408116552330394E-2</v>
      </c>
      <c r="AO13" s="6">
        <v>8.9715011208591752E-2</v>
      </c>
      <c r="AP13" s="6">
        <v>8.9211302393927661E-2</v>
      </c>
      <c r="AQ13" s="6">
        <v>9.3050961999473839E-2</v>
      </c>
      <c r="AR13" s="6">
        <v>7.3805304373179642E-2</v>
      </c>
      <c r="AS13" s="6">
        <v>7.9019257410048935E-2</v>
      </c>
      <c r="AT13" s="6">
        <v>7.6082681159435631E-2</v>
      </c>
      <c r="AU13" s="6">
        <v>6.0544537084616767E-2</v>
      </c>
      <c r="AV13" s="6">
        <v>6.8163891353919454E-2</v>
      </c>
      <c r="AW13" s="6">
        <v>7.1999894620722871E-2</v>
      </c>
      <c r="AX13" s="6">
        <v>7.1851256766337024E-2</v>
      </c>
      <c r="AY13" s="6">
        <v>6.4032066696271484E-2</v>
      </c>
      <c r="AZ13" s="6">
        <v>6.8013151981003966E-2</v>
      </c>
      <c r="BA13" s="6">
        <v>0.11165462209740788</v>
      </c>
      <c r="BB13" s="6">
        <v>7.9917016858661746E-2</v>
      </c>
      <c r="BC13" s="6">
        <v>8.1283943111778487E-2</v>
      </c>
      <c r="BD13" s="6">
        <v>6.190547039320534E-2</v>
      </c>
      <c r="BE13" s="6">
        <v>7.7218967534627467E-2</v>
      </c>
      <c r="BF13" s="6">
        <v>8.0930691736075172E-2</v>
      </c>
      <c r="BG13" s="6">
        <v>7.2904798250950267E-2</v>
      </c>
      <c r="BH13" s="6">
        <v>6.9291788105618507E-2</v>
      </c>
      <c r="BI13" s="6">
        <v>8.6402855876288778E-2</v>
      </c>
      <c r="BJ13" s="6">
        <v>8.0990888325322183E-2</v>
      </c>
      <c r="BK13" s="6">
        <v>9.2149288350309055E-2</v>
      </c>
      <c r="BL13" s="6">
        <v>6.6411174125892439E-2</v>
      </c>
      <c r="BM13" s="6">
        <v>5.7315992794916649E-2</v>
      </c>
      <c r="BN13" s="6">
        <v>9.2949437365236448E-2</v>
      </c>
      <c r="BO13" s="6">
        <v>0.12498573285289231</v>
      </c>
      <c r="BP13" s="6">
        <v>0.15885653208905359</v>
      </c>
      <c r="BQ13" s="6">
        <v>4.9497658197972194E-2</v>
      </c>
      <c r="BR13" s="6">
        <v>6.2696948252285556E-2</v>
      </c>
      <c r="BS13" s="6">
        <v>8.7764817579583154E-2</v>
      </c>
      <c r="BT13" s="6">
        <v>8.7273356890446172E-2</v>
      </c>
      <c r="BU13" s="6">
        <v>9.6102338443120758E-2</v>
      </c>
      <c r="BV13" s="6">
        <v>0.10937214422171136</v>
      </c>
      <c r="BW13" s="6">
        <v>0.12047578683160567</v>
      </c>
      <c r="BX13" s="6">
        <v>0.13441945054206564</v>
      </c>
      <c r="BY13" s="6">
        <v>4.3451684718086615E-2</v>
      </c>
      <c r="BZ13" s="6">
        <v>6.0937994942371197E-2</v>
      </c>
      <c r="CA13" s="6">
        <v>7.9913690846983867E-2</v>
      </c>
      <c r="CB13" s="6">
        <v>7.3848296547744302E-2</v>
      </c>
      <c r="CC13" s="6">
        <v>5.2539861443687816E-2</v>
      </c>
      <c r="CD13" s="6">
        <v>7.8133156686292893E-2</v>
      </c>
      <c r="CE13" s="6">
        <v>9.4090208076576504E-2</v>
      </c>
      <c r="CF13" s="6">
        <v>6.3022435095405796E-2</v>
      </c>
      <c r="CG13" s="6">
        <v>7.0292891199078805E-2</v>
      </c>
      <c r="CH13" s="6">
        <v>9.829414181910319E-2</v>
      </c>
      <c r="CI13" s="6">
        <v>9.5155369516548488E-2</v>
      </c>
      <c r="CJ13" s="6">
        <v>8.0359193756958325E-2</v>
      </c>
      <c r="CK13" s="6">
        <v>9.4597551703217611E-2</v>
      </c>
      <c r="CL13" s="6">
        <v>5.8876907553437399E-2</v>
      </c>
      <c r="CM13" s="6">
        <v>5.9298967485848085E-2</v>
      </c>
      <c r="CN13" s="6">
        <v>8.2874187009813499E-2</v>
      </c>
    </row>
    <row r="14" spans="1:92" x14ac:dyDescent="0.25">
      <c r="A14" s="58" t="s">
        <v>272</v>
      </c>
      <c r="B14" s="6">
        <v>4.1053468229117374E-2</v>
      </c>
      <c r="C14" s="6">
        <v>4.4056247434736899E-2</v>
      </c>
      <c r="D14" s="6">
        <v>4.0266719292240565E-2</v>
      </c>
      <c r="E14" s="6">
        <v>4.4688969868710897E-2</v>
      </c>
      <c r="F14" s="6">
        <v>4.3280792989704268E-2</v>
      </c>
      <c r="G14" s="6">
        <v>2.8736481916434509E-2</v>
      </c>
      <c r="H14" s="6">
        <v>4.1713263196253396E-2</v>
      </c>
      <c r="I14" s="6">
        <v>5.3084881618297712E-2</v>
      </c>
      <c r="J14" s="6">
        <v>2.8768687819842802E-2</v>
      </c>
      <c r="K14" s="6">
        <v>3.2264917046502313E-2</v>
      </c>
      <c r="L14" s="6">
        <v>4.2280822928200783E-2</v>
      </c>
      <c r="M14" s="6">
        <v>3.8013943041494899E-2</v>
      </c>
      <c r="N14" s="6">
        <v>5.0709939301192095E-2</v>
      </c>
      <c r="O14" s="6">
        <v>5.3274832241795689E-2</v>
      </c>
      <c r="P14" s="6">
        <v>3.4887992719322795E-2</v>
      </c>
      <c r="Q14" s="6">
        <v>3.470576853549568E-2</v>
      </c>
      <c r="R14" s="6">
        <v>3.9586987061591306E-2</v>
      </c>
      <c r="S14" s="6">
        <v>3.7162604027299206E-2</v>
      </c>
      <c r="T14" s="6">
        <v>4.0891858002307366E-2</v>
      </c>
      <c r="U14" s="6">
        <v>3.662168181941438E-2</v>
      </c>
      <c r="V14" s="6">
        <v>3.9149052069582607E-2</v>
      </c>
      <c r="W14" s="6">
        <v>3.3377800979453615E-2</v>
      </c>
      <c r="X14" s="6">
        <v>4.3478930990749447E-2</v>
      </c>
      <c r="Y14" s="6">
        <v>3.5858483332000882E-2</v>
      </c>
      <c r="Z14" s="6">
        <v>4.3095272819487836E-2</v>
      </c>
      <c r="AA14" s="6">
        <v>3.957792312905313E-2</v>
      </c>
      <c r="AB14" s="6">
        <v>3.8833950593718705E-2</v>
      </c>
      <c r="AC14" s="6">
        <v>5.8718550287633321E-2</v>
      </c>
      <c r="AD14" s="6">
        <v>3.6276647101602791E-2</v>
      </c>
      <c r="AE14" s="6">
        <v>4.6708839999512274E-2</v>
      </c>
      <c r="AF14" s="6">
        <v>4.8969377527284176E-2</v>
      </c>
      <c r="AG14" s="6">
        <v>4.927762592704478E-2</v>
      </c>
      <c r="AH14" s="6">
        <v>4.7946220411704175E-2</v>
      </c>
      <c r="AI14" s="6">
        <v>5.288448466252979E-2</v>
      </c>
      <c r="AJ14" s="6">
        <v>6.4998514531367332E-2</v>
      </c>
      <c r="AK14" s="6">
        <v>3.7907854341024089E-2</v>
      </c>
      <c r="AL14" s="6">
        <v>3.8180181498450205E-2</v>
      </c>
      <c r="AM14" s="6">
        <v>4.5174981031811161E-2</v>
      </c>
      <c r="AN14" s="6">
        <v>6.7338461759962526E-2</v>
      </c>
      <c r="AO14" s="6">
        <v>4.0535223794140221E-2</v>
      </c>
      <c r="AP14" s="6">
        <v>4.1841393512220125E-2</v>
      </c>
      <c r="AQ14" s="6">
        <v>3.7092950452312791E-2</v>
      </c>
      <c r="AR14" s="6">
        <v>3.881259177422007E-2</v>
      </c>
      <c r="AS14" s="6">
        <v>4.6580128395125327E-2</v>
      </c>
      <c r="AT14" s="6">
        <v>5.4539219284951132E-2</v>
      </c>
      <c r="AU14" s="6">
        <v>3.5123555451202111E-2</v>
      </c>
      <c r="AV14" s="6">
        <v>4.6634202795073132E-2</v>
      </c>
      <c r="AW14" s="6">
        <v>5.6602724457610352E-2</v>
      </c>
      <c r="AX14" s="6">
        <v>6.2872268009091681E-2</v>
      </c>
      <c r="AY14" s="6">
        <v>6.0177257852715833E-2</v>
      </c>
      <c r="AZ14" s="6">
        <v>5.6381203222465752E-2</v>
      </c>
      <c r="BA14" s="6">
        <v>3.3782295077588363E-2</v>
      </c>
      <c r="BB14" s="6">
        <v>4.4002652650755668E-2</v>
      </c>
      <c r="BC14" s="6">
        <v>4.6862507539618806E-2</v>
      </c>
      <c r="BD14" s="6">
        <v>3.4902361663625106E-2</v>
      </c>
      <c r="BE14" s="6">
        <v>5.5829248858351964E-2</v>
      </c>
      <c r="BF14" s="6">
        <v>6.5804923739156668E-2</v>
      </c>
      <c r="BG14" s="6">
        <v>4.4143918696032264E-2</v>
      </c>
      <c r="BH14" s="6">
        <v>7.2425038377647091E-2</v>
      </c>
      <c r="BI14" s="6">
        <v>5.3786232332472032E-2</v>
      </c>
      <c r="BJ14" s="6">
        <v>4.8118736904176132E-2</v>
      </c>
      <c r="BK14" s="6">
        <v>6.1140246192368353E-2</v>
      </c>
      <c r="BL14" s="6">
        <v>5.7224338061597331E-2</v>
      </c>
      <c r="BM14" s="6">
        <v>4.7074131910874409E-2</v>
      </c>
      <c r="BN14" s="6">
        <v>5.3273369376083381E-2</v>
      </c>
      <c r="BO14" s="6">
        <v>6.5941788451164163E-2</v>
      </c>
      <c r="BP14" s="6">
        <v>7.111488710519899E-2</v>
      </c>
      <c r="BQ14" s="6">
        <v>5.0622535810744579E-2</v>
      </c>
      <c r="BR14" s="6">
        <v>5.8394214411974489E-2</v>
      </c>
      <c r="BS14" s="6">
        <v>5.220184276555602E-2</v>
      </c>
      <c r="BT14" s="6">
        <v>4.5833013247908651E-2</v>
      </c>
      <c r="BU14" s="6">
        <v>4.0130545670521975E-2</v>
      </c>
      <c r="BV14" s="6">
        <v>5.5521377002168366E-2</v>
      </c>
      <c r="BW14" s="6">
        <v>5.6416349749764415E-2</v>
      </c>
      <c r="BX14" s="6">
        <v>4.984955442516957E-2</v>
      </c>
      <c r="BY14" s="6">
        <v>3.8117271034165699E-2</v>
      </c>
      <c r="BZ14" s="6">
        <v>7.2293308493977332E-2</v>
      </c>
      <c r="CA14" s="6">
        <v>7.7451785420318636E-2</v>
      </c>
      <c r="CB14" s="6">
        <v>4.3863103783308377E-2</v>
      </c>
      <c r="CC14" s="6">
        <v>3.3262174400974474E-2</v>
      </c>
      <c r="CD14" s="6">
        <v>3.5063579749869671E-2</v>
      </c>
      <c r="CE14" s="6">
        <v>6.7657667857531772E-2</v>
      </c>
      <c r="CF14" s="6">
        <v>3.8056187593266677E-2</v>
      </c>
      <c r="CG14" s="6">
        <v>5.4068261767699743E-2</v>
      </c>
      <c r="CH14" s="6">
        <v>4.3658791081519745E-2</v>
      </c>
      <c r="CI14" s="6">
        <v>7.7375074304465552E-2</v>
      </c>
      <c r="CJ14" s="6">
        <v>6.8591935406672466E-2</v>
      </c>
      <c r="CK14" s="6">
        <v>8.4497478360811978E-2</v>
      </c>
      <c r="CL14" s="6">
        <v>0.10781811306279873</v>
      </c>
      <c r="CM14" s="6">
        <v>5.5609891191968082E-2</v>
      </c>
      <c r="CN14" s="6">
        <v>5.5924607826861795E-2</v>
      </c>
    </row>
    <row r="15" spans="1:92" x14ac:dyDescent="0.25">
      <c r="A15" s="58" t="s">
        <v>4</v>
      </c>
      <c r="B15" s="6">
        <v>7.8521673512176537E-2</v>
      </c>
      <c r="C15" s="6">
        <v>9.6934523837542738E-2</v>
      </c>
      <c r="D15" s="6">
        <v>0.19732527748769516</v>
      </c>
      <c r="E15" s="6">
        <v>0.13404615123872979</v>
      </c>
      <c r="F15" s="6">
        <v>9.8435819060259944E-2</v>
      </c>
      <c r="G15" s="6">
        <v>9.3939016236375392E-2</v>
      </c>
      <c r="H15" s="6">
        <v>0.13211283785189443</v>
      </c>
      <c r="I15" s="6">
        <v>0.11362347899766852</v>
      </c>
      <c r="J15" s="6">
        <v>0.17420384337186989</v>
      </c>
      <c r="K15" s="6">
        <v>5.5506174724872945E-2</v>
      </c>
      <c r="L15" s="6">
        <v>0.10785362079205647</v>
      </c>
      <c r="M15" s="6">
        <v>0.12266655153454506</v>
      </c>
      <c r="N15" s="6">
        <v>0.15373035936613183</v>
      </c>
      <c r="O15" s="6">
        <v>0.16969796106549961</v>
      </c>
      <c r="P15" s="6">
        <v>7.7970569136037254E-2</v>
      </c>
      <c r="Q15" s="6">
        <v>8.5546574446129509E-2</v>
      </c>
      <c r="R15" s="6">
        <v>0.11522956986412307</v>
      </c>
      <c r="S15" s="6">
        <v>0.14280221415911062</v>
      </c>
      <c r="T15" s="6">
        <v>0.11094182677296029</v>
      </c>
      <c r="U15" s="6">
        <v>0.18122698174440746</v>
      </c>
      <c r="V15" s="6">
        <v>7.547245792938953E-2</v>
      </c>
      <c r="W15" s="6">
        <v>7.2976651781416726E-2</v>
      </c>
      <c r="X15" s="6">
        <v>8.0661336031549735E-2</v>
      </c>
      <c r="Y15" s="6">
        <v>0.10753711198700699</v>
      </c>
      <c r="Z15" s="6">
        <v>7.8101200128806253E-2</v>
      </c>
      <c r="AA15" s="6">
        <v>7.4413386465119094E-2</v>
      </c>
      <c r="AB15" s="6">
        <v>7.1215090835496431E-2</v>
      </c>
      <c r="AC15" s="6">
        <v>0.10083818682896695</v>
      </c>
      <c r="AD15" s="6">
        <v>9.2645143451839454E-2</v>
      </c>
      <c r="AE15" s="6">
        <v>9.8553400872487346E-2</v>
      </c>
      <c r="AF15" s="6">
        <v>7.8075950560580171E-2</v>
      </c>
      <c r="AG15" s="6">
        <v>9.9406285499291799E-2</v>
      </c>
      <c r="AH15" s="6">
        <v>5.0816198474471434E-2</v>
      </c>
      <c r="AI15" s="6">
        <v>5.7848320352470513E-2</v>
      </c>
      <c r="AJ15" s="6">
        <v>9.3455787280898081E-2</v>
      </c>
      <c r="AK15" s="6">
        <v>0.10041150017494369</v>
      </c>
      <c r="AL15" s="6">
        <v>0.11351088893896903</v>
      </c>
      <c r="AM15" s="6">
        <v>0.11384711356806958</v>
      </c>
      <c r="AN15" s="6">
        <v>9.5135673035993795E-2</v>
      </c>
      <c r="AO15" s="6">
        <v>7.3068128523870207E-2</v>
      </c>
      <c r="AP15" s="6">
        <v>0.11366557838531037</v>
      </c>
      <c r="AQ15" s="6">
        <v>7.6238303258643392E-2</v>
      </c>
      <c r="AR15" s="6">
        <v>6.416396969960847E-2</v>
      </c>
      <c r="AS15" s="6">
        <v>0.12221079264935746</v>
      </c>
      <c r="AT15" s="6">
        <v>7.3111521875298388E-2</v>
      </c>
      <c r="AU15" s="6">
        <v>7.7720102645765232E-2</v>
      </c>
      <c r="AV15" s="6">
        <v>8.6782752590146575E-2</v>
      </c>
      <c r="AW15" s="6">
        <v>0.10763946337532837</v>
      </c>
      <c r="AX15" s="6">
        <v>6.4135480242773615E-2</v>
      </c>
      <c r="AY15" s="6">
        <v>7.5295313947693066E-2</v>
      </c>
      <c r="AZ15" s="6">
        <v>8.1765997586810912E-2</v>
      </c>
      <c r="BA15" s="6">
        <v>9.4930179300226347E-2</v>
      </c>
      <c r="BB15" s="6">
        <v>0.10175521101530359</v>
      </c>
      <c r="BC15" s="6">
        <v>7.746338229069967E-2</v>
      </c>
      <c r="BD15" s="6">
        <v>5.399886937160335E-2</v>
      </c>
      <c r="BE15" s="6">
        <v>9.3593302103918585E-2</v>
      </c>
      <c r="BF15" s="6">
        <v>0.1023557992157566</v>
      </c>
      <c r="BG15" s="6">
        <v>0.10780838858604248</v>
      </c>
      <c r="BH15" s="6">
        <v>9.5175166325830562E-2</v>
      </c>
      <c r="BI15" s="6">
        <v>0.10522318320180726</v>
      </c>
      <c r="BJ15" s="6">
        <v>9.7433328607168246E-2</v>
      </c>
      <c r="BK15" s="6">
        <v>0.10958782538893094</v>
      </c>
      <c r="BL15" s="6">
        <v>7.0410913549813187E-2</v>
      </c>
      <c r="BM15" s="6">
        <v>8.4146912654462031E-2</v>
      </c>
      <c r="BN15" s="6">
        <v>0.16981422314668787</v>
      </c>
      <c r="BO15" s="6">
        <v>0.14029023926540155</v>
      </c>
      <c r="BP15" s="6">
        <v>0.13814047958115999</v>
      </c>
      <c r="BQ15" s="6">
        <v>5.4291839595141049E-2</v>
      </c>
      <c r="BR15" s="6">
        <v>6.5113244147940286E-2</v>
      </c>
      <c r="BS15" s="6">
        <v>8.034463661403167E-2</v>
      </c>
      <c r="BT15" s="6">
        <v>9.48504419366962E-2</v>
      </c>
      <c r="BU15" s="6">
        <v>0.13198607216492764</v>
      </c>
      <c r="BV15" s="6">
        <v>0.20451899493455641</v>
      </c>
      <c r="BW15" s="6">
        <v>8.92774743923168E-2</v>
      </c>
      <c r="BX15" s="6">
        <v>9.9391005445156111E-2</v>
      </c>
      <c r="BY15" s="6">
        <v>8.5717320939397199E-2</v>
      </c>
      <c r="BZ15" s="6">
        <v>0.1308835535957604</v>
      </c>
      <c r="CA15" s="6">
        <v>0.1137435782006108</v>
      </c>
      <c r="CB15" s="6">
        <v>6.9024123245849278E-2</v>
      </c>
      <c r="CC15" s="6">
        <v>6.4832268980584223E-2</v>
      </c>
      <c r="CD15" s="6">
        <v>8.7609846802595842E-2</v>
      </c>
      <c r="CE15" s="6">
        <v>0.11105044688833911</v>
      </c>
      <c r="CF15" s="6">
        <v>0.10221286050974969</v>
      </c>
      <c r="CG15" s="6">
        <v>0.15601778998699761</v>
      </c>
      <c r="CH15" s="6">
        <v>0.16151126591549547</v>
      </c>
      <c r="CI15" s="6">
        <v>8.0838825327280178E-2</v>
      </c>
      <c r="CJ15" s="6">
        <v>8.645930714385E-2</v>
      </c>
      <c r="CK15" s="6">
        <v>8.7767308128582688E-2</v>
      </c>
      <c r="CL15" s="6">
        <v>7.6266933690763095E-2</v>
      </c>
      <c r="CM15" s="6">
        <v>8.3652280974316248E-2</v>
      </c>
      <c r="CN15" s="6">
        <v>0.1052367741526975</v>
      </c>
    </row>
    <row r="16" spans="1:92" x14ac:dyDescent="0.25">
      <c r="A16" s="58" t="s">
        <v>98</v>
      </c>
      <c r="B16" s="6">
        <v>3.2139968151218813E-2</v>
      </c>
      <c r="C16" s="6">
        <v>3.4001832829877121E-2</v>
      </c>
      <c r="D16" s="6">
        <v>3.0120326616719744E-2</v>
      </c>
      <c r="E16" s="6">
        <v>3.9541876841139904E-2</v>
      </c>
      <c r="F16" s="6">
        <v>5.0070633407921707E-2</v>
      </c>
      <c r="G16" s="6">
        <v>3.5969852632924161E-2</v>
      </c>
      <c r="H16" s="6">
        <v>3.4201667297240106E-2</v>
      </c>
      <c r="I16" s="6">
        <v>4.4889850624186135E-2</v>
      </c>
      <c r="J16" s="6">
        <v>4.7046162022493003E-2</v>
      </c>
      <c r="K16" s="6">
        <v>5.1368307604972623E-2</v>
      </c>
      <c r="L16" s="6">
        <v>4.7414336898593021E-2</v>
      </c>
      <c r="M16" s="6">
        <v>4.1881319340895888E-2</v>
      </c>
      <c r="N16" s="6">
        <v>7.7978351178588687E-2</v>
      </c>
      <c r="O16" s="6">
        <v>5.3159408522515501E-2</v>
      </c>
      <c r="P16" s="6">
        <v>1.6146879092792294E-2</v>
      </c>
      <c r="Q16" s="6">
        <v>1.8134446834390347E-2</v>
      </c>
      <c r="R16" s="6">
        <v>1.8314338118366628E-2</v>
      </c>
      <c r="S16" s="6">
        <v>2.6129888757450349E-2</v>
      </c>
      <c r="T16" s="6">
        <v>2.5686693114871182E-2</v>
      </c>
      <c r="U16" s="6">
        <v>6.0980530764141588E-2</v>
      </c>
      <c r="V16" s="6">
        <v>3.3690441532613254E-2</v>
      </c>
      <c r="W16" s="6">
        <v>2.3407010652801666E-2</v>
      </c>
      <c r="X16" s="6">
        <v>2.7852015825825079E-2</v>
      </c>
      <c r="Y16" s="6">
        <v>1.6011489566402654E-2</v>
      </c>
      <c r="Z16" s="6">
        <v>1.8659157980251063E-2</v>
      </c>
      <c r="AA16" s="6">
        <v>1.6890670600298949E-2</v>
      </c>
      <c r="AB16" s="6">
        <v>1.718433590701534E-2</v>
      </c>
      <c r="AC16" s="6">
        <v>3.1170028743673209E-2</v>
      </c>
      <c r="AD16" s="6">
        <v>2.8564558571242689E-2</v>
      </c>
      <c r="AE16" s="6">
        <v>2.347719500459676E-2</v>
      </c>
      <c r="AF16" s="6">
        <v>3.303555814685636E-2</v>
      </c>
      <c r="AG16" s="6">
        <v>5.8893591628984047E-2</v>
      </c>
      <c r="AH16" s="6">
        <v>3.0643683362509982E-2</v>
      </c>
      <c r="AI16" s="6">
        <v>2.7940426136398782E-2</v>
      </c>
      <c r="AJ16" s="6">
        <v>4.0839377333426172E-2</v>
      </c>
      <c r="AK16" s="6">
        <v>5.3744150408997354E-2</v>
      </c>
      <c r="AL16" s="6">
        <v>4.8491074217646431E-2</v>
      </c>
      <c r="AM16" s="6">
        <v>1.804651569970606E-2</v>
      </c>
      <c r="AN16" s="6">
        <v>1.6023460215476733E-2</v>
      </c>
      <c r="AO16" s="6">
        <v>1.0937786851626616E-2</v>
      </c>
      <c r="AP16" s="6">
        <v>1.2477019509527176E-2</v>
      </c>
      <c r="AQ16" s="6">
        <v>1.6619769782818778E-2</v>
      </c>
      <c r="AR16" s="6">
        <v>2.1506033897709893E-2</v>
      </c>
      <c r="AS16" s="6">
        <v>1.6518861834041158E-2</v>
      </c>
      <c r="AT16" s="6">
        <v>2.2219280405180137E-2</v>
      </c>
      <c r="AU16" s="6">
        <v>1.6287595048348747E-2</v>
      </c>
      <c r="AV16" s="6">
        <v>1.7899445172607008E-2</v>
      </c>
      <c r="AW16" s="6">
        <v>1.4964449564728215E-2</v>
      </c>
      <c r="AX16" s="6">
        <v>1.9695689921544468E-2</v>
      </c>
      <c r="AY16" s="6">
        <v>9.1922273346566816E-3</v>
      </c>
      <c r="AZ16" s="6">
        <v>2.1374702680236397E-2</v>
      </c>
      <c r="BA16" s="6">
        <v>1.8936504277713723E-2</v>
      </c>
      <c r="BB16" s="6">
        <v>2.9353430725053784E-2</v>
      </c>
      <c r="BC16" s="6">
        <v>1.4814219738971636E-2</v>
      </c>
      <c r="BD16" s="6">
        <v>1.0377032608816729E-2</v>
      </c>
      <c r="BE16" s="6">
        <v>8.2915971840832586E-3</v>
      </c>
      <c r="BF16" s="6">
        <v>1.981765299718025E-2</v>
      </c>
      <c r="BG16" s="6">
        <v>1.820716001530567E-2</v>
      </c>
      <c r="BH16" s="6">
        <v>3.6575435665728274E-2</v>
      </c>
      <c r="BI16" s="6">
        <v>5.2346356481488235E-2</v>
      </c>
      <c r="BJ16" s="6">
        <v>2.7061463266383298E-2</v>
      </c>
      <c r="BK16" s="6">
        <v>4.0496422610782561E-2</v>
      </c>
      <c r="BL16" s="6">
        <v>1.9202979366614886E-2</v>
      </c>
      <c r="BM16" s="6">
        <v>1.1623025238002873E-2</v>
      </c>
      <c r="BN16" s="6">
        <v>1.3662594755233206E-2</v>
      </c>
      <c r="BO16" s="6">
        <v>2.7290337997936374E-2</v>
      </c>
      <c r="BP16" s="6">
        <v>3.6471514312714892E-2</v>
      </c>
      <c r="BQ16" s="6">
        <v>2.8149598078860614E-2</v>
      </c>
      <c r="BR16" s="6">
        <v>2.1442060441689462E-2</v>
      </c>
      <c r="BS16" s="6">
        <v>1.8836393304192404E-2</v>
      </c>
      <c r="BT16" s="6">
        <v>1.9765843961318686E-2</v>
      </c>
      <c r="BU16" s="6">
        <v>1.2749941216810919E-2</v>
      </c>
      <c r="BV16" s="6">
        <v>9.9439999913330801E-3</v>
      </c>
      <c r="BW16" s="6">
        <v>9.2598649797760602E-3</v>
      </c>
      <c r="BX16" s="6">
        <v>8.405285056598058E-3</v>
      </c>
      <c r="BY16" s="6">
        <v>1.082075093482395E-2</v>
      </c>
      <c r="BZ16" s="6">
        <v>1.100350267730078E-2</v>
      </c>
      <c r="CA16" s="6">
        <v>1.2222148310738413E-2</v>
      </c>
      <c r="CB16" s="6">
        <v>1.1122818904025916E-2</v>
      </c>
      <c r="CC16" s="6">
        <v>2.4756076874404724E-2</v>
      </c>
      <c r="CD16" s="6">
        <v>1.9593142155933125E-2</v>
      </c>
      <c r="CE16" s="6">
        <v>1.2630900157735747E-2</v>
      </c>
      <c r="CF16" s="6">
        <v>8.3806912979880292E-3</v>
      </c>
      <c r="CG16" s="6">
        <v>7.4126144062573243E-3</v>
      </c>
      <c r="CH16" s="6">
        <v>5.7182641365194666E-3</v>
      </c>
      <c r="CI16" s="6">
        <v>5.4853021265658672E-3</v>
      </c>
      <c r="CJ16" s="6">
        <v>6.602152651661761E-3</v>
      </c>
      <c r="CK16" s="6">
        <v>7.3827054849482047E-3</v>
      </c>
      <c r="CL16" s="6">
        <v>1.0511187147137096E-2</v>
      </c>
      <c r="CM16" s="6">
        <v>1.2016567300020792E-2</v>
      </c>
      <c r="CN16" s="6">
        <v>1.8095080781375943E-2</v>
      </c>
    </row>
    <row r="17" spans="1:92" x14ac:dyDescent="0.25">
      <c r="A17" s="58" t="s">
        <v>273</v>
      </c>
      <c r="B17" s="6">
        <v>2.9377370985139432E-2</v>
      </c>
      <c r="C17" s="6">
        <v>4.8372641046288058E-2</v>
      </c>
      <c r="D17" s="6">
        <v>4.2481925680420612E-2</v>
      </c>
      <c r="E17" s="6">
        <v>4.7229418172358442E-2</v>
      </c>
      <c r="F17" s="6">
        <v>4.3919037594744754E-2</v>
      </c>
      <c r="G17" s="6">
        <v>2.5943254202254924E-2</v>
      </c>
      <c r="H17" s="6">
        <v>3.826009675017792E-2</v>
      </c>
      <c r="I17" s="6">
        <v>4.1376458981066407E-2</v>
      </c>
      <c r="J17" s="6">
        <v>4.5328757866877657E-2</v>
      </c>
      <c r="K17" s="6">
        <v>2.2747677676216875E-2</v>
      </c>
      <c r="L17" s="6">
        <v>4.0158301725196854E-2</v>
      </c>
      <c r="M17" s="6">
        <v>4.343087023919432E-2</v>
      </c>
      <c r="N17" s="6">
        <v>5.4094539356523023E-2</v>
      </c>
      <c r="O17" s="6">
        <v>5.918931549114851E-2</v>
      </c>
      <c r="P17" s="6">
        <v>5.2463917597061392E-2</v>
      </c>
      <c r="Q17" s="6">
        <v>4.7382420004511462E-2</v>
      </c>
      <c r="R17" s="6">
        <v>4.7488888327721572E-2</v>
      </c>
      <c r="S17" s="6">
        <v>4.6867434737319837E-2</v>
      </c>
      <c r="T17" s="6">
        <v>3.5719633065238239E-2</v>
      </c>
      <c r="U17" s="6">
        <v>4.5497579881352279E-2</v>
      </c>
      <c r="V17" s="6">
        <v>5.4670291441072952E-2</v>
      </c>
      <c r="W17" s="6">
        <v>4.5564319136775611E-2</v>
      </c>
      <c r="X17" s="6">
        <v>4.1056395815701911E-2</v>
      </c>
      <c r="Y17" s="6">
        <v>4.9316057401738646E-2</v>
      </c>
      <c r="Z17" s="6">
        <v>5.0294351399035576E-2</v>
      </c>
      <c r="AA17" s="6">
        <v>6.3314584870885357E-2</v>
      </c>
      <c r="AB17" s="6">
        <v>4.2419953127800406E-2</v>
      </c>
      <c r="AC17" s="6">
        <v>3.7845155757731952E-2</v>
      </c>
      <c r="AD17" s="6">
        <v>6.5369895810135192E-2</v>
      </c>
      <c r="AE17" s="6">
        <v>7.8278390581366722E-2</v>
      </c>
      <c r="AF17" s="6">
        <v>4.0266874311988256E-2</v>
      </c>
      <c r="AG17" s="6">
        <v>4.996560147177715E-2</v>
      </c>
      <c r="AH17" s="6">
        <v>6.0186867595439897E-2</v>
      </c>
      <c r="AI17" s="6">
        <v>6.3955385218816052E-2</v>
      </c>
      <c r="AJ17" s="6">
        <v>6.3418005636572877E-2</v>
      </c>
      <c r="AK17" s="6">
        <v>5.8462097490198491E-2</v>
      </c>
      <c r="AL17" s="6">
        <v>5.2507598054099741E-2</v>
      </c>
      <c r="AM17" s="6">
        <v>6.2526375460073405E-2</v>
      </c>
      <c r="AN17" s="6">
        <v>6.5368019206993117E-2</v>
      </c>
      <c r="AO17" s="6">
        <v>4.970224824278844E-2</v>
      </c>
      <c r="AP17" s="6">
        <v>4.0390221884737197E-2</v>
      </c>
      <c r="AQ17" s="6">
        <v>4.7379549070765019E-2</v>
      </c>
      <c r="AR17" s="6">
        <v>5.5542934517073296E-2</v>
      </c>
      <c r="AS17" s="6">
        <v>6.0505728164990051E-2</v>
      </c>
      <c r="AT17" s="6">
        <v>3.8685534682099385E-2</v>
      </c>
      <c r="AU17" s="6">
        <v>3.1706243804829323E-2</v>
      </c>
      <c r="AV17" s="6">
        <v>4.2683073835665331E-2</v>
      </c>
      <c r="AW17" s="6">
        <v>4.4202151596315346E-2</v>
      </c>
      <c r="AX17" s="6">
        <v>4.2108597246339703E-2</v>
      </c>
      <c r="AY17" s="6">
        <v>6.1566469298910284E-2</v>
      </c>
      <c r="AZ17" s="6">
        <v>5.7443746085362575E-2</v>
      </c>
      <c r="BA17" s="6">
        <v>5.6603536225588315E-2</v>
      </c>
      <c r="BB17" s="6">
        <v>4.8611775013174117E-2</v>
      </c>
      <c r="BC17" s="6">
        <v>5.4097213457360183E-2</v>
      </c>
      <c r="BD17" s="6">
        <v>4.8105563600511152E-2</v>
      </c>
      <c r="BE17" s="6">
        <v>4.2055858146070262E-2</v>
      </c>
      <c r="BF17" s="6">
        <v>5.8174177694084707E-2</v>
      </c>
      <c r="BG17" s="6">
        <v>5.5574753956624229E-2</v>
      </c>
      <c r="BH17" s="6">
        <v>2.8139454532217355E-2</v>
      </c>
      <c r="BI17" s="6">
        <v>6.5740457251201173E-2</v>
      </c>
      <c r="BJ17" s="6">
        <v>4.7913969858737485E-2</v>
      </c>
      <c r="BK17" s="6">
        <v>5.0115252296030616E-2</v>
      </c>
      <c r="BL17" s="6">
        <v>2.7970875502603701E-2</v>
      </c>
      <c r="BM17" s="6">
        <v>4.1240319498893306E-2</v>
      </c>
      <c r="BN17" s="6">
        <v>4.4905720840665776E-2</v>
      </c>
      <c r="BO17" s="6">
        <v>4.8614354114754323E-2</v>
      </c>
      <c r="BP17" s="6">
        <v>4.9526923633977642E-2</v>
      </c>
      <c r="BQ17" s="6">
        <v>2.7671192129773491E-2</v>
      </c>
      <c r="BR17" s="6">
        <v>4.0958857141572505E-2</v>
      </c>
      <c r="BS17" s="6">
        <v>5.2313466042069025E-2</v>
      </c>
      <c r="BT17" s="6">
        <v>5.9288729075009684E-2</v>
      </c>
      <c r="BU17" s="6">
        <v>5.759935590898841E-2</v>
      </c>
      <c r="BV17" s="6">
        <v>6.3689304012741449E-2</v>
      </c>
      <c r="BW17" s="6">
        <v>5.177072955471352E-2</v>
      </c>
      <c r="BX17" s="6">
        <v>6.4922847186795168E-2</v>
      </c>
      <c r="BY17" s="6">
        <v>3.6447989567404374E-2</v>
      </c>
      <c r="BZ17" s="6">
        <v>4.0079707616732185E-2</v>
      </c>
      <c r="CA17" s="6">
        <v>7.0392720053009561E-2</v>
      </c>
      <c r="CB17" s="6">
        <v>6.8752138602897889E-2</v>
      </c>
      <c r="CC17" s="6">
        <v>4.2588752258837625E-2</v>
      </c>
      <c r="CD17" s="6">
        <v>4.1493106915270229E-2</v>
      </c>
      <c r="CE17" s="6">
        <v>6.7763451762268487E-2</v>
      </c>
      <c r="CF17" s="6">
        <v>4.9602833911336561E-2</v>
      </c>
      <c r="CG17" s="6">
        <v>3.0870451691056788E-2</v>
      </c>
      <c r="CH17" s="6">
        <v>2.771896486501078E-2</v>
      </c>
      <c r="CI17" s="6">
        <v>3.8160529243181765E-2</v>
      </c>
      <c r="CJ17" s="6">
        <v>4.4369862483939392E-2</v>
      </c>
      <c r="CK17" s="6">
        <v>4.2673700592037275E-2</v>
      </c>
      <c r="CL17" s="6">
        <v>3.4232840094666858E-2</v>
      </c>
      <c r="CM17" s="6">
        <v>4.423303150401952E-2</v>
      </c>
      <c r="CN17" s="6">
        <v>4.7168746244796375E-2</v>
      </c>
    </row>
    <row r="18" spans="1:92" x14ac:dyDescent="0.25">
      <c r="A18" s="58" t="s">
        <v>274</v>
      </c>
      <c r="B18" s="6">
        <v>0.1126963401405618</v>
      </c>
      <c r="C18" s="6">
        <v>0.19518869067646039</v>
      </c>
      <c r="D18" s="6">
        <v>0.15577761076190502</v>
      </c>
      <c r="E18" s="6">
        <v>0.15527682344172081</v>
      </c>
      <c r="F18" s="6">
        <v>0.13177556533684487</v>
      </c>
      <c r="G18" s="6">
        <v>0.14479149340816586</v>
      </c>
      <c r="H18" s="6">
        <v>0.13261836723693968</v>
      </c>
      <c r="I18" s="6">
        <v>8.5047846066190175E-2</v>
      </c>
      <c r="J18" s="6">
        <v>0.12969306542406958</v>
      </c>
      <c r="K18" s="6">
        <v>0.15125966270316277</v>
      </c>
      <c r="L18" s="6">
        <v>0.14867586160688162</v>
      </c>
      <c r="M18" s="6">
        <v>0.15744512219657056</v>
      </c>
      <c r="N18" s="6">
        <v>0.20723593859358116</v>
      </c>
      <c r="O18" s="6">
        <v>0.19485562803077702</v>
      </c>
      <c r="P18" s="6">
        <v>0.10114691875830811</v>
      </c>
      <c r="Q18" s="6">
        <v>0.1930338187769764</v>
      </c>
      <c r="R18" s="6">
        <v>0.15990142393966528</v>
      </c>
      <c r="S18" s="6">
        <v>0.15856978599586324</v>
      </c>
      <c r="T18" s="6">
        <v>0.13905059392000929</v>
      </c>
      <c r="U18" s="6">
        <v>0.1989920246323344</v>
      </c>
      <c r="V18" s="6">
        <v>0.21115542644962723</v>
      </c>
      <c r="W18" s="6">
        <v>0.14501066566922374</v>
      </c>
      <c r="X18" s="6">
        <v>9.3380176498407491E-2</v>
      </c>
      <c r="Y18" s="6">
        <v>0.10937027874495502</v>
      </c>
      <c r="Z18" s="6">
        <v>0.15081211863313559</v>
      </c>
      <c r="AA18" s="6">
        <v>0.18027776867678813</v>
      </c>
      <c r="AB18" s="6">
        <v>0.21328609186677711</v>
      </c>
      <c r="AC18" s="6">
        <v>0.12323367539890463</v>
      </c>
      <c r="AD18" s="6">
        <v>0.14244482458602947</v>
      </c>
      <c r="AE18" s="6">
        <v>0.12989468578847299</v>
      </c>
      <c r="AF18" s="6">
        <v>0.24019365737440768</v>
      </c>
      <c r="AG18" s="6">
        <v>9.5649998645174386E-2</v>
      </c>
      <c r="AH18" s="6">
        <v>0.11220586094709901</v>
      </c>
      <c r="AI18" s="6">
        <v>0.15254948255990633</v>
      </c>
      <c r="AJ18" s="6">
        <v>0.11094841219890014</v>
      </c>
      <c r="AK18" s="6">
        <v>9.48122349972782E-2</v>
      </c>
      <c r="AL18" s="6">
        <v>9.1744821110917113E-2</v>
      </c>
      <c r="AM18" s="6">
        <v>0.10421234196541392</v>
      </c>
      <c r="AN18" s="6">
        <v>0.17876833125630898</v>
      </c>
      <c r="AO18" s="6">
        <v>8.634616142126196E-2</v>
      </c>
      <c r="AP18" s="6">
        <v>8.036092872834491E-2</v>
      </c>
      <c r="AQ18" s="6">
        <v>7.8845521657350912E-2</v>
      </c>
      <c r="AR18" s="6">
        <v>0.14926769649123847</v>
      </c>
      <c r="AS18" s="6">
        <v>8.920896100283679E-2</v>
      </c>
      <c r="AT18" s="6">
        <v>0.10769247891431021</v>
      </c>
      <c r="AU18" s="6">
        <v>0.12706079894760677</v>
      </c>
      <c r="AV18" s="6">
        <v>9.5417192092994776E-2</v>
      </c>
      <c r="AW18" s="6">
        <v>0.10067494123517282</v>
      </c>
      <c r="AX18" s="6">
        <v>0.12384043597557796</v>
      </c>
      <c r="AY18" s="6">
        <v>0.1280207348832407</v>
      </c>
      <c r="AZ18" s="6">
        <v>6.6917627807992028E-2</v>
      </c>
      <c r="BA18" s="6">
        <v>8.2964662433725384E-2</v>
      </c>
      <c r="BB18" s="6">
        <v>0.13208548187033051</v>
      </c>
      <c r="BC18" s="6">
        <v>0.12313482665806383</v>
      </c>
      <c r="BD18" s="6">
        <v>0.10554907209978796</v>
      </c>
      <c r="BE18" s="6">
        <v>8.8614879169286037E-2</v>
      </c>
      <c r="BF18" s="6">
        <v>9.1607275583505607E-2</v>
      </c>
      <c r="BG18" s="6">
        <v>6.8226076255935394E-2</v>
      </c>
      <c r="BH18" s="6">
        <v>6.1418951408234189E-2</v>
      </c>
      <c r="BI18" s="6">
        <v>8.1544052674713402E-2</v>
      </c>
      <c r="BJ18" s="6">
        <v>0.12170172024242129</v>
      </c>
      <c r="BK18" s="6">
        <v>9.1172150243991265E-2</v>
      </c>
      <c r="BL18" s="6">
        <v>0.16032324732099759</v>
      </c>
      <c r="BM18" s="6">
        <v>7.9083191210198925E-2</v>
      </c>
      <c r="BN18" s="6">
        <v>0.15211771286852002</v>
      </c>
      <c r="BO18" s="6">
        <v>8.4909941084779755E-2</v>
      </c>
      <c r="BP18" s="6">
        <v>0.11678840065754072</v>
      </c>
      <c r="BQ18" s="6">
        <v>0.13101754079683656</v>
      </c>
      <c r="BR18" s="6">
        <v>0.11087159761869457</v>
      </c>
      <c r="BS18" s="6">
        <v>0.11989178165077612</v>
      </c>
      <c r="BT18" s="6">
        <v>9.2526717114980575E-2</v>
      </c>
      <c r="BU18" s="6">
        <v>9.7832047606930789E-2</v>
      </c>
      <c r="BV18" s="6">
        <v>9.8102763692541659E-2</v>
      </c>
      <c r="BW18" s="6">
        <v>0.11816057572332068</v>
      </c>
      <c r="BX18" s="6">
        <v>0.11512567784575886</v>
      </c>
      <c r="BY18" s="6">
        <v>0.13006882486726504</v>
      </c>
      <c r="BZ18" s="6">
        <v>9.4327768523231104E-2</v>
      </c>
      <c r="CA18" s="6">
        <v>9.5868916837906312E-2</v>
      </c>
      <c r="CB18" s="6">
        <v>7.4422594423349156E-2</v>
      </c>
      <c r="CC18" s="6">
        <v>9.1333713758067481E-2</v>
      </c>
      <c r="CD18" s="6">
        <v>9.0899679111416498E-2</v>
      </c>
      <c r="CE18" s="6">
        <v>0.10958139020050496</v>
      </c>
      <c r="CF18" s="6">
        <v>0.10081054033389983</v>
      </c>
      <c r="CG18" s="6">
        <v>0.10874716516818618</v>
      </c>
      <c r="CH18" s="6">
        <v>0.16351555972637488</v>
      </c>
      <c r="CI18" s="6">
        <v>0.13554454437450161</v>
      </c>
      <c r="CJ18" s="6">
        <v>0.12877822041026629</v>
      </c>
      <c r="CK18" s="6">
        <v>0.11074717635854522</v>
      </c>
      <c r="CL18" s="6">
        <v>0.11045278506558036</v>
      </c>
      <c r="CM18" s="6">
        <v>0.11661519369832267</v>
      </c>
      <c r="CN18" s="6">
        <v>0.10893797474023867</v>
      </c>
    </row>
    <row r="19" spans="1:92" x14ac:dyDescent="0.25">
      <c r="A19" s="58" t="s">
        <v>16</v>
      </c>
      <c r="B19" s="6">
        <v>3.1713230458288305E-2</v>
      </c>
      <c r="C19" s="6">
        <v>3.5149111881636282E-2</v>
      </c>
      <c r="D19" s="6">
        <v>9.4705064997107971E-2</v>
      </c>
      <c r="E19" s="6">
        <v>9.4774837731271586E-2</v>
      </c>
      <c r="F19" s="6">
        <v>0.19110654381474979</v>
      </c>
      <c r="G19" s="6">
        <v>0.10602161436607237</v>
      </c>
      <c r="H19" s="6">
        <v>9.8742137613632083E-2</v>
      </c>
      <c r="I19" s="6">
        <v>8.0368333427272357E-2</v>
      </c>
      <c r="J19" s="6">
        <v>6.9797237246398081E-2</v>
      </c>
      <c r="K19" s="6">
        <v>5.5086218953503456E-2</v>
      </c>
      <c r="L19" s="6">
        <v>5.4415292295360546E-2</v>
      </c>
      <c r="M19" s="6">
        <v>6.6929777683617755E-2</v>
      </c>
      <c r="N19" s="6">
        <v>9.3495526721617372E-2</v>
      </c>
      <c r="O19" s="6">
        <v>0.18206047493268826</v>
      </c>
      <c r="P19" s="6">
        <v>0.10043212814150808</v>
      </c>
      <c r="Q19" s="6">
        <v>3.8684664215397659E-2</v>
      </c>
      <c r="R19" s="6">
        <v>5.4930752513190871E-2</v>
      </c>
      <c r="S19" s="6">
        <v>7.1628903704058527E-2</v>
      </c>
      <c r="T19" s="6">
        <v>0.11872848075225688</v>
      </c>
      <c r="U19" s="6">
        <v>7.6856533830082216E-2</v>
      </c>
      <c r="V19" s="6">
        <v>8.3729473777507335E-2</v>
      </c>
      <c r="W19" s="6">
        <v>0.11319572710305602</v>
      </c>
      <c r="X19" s="6">
        <v>9.0512109322548856E-2</v>
      </c>
      <c r="Y19" s="6">
        <v>3.8529345731983168E-2</v>
      </c>
      <c r="Z19" s="6">
        <v>5.7550043954180556E-2</v>
      </c>
      <c r="AA19" s="6">
        <v>3.9643137021628159E-2</v>
      </c>
      <c r="AB19" s="6">
        <v>4.8314815651049968E-2</v>
      </c>
      <c r="AC19" s="6">
        <v>3.4904549463621252E-2</v>
      </c>
      <c r="AD19" s="6">
        <v>4.6786743019822621E-2</v>
      </c>
      <c r="AE19" s="6">
        <v>5.7364187758165014E-2</v>
      </c>
      <c r="AF19" s="6">
        <v>6.0055116419622835E-2</v>
      </c>
      <c r="AG19" s="6">
        <v>0.10673734294213395</v>
      </c>
      <c r="AH19" s="6">
        <v>7.4955999534176629E-2</v>
      </c>
      <c r="AI19" s="6">
        <v>0.19487189080746761</v>
      </c>
      <c r="AJ19" s="6">
        <v>0.15632191819820312</v>
      </c>
      <c r="AK19" s="6">
        <v>7.4532368652625927E-2</v>
      </c>
      <c r="AL19" s="6">
        <v>6.7179272768268072E-2</v>
      </c>
      <c r="AM19" s="6">
        <v>7.0221416508673432E-2</v>
      </c>
      <c r="AN19" s="6">
        <v>9.4695167627085103E-2</v>
      </c>
      <c r="AO19" s="6">
        <v>8.878262618667436E-2</v>
      </c>
      <c r="AP19" s="6">
        <v>0.123848476783741</v>
      </c>
      <c r="AQ19" s="6">
        <v>5.9219417397632222E-2</v>
      </c>
      <c r="AR19" s="6">
        <v>7.2876508460809758E-2</v>
      </c>
      <c r="AS19" s="6">
        <v>4.9473748836125493E-2</v>
      </c>
      <c r="AT19" s="6">
        <v>6.4631552285135299E-2</v>
      </c>
      <c r="AU19" s="6">
        <v>9.8887540475780217E-2</v>
      </c>
      <c r="AV19" s="6">
        <v>0.11197992383548502</v>
      </c>
      <c r="AW19" s="6">
        <v>7.8865799906906217E-2</v>
      </c>
      <c r="AX19" s="6">
        <v>5.3251848440671344E-2</v>
      </c>
      <c r="AY19" s="6">
        <v>8.1029592348678556E-2</v>
      </c>
      <c r="AZ19" s="6">
        <v>9.9934631564254681E-2</v>
      </c>
      <c r="BA19" s="6">
        <v>7.2214034194442334E-2</v>
      </c>
      <c r="BB19" s="6">
        <v>8.3602119489433968E-2</v>
      </c>
      <c r="BC19" s="6">
        <v>8.4337345866399252E-2</v>
      </c>
      <c r="BD19" s="6">
        <v>0.14155918856894012</v>
      </c>
      <c r="BE19" s="6">
        <v>8.0439678635970124E-2</v>
      </c>
      <c r="BF19" s="6">
        <v>0.12821312971775561</v>
      </c>
      <c r="BG19" s="6">
        <v>8.2138355867123772E-2</v>
      </c>
      <c r="BH19" s="6">
        <v>7.1859365904584124E-2</v>
      </c>
      <c r="BI19" s="6">
        <v>7.7189639009504971E-2</v>
      </c>
      <c r="BJ19" s="6">
        <v>8.7317187416404679E-2</v>
      </c>
      <c r="BK19" s="6">
        <v>6.0379970571757424E-2</v>
      </c>
      <c r="BL19" s="6">
        <v>6.5277226687410012E-2</v>
      </c>
      <c r="BM19" s="6">
        <v>7.0342454316742395E-2</v>
      </c>
      <c r="BN19" s="6">
        <v>8.4381254281239937E-2</v>
      </c>
      <c r="BO19" s="6">
        <v>8.3011880411505826E-2</v>
      </c>
      <c r="BP19" s="6">
        <v>9.9564498253752728E-2</v>
      </c>
      <c r="BQ19" s="6">
        <v>5.9846430915321797E-2</v>
      </c>
      <c r="BR19" s="6">
        <v>4.4728987813837058E-2</v>
      </c>
      <c r="BS19" s="6">
        <v>8.1482606519195658E-2</v>
      </c>
      <c r="BT19" s="6">
        <v>6.0013950059182954E-2</v>
      </c>
      <c r="BU19" s="6">
        <v>7.3280622832858938E-2</v>
      </c>
      <c r="BV19" s="6">
        <v>6.3657449969413013E-2</v>
      </c>
      <c r="BW19" s="6">
        <v>0.10314667165393385</v>
      </c>
      <c r="BX19" s="6">
        <v>0.11426594202686896</v>
      </c>
      <c r="BY19" s="6">
        <v>5.4499659414189446E-2</v>
      </c>
      <c r="BZ19" s="6">
        <v>0.12792667258497259</v>
      </c>
      <c r="CA19" s="6">
        <v>0.11535342733370281</v>
      </c>
      <c r="CB19" s="6">
        <v>8.7445383400942642E-2</v>
      </c>
      <c r="CC19" s="6">
        <v>4.9257056022516087E-2</v>
      </c>
      <c r="CD19" s="6">
        <v>5.1486508101789535E-2</v>
      </c>
      <c r="CE19" s="6">
        <v>6.0821289799566691E-2</v>
      </c>
      <c r="CF19" s="6">
        <v>5.6673526791160757E-2</v>
      </c>
      <c r="CG19" s="6">
        <v>5.5383212328053703E-2</v>
      </c>
      <c r="CH19" s="6">
        <v>5.0986155413632266E-2</v>
      </c>
      <c r="CI19" s="6">
        <v>5.6109383912395408E-2</v>
      </c>
      <c r="CJ19" s="6">
        <v>6.3760738107846104E-2</v>
      </c>
      <c r="CK19" s="6">
        <v>0.11240554880028311</v>
      </c>
      <c r="CL19" s="6">
        <v>8.8156737631953655E-2</v>
      </c>
      <c r="CM19" s="6">
        <v>0.13210929658422119</v>
      </c>
      <c r="CN19" s="6">
        <v>7.8975995461966125E-2</v>
      </c>
    </row>
    <row r="20" spans="1:92" x14ac:dyDescent="0.25">
      <c r="A20" s="58" t="s">
        <v>13</v>
      </c>
      <c r="B20" s="6">
        <v>8.8266271894238885E-2</v>
      </c>
      <c r="C20" s="6">
        <v>0.11506678532727603</v>
      </c>
      <c r="D20" s="6">
        <v>8.9039189150523737E-2</v>
      </c>
      <c r="E20" s="6">
        <v>0.3820917929031224</v>
      </c>
      <c r="F20" s="6">
        <v>6.3611207409815768E-2</v>
      </c>
      <c r="G20" s="6">
        <v>3.1722766031836075E-2</v>
      </c>
      <c r="H20" s="6">
        <v>9.7492941377843895E-2</v>
      </c>
      <c r="I20" s="6">
        <v>4.3043639286886932E-2</v>
      </c>
      <c r="J20" s="6">
        <v>0.15068929015905919</v>
      </c>
      <c r="K20" s="6">
        <v>2.422425673057111E-2</v>
      </c>
      <c r="L20" s="6">
        <v>5.4407677139965534E-2</v>
      </c>
      <c r="M20" s="6">
        <v>5.3361555171695163E-2</v>
      </c>
      <c r="N20" s="6">
        <v>0.1152566454956255</v>
      </c>
      <c r="O20" s="6">
        <v>0.15400643122852009</v>
      </c>
      <c r="P20" s="6">
        <v>0.16182455074353624</v>
      </c>
      <c r="Q20" s="6">
        <v>0.10871804843619343</v>
      </c>
      <c r="R20" s="6">
        <v>9.3236696180330314E-2</v>
      </c>
      <c r="S20" s="6">
        <v>0.12442125604690236</v>
      </c>
      <c r="T20" s="6">
        <v>0.10529959241709443</v>
      </c>
      <c r="U20" s="6">
        <v>9.7470414367785585E-2</v>
      </c>
      <c r="V20" s="6">
        <v>7.6968596304587494E-2</v>
      </c>
      <c r="W20" s="6">
        <v>0.10629394388832927</v>
      </c>
      <c r="X20" s="6">
        <v>8.3498887075103709E-2</v>
      </c>
      <c r="Y20" s="6">
        <v>5.2060419367715875E-2</v>
      </c>
      <c r="Z20" s="6">
        <v>6.1200459117058834E-2</v>
      </c>
      <c r="AA20" s="6">
        <v>9.9279033211999976E-2</v>
      </c>
      <c r="AB20" s="6">
        <v>0.10161240004636454</v>
      </c>
      <c r="AC20" s="6">
        <v>0.11292292881333521</v>
      </c>
      <c r="AD20" s="6">
        <v>8.4216699122330291E-2</v>
      </c>
      <c r="AE20" s="6">
        <v>0.14328146147640994</v>
      </c>
      <c r="AF20" s="6">
        <v>0.15494307092212453</v>
      </c>
      <c r="AG20" s="6">
        <v>0.13933112021953697</v>
      </c>
      <c r="AH20" s="6">
        <v>7.7154088970715878E-2</v>
      </c>
      <c r="AI20" s="6">
        <v>0.1618222910033135</v>
      </c>
      <c r="AJ20" s="6">
        <v>0.21506198038831301</v>
      </c>
      <c r="AK20" s="6">
        <v>9.9457427937417645E-2</v>
      </c>
      <c r="AL20" s="6">
        <v>8.1969547684704325E-2</v>
      </c>
      <c r="AM20" s="6">
        <v>7.3079116908853978E-2</v>
      </c>
      <c r="AN20" s="6">
        <v>9.6857176432203748E-2</v>
      </c>
      <c r="AO20" s="6">
        <v>9.7498026727485212E-2</v>
      </c>
      <c r="AP20" s="6">
        <v>4.2455136236807148E-2</v>
      </c>
      <c r="AQ20" s="6">
        <v>6.3573999492985644E-2</v>
      </c>
      <c r="AR20" s="6">
        <v>0.10227024122193233</v>
      </c>
      <c r="AS20" s="6">
        <v>5.1974042619835771E-2</v>
      </c>
      <c r="AT20" s="6">
        <v>0.12352693238610561</v>
      </c>
      <c r="AU20" s="6">
        <v>7.5791541339177718E-2</v>
      </c>
      <c r="AV20" s="6">
        <v>0.13676434597301187</v>
      </c>
      <c r="AW20" s="6">
        <v>0.14269607234768397</v>
      </c>
      <c r="AX20" s="6">
        <v>4.8170502768652118E-2</v>
      </c>
      <c r="AY20" s="6">
        <v>0.10738004545974975</v>
      </c>
      <c r="AZ20" s="6">
        <v>0.10559937157188851</v>
      </c>
      <c r="BA20" s="6">
        <v>0.16870138385113637</v>
      </c>
      <c r="BB20" s="6">
        <v>0.1008872402623643</v>
      </c>
      <c r="BC20" s="6">
        <v>7.4954162594492668E-2</v>
      </c>
      <c r="BD20" s="6">
        <v>7.9709003970991912E-2</v>
      </c>
      <c r="BE20" s="6">
        <v>8.2851519410765698E-2</v>
      </c>
      <c r="BF20" s="6">
        <v>7.3196430863433262E-2</v>
      </c>
      <c r="BG20" s="6">
        <v>0.16113704480573043</v>
      </c>
      <c r="BH20" s="6">
        <v>9.9684192581144193E-2</v>
      </c>
      <c r="BI20" s="6">
        <v>0.10878727561903491</v>
      </c>
      <c r="BJ20" s="6">
        <v>7.766475020851886E-2</v>
      </c>
      <c r="BK20" s="6">
        <v>9.6173530916410149E-2</v>
      </c>
      <c r="BL20" s="6">
        <v>7.2245102609545628E-2</v>
      </c>
      <c r="BM20" s="6">
        <v>9.2167939681752686E-2</v>
      </c>
      <c r="BN20" s="6">
        <v>9.1510178856749544E-2</v>
      </c>
      <c r="BO20" s="6">
        <v>0.11111027877945988</v>
      </c>
      <c r="BP20" s="6">
        <v>0.18267019489498654</v>
      </c>
      <c r="BQ20" s="6">
        <v>8.6363061181332787E-2</v>
      </c>
      <c r="BR20" s="6">
        <v>0.10284143337379623</v>
      </c>
      <c r="BS20" s="6">
        <v>7.4983646353752736E-2</v>
      </c>
      <c r="BT20" s="6">
        <v>9.1223467464983665E-2</v>
      </c>
      <c r="BU20" s="6">
        <v>6.5878963060711768E-2</v>
      </c>
      <c r="BV20" s="6">
        <v>8.8680472453983361E-2</v>
      </c>
      <c r="BW20" s="6">
        <v>0.21291153267221496</v>
      </c>
      <c r="BX20" s="6">
        <v>0.1462791581433821</v>
      </c>
      <c r="BY20" s="6">
        <v>8.3160671884308687E-2</v>
      </c>
      <c r="BZ20" s="6">
        <v>0.28089482680678879</v>
      </c>
      <c r="CA20" s="6">
        <v>0.22725408835353123</v>
      </c>
      <c r="CB20" s="6">
        <v>6.7607033335398165E-2</v>
      </c>
      <c r="CC20" s="6">
        <v>8.0573756134381919E-2</v>
      </c>
      <c r="CD20" s="6">
        <v>9.5123062919161144E-2</v>
      </c>
      <c r="CE20" s="6">
        <v>0.14394760193401135</v>
      </c>
      <c r="CF20" s="6">
        <v>0.18559698987547291</v>
      </c>
      <c r="CG20" s="6">
        <v>0.13080485652403323</v>
      </c>
      <c r="CH20" s="6">
        <v>0.13648365206426086</v>
      </c>
      <c r="CI20" s="6">
        <v>0.16568749645974856</v>
      </c>
      <c r="CJ20" s="6">
        <v>0.12319332909362328</v>
      </c>
      <c r="CK20" s="6">
        <v>0.12321905228134353</v>
      </c>
      <c r="CL20" s="6">
        <v>8.8579181332820042E-2</v>
      </c>
      <c r="CM20" s="6">
        <v>0.14592831512898474</v>
      </c>
      <c r="CN20" s="6">
        <v>0.11972559263475177</v>
      </c>
    </row>
    <row r="21" spans="1:92" x14ac:dyDescent="0.25">
      <c r="A21" s="58" t="s">
        <v>270</v>
      </c>
      <c r="B21" s="6">
        <v>5.3407876235747435E-2</v>
      </c>
      <c r="C21" s="6">
        <v>4.153196034791326E-2</v>
      </c>
      <c r="D21" s="6">
        <v>0.11493425841702948</v>
      </c>
      <c r="E21" s="6">
        <v>6.3103144988016779E-2</v>
      </c>
      <c r="F21" s="6">
        <v>7.1803032336285683E-2</v>
      </c>
      <c r="G21" s="6">
        <v>4.7243138853832946E-2</v>
      </c>
      <c r="H21" s="6">
        <v>0.12432239762323619</v>
      </c>
      <c r="I21" s="6">
        <v>9.3900022628789007E-2</v>
      </c>
      <c r="J21" s="6">
        <v>6.8308344248285705E-2</v>
      </c>
      <c r="K21" s="6">
        <v>0.15596041041743397</v>
      </c>
      <c r="L21" s="6">
        <v>6.5142970498622832E-2</v>
      </c>
      <c r="M21" s="6">
        <v>4.6878767587081871E-2</v>
      </c>
      <c r="N21" s="6">
        <v>4.9016373019898148E-2</v>
      </c>
      <c r="O21" s="6">
        <v>7.3154288899473202E-2</v>
      </c>
      <c r="P21" s="6">
        <v>3.7777236413873261E-2</v>
      </c>
      <c r="Q21" s="6">
        <v>6.0855161097666102E-2</v>
      </c>
      <c r="R21" s="6">
        <v>5.4190720634335554E-2</v>
      </c>
      <c r="S21" s="6">
        <v>5.7176893771703728E-2</v>
      </c>
      <c r="T21" s="6">
        <v>6.3160887372112076E-2</v>
      </c>
      <c r="U21" s="6">
        <v>6.6234238532659806E-2</v>
      </c>
      <c r="V21" s="6">
        <v>4.9623763107249759E-2</v>
      </c>
      <c r="W21" s="6">
        <v>4.5883985891035803E-2</v>
      </c>
      <c r="X21" s="6">
        <v>3.9232963255768735E-2</v>
      </c>
      <c r="Y21" s="6">
        <v>5.7454350949633103E-2</v>
      </c>
      <c r="Z21" s="6">
        <v>6.1597411678373994E-2</v>
      </c>
      <c r="AA21" s="6">
        <v>5.8968894722366133E-2</v>
      </c>
      <c r="AB21" s="6">
        <v>7.7226716709943494E-2</v>
      </c>
      <c r="AC21" s="6">
        <v>5.8309585721762043E-2</v>
      </c>
      <c r="AD21" s="6">
        <v>6.1349138347017898E-2</v>
      </c>
      <c r="AE21" s="6">
        <v>7.0493017910264411E-2</v>
      </c>
      <c r="AF21" s="6">
        <v>6.2170713621145561E-2</v>
      </c>
      <c r="AG21" s="6">
        <v>6.7501508168533314E-2</v>
      </c>
      <c r="AH21" s="6">
        <v>4.2411381129195583E-2</v>
      </c>
      <c r="AI21" s="6">
        <v>6.0657547206609444E-2</v>
      </c>
      <c r="AJ21" s="6">
        <v>6.8895640845160103E-2</v>
      </c>
      <c r="AK21" s="6">
        <v>6.8748673659452059E-2</v>
      </c>
      <c r="AL21" s="6">
        <v>6.0317831209910501E-2</v>
      </c>
      <c r="AM21" s="6">
        <v>8.1635925258764702E-2</v>
      </c>
      <c r="AN21" s="6">
        <v>7.7844622315517642E-2</v>
      </c>
      <c r="AO21" s="6">
        <v>4.2271603781572985E-2</v>
      </c>
      <c r="AP21" s="6">
        <v>5.6195091235724477E-2</v>
      </c>
      <c r="AQ21" s="6">
        <v>6.1811336007119896E-2</v>
      </c>
      <c r="AR21" s="6">
        <v>8.757454677062218E-2</v>
      </c>
      <c r="AS21" s="6">
        <v>8.3689034560489498E-2</v>
      </c>
      <c r="AT21" s="6">
        <v>0.12651508410066623</v>
      </c>
      <c r="AU21" s="6">
        <v>7.7493144601367289E-2</v>
      </c>
      <c r="AV21" s="6">
        <v>0.10164312946331713</v>
      </c>
      <c r="AW21" s="6">
        <v>5.2244359687236883E-2</v>
      </c>
      <c r="AX21" s="6">
        <v>4.7453701841768899E-2</v>
      </c>
      <c r="AY21" s="6">
        <v>6.1693026569783774E-2</v>
      </c>
      <c r="AZ21" s="6">
        <v>3.8813546762134013E-2</v>
      </c>
      <c r="BA21" s="6">
        <v>5.008327260771462E-2</v>
      </c>
      <c r="BB21" s="6">
        <v>6.6186980249403449E-2</v>
      </c>
      <c r="BC21" s="6">
        <v>5.8110354563400954E-2</v>
      </c>
      <c r="BD21" s="6">
        <v>7.2591709751005276E-2</v>
      </c>
      <c r="BE21" s="6">
        <v>6.8278819309167488E-2</v>
      </c>
      <c r="BF21" s="6">
        <v>6.5116560840700152E-2</v>
      </c>
      <c r="BG21" s="6">
        <v>4.4619688493277333E-2</v>
      </c>
      <c r="BH21" s="6">
        <v>0.10246915250142113</v>
      </c>
      <c r="BI21" s="6">
        <v>0.10472984949662556</v>
      </c>
      <c r="BJ21" s="6">
        <v>8.5586212485960142E-2</v>
      </c>
      <c r="BK21" s="6">
        <v>0.15447338456849879</v>
      </c>
      <c r="BL21" s="6">
        <v>0.1080779414314097</v>
      </c>
      <c r="BM21" s="6">
        <v>8.4537883128165195E-2</v>
      </c>
      <c r="BN21" s="6">
        <v>0.10664498233247695</v>
      </c>
      <c r="BO21" s="6">
        <v>7.4486940212928995E-2</v>
      </c>
      <c r="BP21" s="6">
        <v>8.3909998949744741E-2</v>
      </c>
      <c r="BQ21" s="6">
        <v>5.6691727690739678E-2</v>
      </c>
      <c r="BR21" s="6">
        <v>6.3235858689842342E-2</v>
      </c>
      <c r="BS21" s="6">
        <v>8.6384213270613741E-2</v>
      </c>
      <c r="BT21" s="6">
        <v>8.5400531013095068E-2</v>
      </c>
      <c r="BU21" s="6">
        <v>6.4772068126093693E-2</v>
      </c>
      <c r="BV21" s="6">
        <v>0.11119901059189544</v>
      </c>
      <c r="BW21" s="6">
        <v>0.11672954627313965</v>
      </c>
      <c r="BX21" s="6">
        <v>0.13359683581214382</v>
      </c>
      <c r="BY21" s="6">
        <v>9.1782367747929555E-2</v>
      </c>
      <c r="BZ21" s="6">
        <v>8.311339756385587E-2</v>
      </c>
      <c r="CA21" s="6">
        <v>9.9050861452230091E-2</v>
      </c>
      <c r="CB21" s="6">
        <v>9.5428858569510472E-2</v>
      </c>
      <c r="CC21" s="6">
        <v>9.3303162672112458E-2</v>
      </c>
      <c r="CD21" s="6">
        <v>9.4775827381444369E-2</v>
      </c>
      <c r="CE21" s="6">
        <v>0.11839651791040198</v>
      </c>
      <c r="CF21" s="6">
        <v>6.2956264856997068E-2</v>
      </c>
      <c r="CG21" s="6">
        <v>6.1750078891633094E-2</v>
      </c>
      <c r="CH21" s="6">
        <v>7.8196505817096695E-2</v>
      </c>
      <c r="CI21" s="6">
        <v>6.0903618797193269E-2</v>
      </c>
      <c r="CJ21" s="6">
        <v>4.7598623308609651E-2</v>
      </c>
      <c r="CK21" s="6">
        <v>3.6677478198334439E-2</v>
      </c>
      <c r="CL21" s="6">
        <v>5.6753385849289191E-2</v>
      </c>
      <c r="CM21" s="6">
        <v>5.439903685242798E-2</v>
      </c>
      <c r="CN21" s="6">
        <v>8.4737858010269437E-2</v>
      </c>
    </row>
    <row r="22" spans="1:92" x14ac:dyDescent="0.25">
      <c r="A22" s="58" t="s">
        <v>106</v>
      </c>
      <c r="B22" s="6">
        <v>8.4006313124220008E-2</v>
      </c>
      <c r="C22" s="6">
        <v>0.10299053030611671</v>
      </c>
      <c r="D22" s="6">
        <v>3.8820215121257239E-2</v>
      </c>
      <c r="E22" s="6">
        <v>0.17054366085255113</v>
      </c>
      <c r="F22" s="6">
        <v>4.8863237526500035E-2</v>
      </c>
      <c r="G22" s="6">
        <v>6.3665407797887527E-2</v>
      </c>
      <c r="H22" s="6">
        <v>0.30541059677972632</v>
      </c>
      <c r="I22" s="6">
        <v>0.20218184767360675</v>
      </c>
      <c r="J22" s="6">
        <v>0.12286725461159596</v>
      </c>
      <c r="K22" s="6">
        <v>9.4823720086079935E-2</v>
      </c>
      <c r="L22" s="6">
        <v>0.22355882057291038</v>
      </c>
      <c r="M22" s="6">
        <v>0.15882183280093343</v>
      </c>
      <c r="N22" s="6">
        <v>0.15405016717045233</v>
      </c>
      <c r="O22" s="6">
        <v>0.1020363382633926</v>
      </c>
      <c r="P22" s="6">
        <v>5.0354693334892925E-2</v>
      </c>
      <c r="Q22" s="6">
        <v>2.3349910610212719E-2</v>
      </c>
      <c r="R22" s="6">
        <v>3.6271126998839533E-2</v>
      </c>
      <c r="S22" s="6">
        <v>4.5116140619350042E-2</v>
      </c>
      <c r="T22" s="6">
        <v>8.7053361804531409E-2</v>
      </c>
      <c r="U22" s="6">
        <v>6.9337987797227704E-2</v>
      </c>
      <c r="V22" s="6">
        <v>5.9670984637468061E-2</v>
      </c>
      <c r="W22" s="6">
        <v>6.0440373080165082E-2</v>
      </c>
      <c r="X22" s="6">
        <v>7.2761828310518764E-2</v>
      </c>
      <c r="Y22" s="6">
        <v>2.7725489056436743E-2</v>
      </c>
      <c r="Z22" s="6">
        <v>8.8248739576513954E-2</v>
      </c>
      <c r="AA22" s="6">
        <v>0.15947022791893747</v>
      </c>
      <c r="AB22" s="6">
        <v>6.1718341469862291E-2</v>
      </c>
      <c r="AC22" s="6">
        <v>5.8002833022452058E-2</v>
      </c>
      <c r="AD22" s="6">
        <v>6.7345966055085332E-2</v>
      </c>
      <c r="AE22" s="6">
        <v>7.4876169789694469E-2</v>
      </c>
      <c r="AF22" s="6">
        <v>7.4982503798760064E-2</v>
      </c>
      <c r="AG22" s="6">
        <v>0.10341673478069102</v>
      </c>
      <c r="AH22" s="6">
        <v>0.12664792526845259</v>
      </c>
      <c r="AI22" s="6">
        <v>0.1711610687198192</v>
      </c>
      <c r="AJ22" s="6">
        <v>0.14808831228501937</v>
      </c>
      <c r="AK22" s="6">
        <v>6.9598578995694257E-2</v>
      </c>
      <c r="AL22" s="6">
        <v>7.7627940737233919E-2</v>
      </c>
      <c r="AM22" s="6">
        <v>0.2388395208052306</v>
      </c>
      <c r="AN22" s="6">
        <v>0.13382827171946968</v>
      </c>
      <c r="AO22" s="6">
        <v>0.11296572551724841</v>
      </c>
      <c r="AP22" s="6">
        <v>0.10136523650346242</v>
      </c>
      <c r="AQ22" s="6">
        <v>9.786377584011284E-2</v>
      </c>
      <c r="AR22" s="6">
        <v>0.17512382066393686</v>
      </c>
      <c r="AS22" s="6">
        <v>9.6314799125910538E-2</v>
      </c>
      <c r="AT22" s="6">
        <v>0.14191550275339182</v>
      </c>
      <c r="AU22" s="6">
        <v>0.11149321879013922</v>
      </c>
      <c r="AV22" s="6">
        <v>7.0791014644226102E-2</v>
      </c>
      <c r="AW22" s="6">
        <v>2.2754777724165499E-2</v>
      </c>
      <c r="AX22" s="6">
        <v>4.2386169518059784E-2</v>
      </c>
      <c r="AY22" s="6">
        <v>6.1422443625092707E-2</v>
      </c>
      <c r="AZ22" s="6">
        <v>5.947687689151486E-2</v>
      </c>
      <c r="BA22" s="6">
        <v>5.9504715215874894E-2</v>
      </c>
      <c r="BB22" s="6">
        <v>0.10233076507489657</v>
      </c>
      <c r="BC22" s="6">
        <v>0.12098634301401683</v>
      </c>
      <c r="BD22" s="6">
        <v>6.7432052335419421E-2</v>
      </c>
      <c r="BE22" s="6">
        <v>0.11160365604840924</v>
      </c>
      <c r="BF22" s="6">
        <v>5.8261848396257809E-2</v>
      </c>
      <c r="BG22" s="6">
        <v>6.5094416313086184E-2</v>
      </c>
      <c r="BH22" s="6">
        <v>2.5594433401994895E-2</v>
      </c>
      <c r="BI22" s="6">
        <v>2.3983136117336594E-2</v>
      </c>
      <c r="BJ22" s="6">
        <v>5.0955517335728798E-2</v>
      </c>
      <c r="BK22" s="6">
        <v>2.4706273553294134E-2</v>
      </c>
      <c r="BL22" s="6">
        <v>5.5550440240055184E-2</v>
      </c>
      <c r="BM22" s="6">
        <v>1.1641169407773818E-2</v>
      </c>
      <c r="BN22" s="6">
        <v>1.9903022330878015E-2</v>
      </c>
      <c r="BO22" s="6">
        <v>1.4885395183762265E-2</v>
      </c>
      <c r="BP22" s="6">
        <v>0</v>
      </c>
      <c r="BQ22" s="6">
        <v>2.9682645561582243E-2</v>
      </c>
      <c r="BR22" s="6">
        <v>6.5586292529026917E-3</v>
      </c>
      <c r="BS22" s="6">
        <v>1.2673704058025745E-2</v>
      </c>
      <c r="BT22" s="6">
        <v>5.1118759942840614E-3</v>
      </c>
      <c r="BU22" s="6">
        <v>3.2667732646838553E-2</v>
      </c>
      <c r="BV22" s="6">
        <v>1.2874731097809686E-2</v>
      </c>
      <c r="BW22" s="6">
        <v>2.2586636285738249E-2</v>
      </c>
      <c r="BX22" s="6">
        <v>2.168430099689396E-2</v>
      </c>
      <c r="BY22" s="6">
        <v>3.3000012092376386E-2</v>
      </c>
      <c r="BZ22" s="6">
        <v>2.5780051979745391E-2</v>
      </c>
      <c r="CA22" s="6">
        <v>9.1996718226695307E-2</v>
      </c>
      <c r="CB22" s="6">
        <v>1.0321319182109446E-2</v>
      </c>
      <c r="CC22" s="6">
        <v>0.1073851007936632</v>
      </c>
      <c r="CD22" s="6">
        <v>0.14205960972533577</v>
      </c>
      <c r="CE22" s="6">
        <v>5.8629653458531966E-2</v>
      </c>
      <c r="CF22" s="6">
        <v>7.4313653321296066E-2</v>
      </c>
      <c r="CG22" s="6">
        <v>6.5715213601573244E-2</v>
      </c>
      <c r="CH22" s="6">
        <v>2.8497842576239406E-2</v>
      </c>
      <c r="CI22" s="6">
        <v>4.9747597884369332E-2</v>
      </c>
      <c r="CJ22" s="6">
        <v>0.10104416607025542</v>
      </c>
      <c r="CK22" s="6">
        <v>5.2220897836050106E-2</v>
      </c>
      <c r="CL22" s="6">
        <v>7.923861893022853E-2</v>
      </c>
      <c r="CM22" s="6">
        <v>5.7302499522859554E-2</v>
      </c>
      <c r="CN22" s="6">
        <v>4.5619837678578801E-2</v>
      </c>
    </row>
    <row r="23" spans="1:92" x14ac:dyDescent="0.25">
      <c r="A23" s="58" t="s">
        <v>0</v>
      </c>
      <c r="B23" s="6">
        <v>6.3492288675988967E-2</v>
      </c>
      <c r="C23" s="6">
        <v>9.1625604807633168E-2</v>
      </c>
      <c r="D23" s="6">
        <v>6.8625372607346663E-2</v>
      </c>
      <c r="E23" s="6">
        <v>8.8724112988008141E-2</v>
      </c>
      <c r="F23" s="6">
        <v>6.3980226397578638E-2</v>
      </c>
      <c r="G23" s="6">
        <v>5.6908270137798596E-2</v>
      </c>
      <c r="H23" s="6">
        <v>7.4249504960909748E-2</v>
      </c>
      <c r="I23" s="6">
        <v>7.4936519953596528E-2</v>
      </c>
      <c r="J23" s="6">
        <v>7.0695348922123688E-2</v>
      </c>
      <c r="K23" s="6">
        <v>7.0441007729089025E-2</v>
      </c>
      <c r="L23" s="6">
        <v>6.5413250631048844E-2</v>
      </c>
      <c r="M23" s="6">
        <v>7.9366089765955022E-2</v>
      </c>
      <c r="N23" s="6">
        <v>0.1144756251296688</v>
      </c>
      <c r="O23" s="6">
        <v>0.12071570383321359</v>
      </c>
      <c r="P23" s="6">
        <v>7.2570156079631673E-2</v>
      </c>
      <c r="Q23" s="6">
        <v>5.7795794458961061E-2</v>
      </c>
      <c r="R23" s="6">
        <v>7.9895627505600836E-2</v>
      </c>
      <c r="S23" s="6">
        <v>7.0850915503068004E-2</v>
      </c>
      <c r="T23" s="6">
        <v>7.5791101638098921E-2</v>
      </c>
      <c r="U23" s="6">
        <v>7.8057231314324321E-2</v>
      </c>
      <c r="V23" s="6">
        <v>6.9625951300453279E-2</v>
      </c>
      <c r="W23" s="6">
        <v>6.2254265718629423E-2</v>
      </c>
      <c r="X23" s="6">
        <v>5.8642231730520883E-2</v>
      </c>
      <c r="Y23" s="6">
        <v>4.6103399426826785E-2</v>
      </c>
      <c r="Z23" s="6">
        <v>6.8237759401606257E-2</v>
      </c>
      <c r="AA23" s="6">
        <v>7.0313602134904868E-2</v>
      </c>
      <c r="AB23" s="6">
        <v>5.7308301167903926E-2</v>
      </c>
      <c r="AC23" s="6">
        <v>7.1446261546861706E-2</v>
      </c>
      <c r="AD23" s="6">
        <v>6.6680666256914156E-2</v>
      </c>
      <c r="AE23" s="6">
        <v>6.600335962530969E-2</v>
      </c>
      <c r="AF23" s="6">
        <v>6.8105880750230871E-2</v>
      </c>
      <c r="AG23" s="6">
        <v>6.7387809099300158E-2</v>
      </c>
      <c r="AH23" s="6">
        <v>6.3633800136379287E-2</v>
      </c>
      <c r="AI23" s="6">
        <v>5.9304635636821312E-2</v>
      </c>
      <c r="AJ23" s="6">
        <v>7.9721948162405659E-2</v>
      </c>
      <c r="AK23" s="6">
        <v>7.1265172731374976E-2</v>
      </c>
      <c r="AL23" s="6">
        <v>6.7902940826320618E-2</v>
      </c>
      <c r="AM23" s="6">
        <v>6.3438764604192274E-2</v>
      </c>
      <c r="AN23" s="6">
        <v>6.2182223635173881E-2</v>
      </c>
      <c r="AO23" s="6">
        <v>7.8263997318494594E-2</v>
      </c>
      <c r="AP23" s="6">
        <v>4.9347942417146018E-2</v>
      </c>
      <c r="AQ23" s="6">
        <v>4.5252177378016976E-2</v>
      </c>
      <c r="AR23" s="6">
        <v>6.0769527912625063E-2</v>
      </c>
      <c r="AS23" s="6">
        <v>6.7801149838582778E-2</v>
      </c>
      <c r="AT23" s="6">
        <v>5.979917316576415E-2</v>
      </c>
      <c r="AU23" s="6">
        <v>4.6607550575565648E-2</v>
      </c>
      <c r="AV23" s="6">
        <v>6.7380649941839441E-2</v>
      </c>
      <c r="AW23" s="6">
        <v>7.4946032838453344E-2</v>
      </c>
      <c r="AX23" s="6">
        <v>6.1637771625141211E-2</v>
      </c>
      <c r="AY23" s="6">
        <v>9.0250447819007026E-2</v>
      </c>
      <c r="AZ23" s="6">
        <v>8.1428426079628038E-2</v>
      </c>
      <c r="BA23" s="6">
        <v>6.2925367380208333E-2</v>
      </c>
      <c r="BB23" s="6">
        <v>6.9111719716509756E-2</v>
      </c>
      <c r="BC23" s="6">
        <v>6.8068414289864251E-2</v>
      </c>
      <c r="BD23" s="6">
        <v>8.9625709676754511E-2</v>
      </c>
      <c r="BE23" s="6">
        <v>6.8274644536242199E-2</v>
      </c>
      <c r="BF23" s="6">
        <v>7.8419649377129738E-2</v>
      </c>
      <c r="BG23" s="6">
        <v>7.9268881550490208E-2</v>
      </c>
      <c r="BH23" s="6">
        <v>5.2673470622715345E-2</v>
      </c>
      <c r="BI23" s="6">
        <v>7.8654993535376916E-2</v>
      </c>
      <c r="BJ23" s="6">
        <v>7.7238339952945115E-2</v>
      </c>
      <c r="BK23" s="6">
        <v>7.7164919306024565E-2</v>
      </c>
      <c r="BL23" s="6">
        <v>5.5097015943239472E-2</v>
      </c>
      <c r="BM23" s="6">
        <v>5.6251629653236192E-2</v>
      </c>
      <c r="BN23" s="6">
        <v>7.9329285508191988E-2</v>
      </c>
      <c r="BO23" s="6">
        <v>9.6391212714560304E-2</v>
      </c>
      <c r="BP23" s="6">
        <v>9.2019647991996412E-2</v>
      </c>
      <c r="BQ23" s="6">
        <v>8.2305266228355031E-2</v>
      </c>
      <c r="BR23" s="6">
        <v>6.7529093638010282E-2</v>
      </c>
      <c r="BS23" s="6">
        <v>7.7048373382804944E-2</v>
      </c>
      <c r="BT23" s="6">
        <v>8.0239814986708277E-2</v>
      </c>
      <c r="BU23" s="6">
        <v>8.1518735802081646E-2</v>
      </c>
      <c r="BV23" s="6">
        <v>7.3746199104426632E-2</v>
      </c>
      <c r="BW23" s="6">
        <v>6.3703627878436364E-2</v>
      </c>
      <c r="BX23" s="6">
        <v>5.7304150415637072E-2</v>
      </c>
      <c r="BY23" s="6">
        <v>4.2306252243425033E-2</v>
      </c>
      <c r="BZ23" s="6">
        <v>6.7043200391931332E-2</v>
      </c>
      <c r="CA23" s="6">
        <v>7.5935917741161402E-2</v>
      </c>
      <c r="CB23" s="6">
        <v>6.6886726040059796E-2</v>
      </c>
      <c r="CC23" s="6">
        <v>6.5258538608330099E-2</v>
      </c>
      <c r="CD23" s="6">
        <v>6.5345393736903276E-2</v>
      </c>
      <c r="CE23" s="6">
        <v>8.0055888840386225E-2</v>
      </c>
      <c r="CF23" s="6">
        <v>6.0219482195502529E-2</v>
      </c>
      <c r="CG23" s="6">
        <v>7.5312249655777416E-2</v>
      </c>
      <c r="CH23" s="6">
        <v>9.0213469840924598E-2</v>
      </c>
      <c r="CI23" s="6">
        <v>7.2075053468025521E-2</v>
      </c>
      <c r="CJ23" s="6">
        <v>9.1066216159869789E-2</v>
      </c>
      <c r="CK23" s="6">
        <v>8.4335263812049047E-2</v>
      </c>
      <c r="CL23" s="6">
        <v>6.3423539866069162E-2</v>
      </c>
      <c r="CM23" s="6">
        <v>6.0818477699243305E-2</v>
      </c>
      <c r="CN23" s="6">
        <v>7.2714595506327515E-2</v>
      </c>
    </row>
    <row r="24" spans="1:92" x14ac:dyDescent="0.25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</row>
    <row r="25" spans="1:92" x14ac:dyDescent="0.25"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</row>
    <row r="26" spans="1:92" x14ac:dyDescent="0.25"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</row>
    <row r="27" spans="1:92" x14ac:dyDescent="0.25"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</row>
    <row r="28" spans="1:92" x14ac:dyDescent="0.25"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</row>
    <row r="29" spans="1:92" x14ac:dyDescent="0.25"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</row>
    <row r="30" spans="1:92" x14ac:dyDescent="0.25"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</row>
    <row r="31" spans="1:92" x14ac:dyDescent="0.25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</row>
    <row r="32" spans="1:92" x14ac:dyDescent="0.25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spans="2:47" x14ac:dyDescent="0.25"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</row>
    <row r="322" spans="2:47" x14ac:dyDescent="0.25"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</row>
    <row r="323" spans="2:47" x14ac:dyDescent="0.25"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</row>
    <row r="324" spans="2:47" x14ac:dyDescent="0.25"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</row>
    <row r="325" spans="2:47" x14ac:dyDescent="0.25"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</row>
    <row r="326" spans="2:47" x14ac:dyDescent="0.25"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</row>
    <row r="327" spans="2:47" x14ac:dyDescent="0.25"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</row>
    <row r="328" spans="2:47" x14ac:dyDescent="0.25"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</row>
    <row r="329" spans="2:47" x14ac:dyDescent="0.25"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</row>
    <row r="330" spans="2:47" x14ac:dyDescent="0.25"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</row>
    <row r="331" spans="2:47" x14ac:dyDescent="0.25"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</row>
    <row r="332" spans="2:47" x14ac:dyDescent="0.25"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</row>
    <row r="333" spans="2:47" x14ac:dyDescent="0.25"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</row>
    <row r="334" spans="2:47" x14ac:dyDescent="0.25"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</row>
    <row r="335" spans="2:47" x14ac:dyDescent="0.25"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</row>
    <row r="336" spans="2:47" x14ac:dyDescent="0.25"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</row>
    <row r="337" spans="2:19" x14ac:dyDescent="0.25"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</row>
    <row r="338" spans="2:19" x14ac:dyDescent="0.25"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</row>
    <row r="339" spans="2:19" x14ac:dyDescent="0.25"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</row>
    <row r="340" spans="2:19" x14ac:dyDescent="0.25"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</row>
    <row r="341" spans="2:19" x14ac:dyDescent="0.25"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</row>
    <row r="342" spans="2:19" x14ac:dyDescent="0.25"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</row>
    <row r="343" spans="2:19" x14ac:dyDescent="0.25"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</row>
    <row r="344" spans="2:19" x14ac:dyDescent="0.25"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</row>
    <row r="345" spans="2:19" x14ac:dyDescent="0.25"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</row>
    <row r="346" spans="2:19" x14ac:dyDescent="0.25"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</row>
    <row r="347" spans="2:19" x14ac:dyDescent="0.25"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</row>
    <row r="348" spans="2:19" x14ac:dyDescent="0.25"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</row>
    <row r="349" spans="2:19" x14ac:dyDescent="0.25"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</row>
    <row r="350" spans="2:19" x14ac:dyDescent="0.25"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</row>
    <row r="351" spans="2:19" x14ac:dyDescent="0.25"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</row>
    <row r="352" spans="2:19" x14ac:dyDescent="0.25"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</row>
    <row r="353" spans="2:19" x14ac:dyDescent="0.25"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</row>
    <row r="354" spans="2:19" x14ac:dyDescent="0.25"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</row>
    <row r="355" spans="2:19" x14ac:dyDescent="0.25"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</row>
    <row r="356" spans="2:19" x14ac:dyDescent="0.25"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</row>
    <row r="357" spans="2:19" x14ac:dyDescent="0.25"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</row>
    <row r="358" spans="2:19" x14ac:dyDescent="0.25"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</row>
    <row r="359" spans="2:19" x14ac:dyDescent="0.25"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</row>
    <row r="360" spans="2:19" x14ac:dyDescent="0.25"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</row>
    <row r="361" spans="2:19" x14ac:dyDescent="0.25"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</row>
    <row r="362" spans="2:19" x14ac:dyDescent="0.25"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</row>
    <row r="363" spans="2:19" x14ac:dyDescent="0.25"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</row>
    <row r="364" spans="2:19" x14ac:dyDescent="0.25"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</row>
    <row r="365" spans="2:19" x14ac:dyDescent="0.25"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</row>
    <row r="366" spans="2:19" x14ac:dyDescent="0.25"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</row>
    <row r="367" spans="2:19" x14ac:dyDescent="0.25"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</row>
    <row r="368" spans="2:19" x14ac:dyDescent="0.25"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</row>
    <row r="369" spans="2:19" x14ac:dyDescent="0.25"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</row>
    <row r="370" spans="2:19" x14ac:dyDescent="0.25"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</row>
    <row r="371" spans="2:19" x14ac:dyDescent="0.25"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</row>
    <row r="372" spans="2:19" x14ac:dyDescent="0.25"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</row>
    <row r="373" spans="2:19" x14ac:dyDescent="0.25"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</row>
    <row r="374" spans="2:19" x14ac:dyDescent="0.25"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</row>
    <row r="375" spans="2:19" x14ac:dyDescent="0.25"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</row>
    <row r="376" spans="2:19" x14ac:dyDescent="0.25"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</row>
    <row r="377" spans="2:19" x14ac:dyDescent="0.25"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</row>
    <row r="378" spans="2:19" x14ac:dyDescent="0.25"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</row>
    <row r="379" spans="2:19" x14ac:dyDescent="0.25"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</row>
    <row r="380" spans="2:19" x14ac:dyDescent="0.25"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</row>
    <row r="381" spans="2:19" x14ac:dyDescent="0.25"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</row>
    <row r="382" spans="2:19" x14ac:dyDescent="0.25"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</row>
    <row r="383" spans="2:19" x14ac:dyDescent="0.25"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</row>
    <row r="384" spans="2:19" x14ac:dyDescent="0.25"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</row>
    <row r="385" spans="2:19" x14ac:dyDescent="0.25"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</row>
    <row r="386" spans="2:19" x14ac:dyDescent="0.25"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</row>
    <row r="387" spans="2:19" x14ac:dyDescent="0.25"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</row>
    <row r="388" spans="2:19" x14ac:dyDescent="0.25"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</row>
    <row r="389" spans="2:19" x14ac:dyDescent="0.25"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</row>
    <row r="390" spans="2:19" x14ac:dyDescent="0.25"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</row>
    <row r="391" spans="2:19" x14ac:dyDescent="0.25"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</row>
    <row r="392" spans="2:19" x14ac:dyDescent="0.25"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</row>
    <row r="393" spans="2:19" x14ac:dyDescent="0.25"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</row>
    <row r="394" spans="2:19" x14ac:dyDescent="0.25"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</row>
    <row r="395" spans="2:19" x14ac:dyDescent="0.25"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</row>
    <row r="396" spans="2:19" x14ac:dyDescent="0.25"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</row>
    <row r="397" spans="2:19" x14ac:dyDescent="0.25"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</row>
    <row r="398" spans="2:19" x14ac:dyDescent="0.25"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</row>
    <row r="399" spans="2:19" x14ac:dyDescent="0.25"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</row>
    <row r="400" spans="2:19" x14ac:dyDescent="0.25"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</row>
    <row r="401" spans="2:19" x14ac:dyDescent="0.25"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</row>
    <row r="402" spans="2:19" x14ac:dyDescent="0.25"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</row>
    <row r="403" spans="2:19" x14ac:dyDescent="0.25"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</row>
    <row r="404" spans="2:19" x14ac:dyDescent="0.25"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</row>
    <row r="405" spans="2:19" x14ac:dyDescent="0.25"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</row>
    <row r="406" spans="2:19" x14ac:dyDescent="0.25"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</row>
    <row r="407" spans="2:19" x14ac:dyDescent="0.25"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</row>
    <row r="408" spans="2:19" x14ac:dyDescent="0.25"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</row>
    <row r="409" spans="2:19" x14ac:dyDescent="0.25"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</row>
    <row r="410" spans="2:19" x14ac:dyDescent="0.25"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</row>
    <row r="411" spans="2:19" x14ac:dyDescent="0.25"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</row>
    <row r="412" spans="2:19" x14ac:dyDescent="0.25"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</row>
    <row r="413" spans="2:19" x14ac:dyDescent="0.25"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</row>
    <row r="414" spans="2:19" x14ac:dyDescent="0.25"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</row>
    <row r="415" spans="2:19" x14ac:dyDescent="0.25"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</row>
    <row r="416" spans="2:19" x14ac:dyDescent="0.25"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</row>
    <row r="417" spans="2:19" x14ac:dyDescent="0.25"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</row>
    <row r="418" spans="2:19" x14ac:dyDescent="0.25"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</row>
    <row r="419" spans="2:19" x14ac:dyDescent="0.25"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</row>
    <row r="420" spans="2:19" x14ac:dyDescent="0.25"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</row>
    <row r="421" spans="2:19" x14ac:dyDescent="0.25"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</row>
    <row r="422" spans="2:19" x14ac:dyDescent="0.25"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</row>
    <row r="423" spans="2:19" x14ac:dyDescent="0.25"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</row>
    <row r="424" spans="2:19" x14ac:dyDescent="0.25"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</row>
    <row r="425" spans="2:19" x14ac:dyDescent="0.25"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</row>
    <row r="426" spans="2:19" x14ac:dyDescent="0.25"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</row>
    <row r="427" spans="2:19" x14ac:dyDescent="0.25"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</row>
    <row r="428" spans="2:19" x14ac:dyDescent="0.25"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</row>
    <row r="429" spans="2:19" x14ac:dyDescent="0.25"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</row>
    <row r="430" spans="2:19" x14ac:dyDescent="0.25"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</row>
    <row r="431" spans="2:19" x14ac:dyDescent="0.25"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</row>
    <row r="432" spans="2:19" x14ac:dyDescent="0.25"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</row>
    <row r="433" spans="2:19" x14ac:dyDescent="0.25"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</row>
    <row r="434" spans="2:19" x14ac:dyDescent="0.25"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</row>
    <row r="435" spans="2:19" x14ac:dyDescent="0.25"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</row>
    <row r="436" spans="2:19" x14ac:dyDescent="0.25"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</row>
    <row r="437" spans="2:19" x14ac:dyDescent="0.25"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</row>
    <row r="438" spans="2:19" x14ac:dyDescent="0.25"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</row>
    <row r="439" spans="2:19" x14ac:dyDescent="0.25"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</row>
    <row r="440" spans="2:19" x14ac:dyDescent="0.25"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</row>
    <row r="441" spans="2:19" x14ac:dyDescent="0.25"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</row>
    <row r="442" spans="2:19" x14ac:dyDescent="0.25"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</row>
    <row r="443" spans="2:19" x14ac:dyDescent="0.25"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</row>
    <row r="444" spans="2:19" x14ac:dyDescent="0.25"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</row>
    <row r="445" spans="2:19" x14ac:dyDescent="0.25"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</row>
    <row r="446" spans="2:19" x14ac:dyDescent="0.25"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</row>
    <row r="447" spans="2:19" x14ac:dyDescent="0.25"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</row>
    <row r="448" spans="2:19" x14ac:dyDescent="0.25"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</row>
    <row r="449" spans="2:19" x14ac:dyDescent="0.25"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</row>
    <row r="450" spans="2:19" x14ac:dyDescent="0.25"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</row>
    <row r="451" spans="2:19" x14ac:dyDescent="0.25"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</row>
    <row r="452" spans="2:19" x14ac:dyDescent="0.25"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</row>
    <row r="453" spans="2:19" x14ac:dyDescent="0.25"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</row>
  </sheetData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C3FB5-12E1-41A3-AA5C-4BD3BBCF4277}">
  <dimension ref="A1:CP452"/>
  <sheetViews>
    <sheetView zoomScaleNormal="100" workbookViewId="0">
      <pane xSplit="3" ySplit="5" topLeftCell="D6" activePane="bottomRight" state="frozen"/>
      <selection activeCell="K32" sqref="K32"/>
      <selection pane="topRight" activeCell="K32" sqref="K32"/>
      <selection pane="bottomLeft" activeCell="K32" sqref="K32"/>
      <selection pane="bottomRight" activeCell="K32" sqref="K32"/>
    </sheetView>
  </sheetViews>
  <sheetFormatPr defaultColWidth="15" defaultRowHeight="15" x14ac:dyDescent="0.25"/>
  <cols>
    <col min="1" max="1" width="24.5703125" bestFit="1" customWidth="1"/>
    <col min="2" max="3" width="24.5703125" style="4" customWidth="1"/>
    <col min="4" max="47" width="15" style="4"/>
  </cols>
  <sheetData>
    <row r="1" spans="1:94" x14ac:dyDescent="0.25">
      <c r="B1"/>
      <c r="C1"/>
      <c r="D1" s="10" t="s">
        <v>35</v>
      </c>
      <c r="E1" s="10" t="s">
        <v>36</v>
      </c>
      <c r="F1" s="10" t="s">
        <v>55</v>
      </c>
      <c r="G1" s="10" t="s">
        <v>21</v>
      </c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</row>
    <row r="2" spans="1:94" x14ac:dyDescent="0.25">
      <c r="B2"/>
      <c r="C2"/>
      <c r="D2" s="11">
        <v>2025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 t="s">
        <v>110</v>
      </c>
      <c r="BE2" s="11">
        <v>2026</v>
      </c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 t="s">
        <v>311</v>
      </c>
    </row>
    <row r="3" spans="1:94" x14ac:dyDescent="0.25">
      <c r="B3"/>
      <c r="C3"/>
      <c r="D3" s="11">
        <v>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>
        <v>2</v>
      </c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>
        <v>3</v>
      </c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>
        <v>4</v>
      </c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>
        <v>1</v>
      </c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>
        <v>2</v>
      </c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>
        <v>3</v>
      </c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</row>
    <row r="4" spans="1:94" x14ac:dyDescent="0.25">
      <c r="B4"/>
      <c r="C4"/>
      <c r="D4" s="11">
        <v>10</v>
      </c>
      <c r="E4" s="11"/>
      <c r="F4" s="11"/>
      <c r="G4" s="11"/>
      <c r="H4" s="11"/>
      <c r="I4" s="11">
        <v>11</v>
      </c>
      <c r="J4" s="11"/>
      <c r="K4" s="11"/>
      <c r="L4" s="11"/>
      <c r="M4" s="11">
        <v>12</v>
      </c>
      <c r="N4" s="11"/>
      <c r="O4" s="11"/>
      <c r="P4" s="11"/>
      <c r="Q4" s="11">
        <v>1</v>
      </c>
      <c r="R4" s="11"/>
      <c r="S4" s="11"/>
      <c r="T4" s="11"/>
      <c r="U4" s="11"/>
      <c r="V4" s="11">
        <v>2</v>
      </c>
      <c r="W4" s="11"/>
      <c r="X4" s="11"/>
      <c r="Y4" s="11"/>
      <c r="Z4" s="11">
        <v>3</v>
      </c>
      <c r="AA4" s="11"/>
      <c r="AB4" s="11"/>
      <c r="AC4" s="11"/>
      <c r="AD4" s="11">
        <v>4</v>
      </c>
      <c r="AE4" s="11"/>
      <c r="AF4" s="11"/>
      <c r="AG4" s="11"/>
      <c r="AH4" s="11">
        <v>5</v>
      </c>
      <c r="AI4" s="11"/>
      <c r="AJ4" s="11"/>
      <c r="AK4" s="11"/>
      <c r="AL4" s="11"/>
      <c r="AM4" s="11">
        <v>6</v>
      </c>
      <c r="AN4" s="11"/>
      <c r="AO4" s="11"/>
      <c r="AP4" s="11"/>
      <c r="AQ4" s="11">
        <v>7</v>
      </c>
      <c r="AR4" s="11"/>
      <c r="AS4" s="11"/>
      <c r="AT4" s="11"/>
      <c r="AU4" s="11"/>
      <c r="AV4" s="11">
        <v>8</v>
      </c>
      <c r="AW4" s="11"/>
      <c r="AX4" s="11"/>
      <c r="AY4" s="11"/>
      <c r="AZ4" s="11">
        <v>9</v>
      </c>
      <c r="BA4" s="11"/>
      <c r="BB4" s="11"/>
      <c r="BC4" s="11"/>
      <c r="BD4" s="11"/>
      <c r="BE4" s="11">
        <v>10</v>
      </c>
      <c r="BF4" s="11"/>
      <c r="BG4" s="11"/>
      <c r="BH4" s="11"/>
      <c r="BI4" s="11"/>
      <c r="BJ4" s="11">
        <v>11</v>
      </c>
      <c r="BK4" s="11"/>
      <c r="BL4" s="11"/>
      <c r="BM4" s="11"/>
      <c r="BN4" s="11">
        <v>12</v>
      </c>
      <c r="BO4" s="11"/>
      <c r="BP4" s="11"/>
      <c r="BQ4" s="11"/>
      <c r="BR4" s="11">
        <v>1</v>
      </c>
      <c r="BS4" s="11"/>
      <c r="BT4" s="11"/>
      <c r="BU4" s="11"/>
      <c r="BV4" s="11"/>
      <c r="BW4" s="11">
        <v>2</v>
      </c>
      <c r="BX4" s="11"/>
      <c r="BY4" s="11"/>
      <c r="BZ4" s="11"/>
      <c r="CA4" s="11">
        <v>3</v>
      </c>
      <c r="CB4" s="11"/>
      <c r="CC4" s="11"/>
      <c r="CD4" s="11"/>
      <c r="CE4" s="11">
        <v>4</v>
      </c>
      <c r="CF4" s="11"/>
      <c r="CG4" s="11"/>
      <c r="CH4" s="11"/>
      <c r="CI4" s="11">
        <v>5</v>
      </c>
      <c r="CJ4" s="11"/>
      <c r="CK4" s="11"/>
      <c r="CL4" s="11"/>
      <c r="CM4" s="11"/>
      <c r="CN4" s="11">
        <v>6</v>
      </c>
      <c r="CO4" s="11"/>
      <c r="CP4" s="11"/>
    </row>
    <row r="5" spans="1:94" x14ac:dyDescent="0.25">
      <c r="A5" s="10" t="s">
        <v>50</v>
      </c>
      <c r="B5" s="10" t="s">
        <v>51</v>
      </c>
      <c r="C5" s="10" t="s">
        <v>26</v>
      </c>
      <c r="D5" s="11">
        <v>40</v>
      </c>
      <c r="E5" s="11">
        <v>41</v>
      </c>
      <c r="F5" s="11">
        <v>42</v>
      </c>
      <c r="G5" s="11">
        <v>43</v>
      </c>
      <c r="H5" s="11">
        <v>44</v>
      </c>
      <c r="I5" s="11">
        <v>45</v>
      </c>
      <c r="J5" s="11">
        <v>46</v>
      </c>
      <c r="K5" s="11">
        <v>47</v>
      </c>
      <c r="L5" s="11">
        <v>48</v>
      </c>
      <c r="M5" s="11">
        <v>49</v>
      </c>
      <c r="N5" s="11">
        <v>50</v>
      </c>
      <c r="O5" s="11">
        <v>51</v>
      </c>
      <c r="P5" s="11">
        <v>52</v>
      </c>
      <c r="Q5" s="11">
        <v>1</v>
      </c>
      <c r="R5" s="11">
        <v>2</v>
      </c>
      <c r="S5" s="11">
        <v>3</v>
      </c>
      <c r="T5" s="11">
        <v>4</v>
      </c>
      <c r="U5" s="11">
        <v>5</v>
      </c>
      <c r="V5" s="11">
        <v>6</v>
      </c>
      <c r="W5" s="11">
        <v>7</v>
      </c>
      <c r="X5" s="11">
        <v>8</v>
      </c>
      <c r="Y5" s="11">
        <v>9</v>
      </c>
      <c r="Z5" s="11">
        <v>10</v>
      </c>
      <c r="AA5" s="11">
        <v>11</v>
      </c>
      <c r="AB5" s="11">
        <v>12</v>
      </c>
      <c r="AC5" s="11">
        <v>13</v>
      </c>
      <c r="AD5" s="11">
        <v>14</v>
      </c>
      <c r="AE5" s="11">
        <v>15</v>
      </c>
      <c r="AF5" s="11">
        <v>16</v>
      </c>
      <c r="AG5" s="11">
        <v>17</v>
      </c>
      <c r="AH5" s="11">
        <v>18</v>
      </c>
      <c r="AI5" s="11">
        <v>19</v>
      </c>
      <c r="AJ5" s="11">
        <v>20</v>
      </c>
      <c r="AK5" s="11">
        <v>21</v>
      </c>
      <c r="AL5" s="11">
        <v>22</v>
      </c>
      <c r="AM5" s="11">
        <v>23</v>
      </c>
      <c r="AN5" s="11">
        <v>24</v>
      </c>
      <c r="AO5" s="11">
        <v>25</v>
      </c>
      <c r="AP5" s="11">
        <v>26</v>
      </c>
      <c r="AQ5" s="11">
        <v>27</v>
      </c>
      <c r="AR5" s="11">
        <v>28</v>
      </c>
      <c r="AS5" s="11">
        <v>29</v>
      </c>
      <c r="AT5" s="11">
        <v>30</v>
      </c>
      <c r="AU5" s="11">
        <v>31</v>
      </c>
      <c r="AV5" s="11">
        <v>32</v>
      </c>
      <c r="AW5" s="11">
        <v>33</v>
      </c>
      <c r="AX5" s="11">
        <v>34</v>
      </c>
      <c r="AY5" s="11">
        <v>35</v>
      </c>
      <c r="AZ5" s="11">
        <v>36</v>
      </c>
      <c r="BA5" s="11">
        <v>37</v>
      </c>
      <c r="BB5" s="11">
        <v>38</v>
      </c>
      <c r="BC5" s="11">
        <v>39</v>
      </c>
      <c r="BD5" s="11"/>
      <c r="BE5" s="11">
        <v>40</v>
      </c>
      <c r="BF5" s="11">
        <v>41</v>
      </c>
      <c r="BG5" s="11">
        <v>42</v>
      </c>
      <c r="BH5" s="11">
        <v>43</v>
      </c>
      <c r="BI5" s="11">
        <v>44</v>
      </c>
      <c r="BJ5" s="11">
        <v>45</v>
      </c>
      <c r="BK5" s="11">
        <v>46</v>
      </c>
      <c r="BL5" s="11">
        <v>47</v>
      </c>
      <c r="BM5" s="11">
        <v>48</v>
      </c>
      <c r="BN5" s="11">
        <v>49</v>
      </c>
      <c r="BO5" s="11">
        <v>50</v>
      </c>
      <c r="BP5" s="11">
        <v>51</v>
      </c>
      <c r="BQ5" s="11">
        <v>52</v>
      </c>
      <c r="BR5" s="11">
        <v>1</v>
      </c>
      <c r="BS5" s="11">
        <v>2</v>
      </c>
      <c r="BT5" s="11">
        <v>3</v>
      </c>
      <c r="BU5" s="11">
        <v>4</v>
      </c>
      <c r="BV5" s="11">
        <v>5</v>
      </c>
      <c r="BW5" s="11">
        <v>6</v>
      </c>
      <c r="BX5" s="11">
        <v>7</v>
      </c>
      <c r="BY5" s="11">
        <v>8</v>
      </c>
      <c r="BZ5" s="11">
        <v>9</v>
      </c>
      <c r="CA5" s="11">
        <v>10</v>
      </c>
      <c r="CB5" s="11">
        <v>11</v>
      </c>
      <c r="CC5" s="11">
        <v>12</v>
      </c>
      <c r="CD5" s="11">
        <v>13</v>
      </c>
      <c r="CE5" s="11">
        <v>14</v>
      </c>
      <c r="CF5" s="11">
        <v>15</v>
      </c>
      <c r="CG5" s="11">
        <v>16</v>
      </c>
      <c r="CH5" s="11">
        <v>17</v>
      </c>
      <c r="CI5" s="11">
        <v>18</v>
      </c>
      <c r="CJ5" s="11">
        <v>19</v>
      </c>
      <c r="CK5" s="11">
        <v>20</v>
      </c>
      <c r="CL5" s="11">
        <v>21</v>
      </c>
      <c r="CM5" s="11">
        <v>22</v>
      </c>
      <c r="CN5" s="11">
        <v>23</v>
      </c>
      <c r="CO5" s="11">
        <v>24</v>
      </c>
      <c r="CP5" s="11"/>
    </row>
    <row r="6" spans="1:94" x14ac:dyDescent="0.25">
      <c r="A6" t="s">
        <v>43</v>
      </c>
      <c r="B6"/>
      <c r="C6" s="9" t="s">
        <v>59</v>
      </c>
      <c r="D6" s="13">
        <v>1238163559</v>
      </c>
      <c r="E6" s="13">
        <v>1413239490</v>
      </c>
      <c r="F6" s="13">
        <v>1119823457</v>
      </c>
      <c r="G6" s="13">
        <v>1137719978</v>
      </c>
      <c r="H6" s="13">
        <v>1453840813</v>
      </c>
      <c r="I6" s="13">
        <v>1989413138</v>
      </c>
      <c r="J6" s="13">
        <v>2261178285</v>
      </c>
      <c r="K6" s="13">
        <v>1299629601</v>
      </c>
      <c r="L6" s="13">
        <v>2204965012</v>
      </c>
      <c r="M6" s="13">
        <v>1103489862</v>
      </c>
      <c r="N6" s="13">
        <v>1246656983</v>
      </c>
      <c r="O6" s="13">
        <v>1456933613</v>
      </c>
      <c r="P6" s="13">
        <v>1502611541</v>
      </c>
      <c r="Q6" s="13">
        <v>1438512771</v>
      </c>
      <c r="R6" s="13">
        <v>1273328799</v>
      </c>
      <c r="S6" s="13">
        <v>1318830994</v>
      </c>
      <c r="T6" s="13">
        <v>1300846697</v>
      </c>
      <c r="U6" s="13">
        <v>1365476143</v>
      </c>
      <c r="V6" s="13">
        <v>1456869103</v>
      </c>
      <c r="W6" s="13">
        <v>1717927834</v>
      </c>
      <c r="X6" s="13">
        <v>1596363061</v>
      </c>
      <c r="Y6" s="13">
        <v>1433483532</v>
      </c>
      <c r="Z6" s="13">
        <v>1334825313</v>
      </c>
      <c r="AA6" s="13">
        <v>1730209921</v>
      </c>
      <c r="AB6" s="13">
        <v>1628127677</v>
      </c>
      <c r="AC6" s="13">
        <v>1308528289</v>
      </c>
      <c r="AD6" s="13">
        <v>1543254390</v>
      </c>
      <c r="AE6" s="13">
        <v>2161346736</v>
      </c>
      <c r="AF6" s="13">
        <v>1596105406</v>
      </c>
      <c r="AG6" s="13">
        <v>1263012467</v>
      </c>
      <c r="AH6" s="13">
        <v>1552050905</v>
      </c>
      <c r="AI6" s="13">
        <v>2140218587</v>
      </c>
      <c r="AJ6" s="13">
        <v>1604212611</v>
      </c>
      <c r="AK6" s="13">
        <v>1488066518</v>
      </c>
      <c r="AL6" s="13">
        <v>1555007607</v>
      </c>
      <c r="AM6" s="13">
        <v>1024498734</v>
      </c>
      <c r="AN6" s="13">
        <v>1877164114</v>
      </c>
      <c r="AO6" s="13">
        <v>2127691045</v>
      </c>
      <c r="AP6" s="13">
        <v>2108243415</v>
      </c>
      <c r="AQ6" s="13">
        <v>1735889481</v>
      </c>
      <c r="AR6" s="13">
        <v>2397410189</v>
      </c>
      <c r="AS6" s="13">
        <v>1703017322</v>
      </c>
      <c r="AT6" s="13">
        <v>1793958179</v>
      </c>
      <c r="AU6" s="13">
        <v>1862950504</v>
      </c>
      <c r="AV6" s="13">
        <v>1946239043</v>
      </c>
      <c r="AW6" s="13">
        <v>1919638288</v>
      </c>
      <c r="AX6" s="13">
        <v>1917525810</v>
      </c>
      <c r="AY6" s="13">
        <v>2080468613</v>
      </c>
      <c r="AZ6" s="13">
        <v>2189199755</v>
      </c>
      <c r="BA6" s="13">
        <v>2642686095</v>
      </c>
      <c r="BB6" s="13">
        <v>2839640616</v>
      </c>
      <c r="BC6" s="13">
        <v>2078721568</v>
      </c>
      <c r="BD6" s="13">
        <v>87479213464</v>
      </c>
      <c r="BE6" s="13">
        <v>1760751538</v>
      </c>
      <c r="BF6" s="13">
        <v>2077341194</v>
      </c>
      <c r="BG6" s="13">
        <v>1801094021</v>
      </c>
      <c r="BH6" s="13">
        <v>1732590889</v>
      </c>
      <c r="BI6" s="13">
        <v>2143670837</v>
      </c>
      <c r="BJ6" s="13">
        <v>2857974682</v>
      </c>
      <c r="BK6" s="13">
        <v>3357993728</v>
      </c>
      <c r="BL6" s="13">
        <v>1938077338</v>
      </c>
      <c r="BM6" s="13">
        <v>3330227545</v>
      </c>
      <c r="BN6" s="13">
        <v>1591688714</v>
      </c>
      <c r="BO6" s="13">
        <v>1839025404</v>
      </c>
      <c r="BP6" s="13">
        <v>2049398725</v>
      </c>
      <c r="BQ6" s="13">
        <v>2358378029</v>
      </c>
      <c r="BR6" s="13">
        <v>2081335193</v>
      </c>
      <c r="BS6" s="13">
        <v>1749910154</v>
      </c>
      <c r="BT6" s="13">
        <v>2005696223</v>
      </c>
      <c r="BU6" s="13">
        <v>1820897525</v>
      </c>
      <c r="BV6" s="13">
        <v>1868775606</v>
      </c>
      <c r="BW6" s="13">
        <v>1732211932</v>
      </c>
      <c r="BX6" s="13">
        <v>2386136978</v>
      </c>
      <c r="BY6" s="13">
        <v>2096371138</v>
      </c>
      <c r="BZ6" s="13">
        <v>2312078124</v>
      </c>
      <c r="CA6" s="13">
        <v>2389306243</v>
      </c>
      <c r="CB6" s="13">
        <v>2092404774</v>
      </c>
      <c r="CC6" s="13">
        <v>1621484660</v>
      </c>
      <c r="CD6" s="13">
        <v>2181683752</v>
      </c>
      <c r="CE6" s="13">
        <v>2012137784</v>
      </c>
      <c r="CF6" s="13">
        <v>2242626163</v>
      </c>
      <c r="CG6" s="13">
        <v>2205819304</v>
      </c>
      <c r="CH6" s="13">
        <v>2020388730</v>
      </c>
      <c r="CI6" s="13">
        <v>2188321702</v>
      </c>
      <c r="CJ6" s="13">
        <v>2987733736</v>
      </c>
      <c r="CK6" s="13">
        <v>2146959741</v>
      </c>
      <c r="CL6" s="13">
        <v>2152899564</v>
      </c>
      <c r="CM6" s="13">
        <v>1040222697</v>
      </c>
      <c r="CN6" s="13">
        <v>2012531758</v>
      </c>
      <c r="CO6" s="13">
        <v>1901025109</v>
      </c>
      <c r="CP6" s="13">
        <v>78087171234</v>
      </c>
    </row>
    <row r="7" spans="1:94" x14ac:dyDescent="0.25">
      <c r="B7"/>
      <c r="C7" s="9" t="s">
        <v>58</v>
      </c>
      <c r="D7" s="13">
        <v>129835132</v>
      </c>
      <c r="E7" s="13">
        <v>213297538.59999999</v>
      </c>
      <c r="F7" s="13">
        <v>85448837.709999993</v>
      </c>
      <c r="G7" s="13">
        <v>174793286.30000001</v>
      </c>
      <c r="H7" s="13">
        <v>145714976.80000001</v>
      </c>
      <c r="I7" s="13">
        <v>219097057.30000001</v>
      </c>
      <c r="J7" s="13">
        <v>298231831.30000001</v>
      </c>
      <c r="K7" s="13">
        <v>147763986.5</v>
      </c>
      <c r="L7" s="13">
        <v>206545088.40000001</v>
      </c>
      <c r="M7" s="13">
        <v>180165315.40000001</v>
      </c>
      <c r="N7" s="13">
        <v>137448708.5</v>
      </c>
      <c r="O7" s="13">
        <v>242065127</v>
      </c>
      <c r="P7" s="13">
        <v>220955039.30000001</v>
      </c>
      <c r="Q7" s="13">
        <v>204543784.40000001</v>
      </c>
      <c r="R7" s="13">
        <v>165089101</v>
      </c>
      <c r="S7" s="13">
        <v>121684499.8</v>
      </c>
      <c r="T7" s="13">
        <v>146968682.09999999</v>
      </c>
      <c r="U7" s="13">
        <v>151543189.19999999</v>
      </c>
      <c r="V7" s="13">
        <v>166825903.90000001</v>
      </c>
      <c r="W7" s="13">
        <v>181952130.30000001</v>
      </c>
      <c r="X7" s="13">
        <v>161038076.90000001</v>
      </c>
      <c r="Y7" s="13">
        <v>141879388.19999999</v>
      </c>
      <c r="Z7" s="13">
        <v>126579878.59999999</v>
      </c>
      <c r="AA7" s="13">
        <v>142377546.19999999</v>
      </c>
      <c r="AB7" s="13">
        <v>152495014.09999999</v>
      </c>
      <c r="AC7" s="13">
        <v>154146611</v>
      </c>
      <c r="AD7" s="13">
        <v>104210362.09999999</v>
      </c>
      <c r="AE7" s="13">
        <v>285109454.39999998</v>
      </c>
      <c r="AF7" s="13">
        <v>189564557.80000001</v>
      </c>
      <c r="AG7" s="13">
        <v>110963696.90000001</v>
      </c>
      <c r="AH7" s="13">
        <v>133987907.59999999</v>
      </c>
      <c r="AI7" s="13">
        <v>247311498.80000001</v>
      </c>
      <c r="AJ7" s="13">
        <v>186538538.40000001</v>
      </c>
      <c r="AK7" s="13">
        <v>134171265.59999999</v>
      </c>
      <c r="AL7" s="13">
        <v>281830661.80000001</v>
      </c>
      <c r="AM7" s="13">
        <v>129600159</v>
      </c>
      <c r="AN7" s="13">
        <v>239538128.30000001</v>
      </c>
      <c r="AO7" s="13">
        <v>224527359.09999999</v>
      </c>
      <c r="AP7" s="13">
        <v>195622878.80000001</v>
      </c>
      <c r="AQ7" s="13">
        <v>345189670.89999998</v>
      </c>
      <c r="AR7" s="13">
        <v>259590855.5</v>
      </c>
      <c r="AS7" s="13">
        <v>115898989.90000001</v>
      </c>
      <c r="AT7" s="13">
        <v>268858284.19999999</v>
      </c>
      <c r="AU7" s="13">
        <v>260544000.09999999</v>
      </c>
      <c r="AV7" s="13">
        <v>287650251.89999998</v>
      </c>
      <c r="AW7" s="13">
        <v>118135679.2</v>
      </c>
      <c r="AX7" s="13">
        <v>186806061.59999999</v>
      </c>
      <c r="AY7" s="13">
        <v>288987700.39999998</v>
      </c>
      <c r="AZ7" s="13">
        <v>209712803.59999999</v>
      </c>
      <c r="BA7" s="13">
        <v>391716347.30000001</v>
      </c>
      <c r="BB7" s="13">
        <v>428218325.30000001</v>
      </c>
      <c r="BC7" s="13">
        <v>199355861.09999999</v>
      </c>
      <c r="BD7" s="13">
        <v>10242127030.41</v>
      </c>
      <c r="BE7" s="13">
        <v>216113652.5</v>
      </c>
      <c r="BF7" s="13">
        <v>405149202.80000001</v>
      </c>
      <c r="BG7" s="13">
        <v>177588188.90000001</v>
      </c>
      <c r="BH7" s="13">
        <v>245418495.59999999</v>
      </c>
      <c r="BI7" s="13">
        <v>284570078</v>
      </c>
      <c r="BJ7" s="13">
        <v>311926032.80000001</v>
      </c>
      <c r="BK7" s="13">
        <v>576235928.5</v>
      </c>
      <c r="BL7" s="13">
        <v>256311030.69999999</v>
      </c>
      <c r="BM7" s="13">
        <v>556715322.29999995</v>
      </c>
      <c r="BN7" s="13">
        <v>204548695.19999999</v>
      </c>
      <c r="BO7" s="13">
        <v>264140648.19999999</v>
      </c>
      <c r="BP7" s="13">
        <v>254355587.80000001</v>
      </c>
      <c r="BQ7" s="13">
        <v>407300835.69999999</v>
      </c>
      <c r="BR7" s="13">
        <v>301132079.60000002</v>
      </c>
      <c r="BS7" s="13">
        <v>298382181.30000001</v>
      </c>
      <c r="BT7" s="13">
        <v>254319052.40000001</v>
      </c>
      <c r="BU7" s="13">
        <v>230965808</v>
      </c>
      <c r="BV7" s="13">
        <v>205214038.80000001</v>
      </c>
      <c r="BW7" s="13">
        <v>330239461.60000002</v>
      </c>
      <c r="BX7" s="13">
        <v>312762736.69999999</v>
      </c>
      <c r="BY7" s="13">
        <v>253425899.30000001</v>
      </c>
      <c r="BZ7" s="13">
        <v>172720713.59999999</v>
      </c>
      <c r="CA7" s="13">
        <v>150729429.30000001</v>
      </c>
      <c r="CB7" s="13">
        <v>260446470.5</v>
      </c>
      <c r="CC7" s="13">
        <v>190007094.30000001</v>
      </c>
      <c r="CD7" s="13">
        <v>304529611.69999999</v>
      </c>
      <c r="CE7" s="13">
        <v>278305398.39999998</v>
      </c>
      <c r="CF7" s="13">
        <v>295650307</v>
      </c>
      <c r="CG7" s="13">
        <v>330005132.10000002</v>
      </c>
      <c r="CH7" s="13">
        <v>191419899.90000001</v>
      </c>
      <c r="CI7" s="13">
        <v>375319394.30000001</v>
      </c>
      <c r="CJ7" s="13">
        <v>701736515.79999995</v>
      </c>
      <c r="CK7" s="13">
        <v>261791981.59999999</v>
      </c>
      <c r="CL7" s="13">
        <v>342879829</v>
      </c>
      <c r="CM7" s="13">
        <v>154889760.80000001</v>
      </c>
      <c r="CN7" s="13">
        <v>304450951.39999998</v>
      </c>
      <c r="CO7" s="13">
        <v>262158474.40000001</v>
      </c>
      <c r="CP7" s="13">
        <v>10923855920.800003</v>
      </c>
    </row>
    <row r="8" spans="1:94" x14ac:dyDescent="0.25">
      <c r="A8" t="s">
        <v>32</v>
      </c>
      <c r="B8"/>
      <c r="C8" s="9" t="s">
        <v>59</v>
      </c>
      <c r="D8" s="13">
        <v>670187121.10000002</v>
      </c>
      <c r="E8" s="13">
        <v>794701177.949</v>
      </c>
      <c r="F8" s="13">
        <v>658788764.57300007</v>
      </c>
      <c r="G8" s="13">
        <v>519693194.70999998</v>
      </c>
      <c r="H8" s="13">
        <v>647266574.95400012</v>
      </c>
      <c r="I8" s="13">
        <v>1090231561.471</v>
      </c>
      <c r="J8" s="13">
        <v>1217857057.3710001</v>
      </c>
      <c r="K8" s="13">
        <v>792078397.046</v>
      </c>
      <c r="L8" s="13">
        <v>1357871105.5999999</v>
      </c>
      <c r="M8" s="13">
        <v>588935889.88</v>
      </c>
      <c r="N8" s="13">
        <v>608451332.98300004</v>
      </c>
      <c r="O8" s="13">
        <v>803516075.35899997</v>
      </c>
      <c r="P8" s="13">
        <v>796545246.66000009</v>
      </c>
      <c r="Q8" s="13">
        <v>595627092.05500007</v>
      </c>
      <c r="R8" s="13">
        <v>627277925.55000007</v>
      </c>
      <c r="S8" s="13">
        <v>727230037.46000004</v>
      </c>
      <c r="T8" s="13">
        <v>655516558.96800017</v>
      </c>
      <c r="U8" s="13">
        <v>685898073.04000008</v>
      </c>
      <c r="V8" s="13">
        <v>722938456.41000009</v>
      </c>
      <c r="W8" s="13">
        <v>775681251.7750001</v>
      </c>
      <c r="X8" s="13">
        <v>738874091.24100006</v>
      </c>
      <c r="Y8" s="13">
        <v>691142368.26000011</v>
      </c>
      <c r="Z8" s="13">
        <v>735205674.49599993</v>
      </c>
      <c r="AA8" s="13">
        <v>851601667.95399988</v>
      </c>
      <c r="AB8" s="13">
        <v>772658359.76999998</v>
      </c>
      <c r="AC8" s="13">
        <v>580565376.39899993</v>
      </c>
      <c r="AD8" s="13">
        <v>564971456.13900006</v>
      </c>
      <c r="AE8" s="13">
        <v>750169300.25999987</v>
      </c>
      <c r="AF8" s="13">
        <v>729314513.18699992</v>
      </c>
      <c r="AG8" s="13">
        <v>591200144.02799988</v>
      </c>
      <c r="AH8" s="13">
        <v>598746280.99199998</v>
      </c>
      <c r="AI8" s="13">
        <v>711716176.15100014</v>
      </c>
      <c r="AJ8" s="13">
        <v>604937571.18099999</v>
      </c>
      <c r="AK8" s="13">
        <v>546728901.94500005</v>
      </c>
      <c r="AL8" s="13">
        <v>597911801.32399988</v>
      </c>
      <c r="AM8" s="13">
        <v>409847317.69699997</v>
      </c>
      <c r="AN8" s="13">
        <v>710366554.09000003</v>
      </c>
      <c r="AO8" s="13">
        <v>833630559.45800006</v>
      </c>
      <c r="AP8" s="13">
        <v>780350112.41999984</v>
      </c>
      <c r="AQ8" s="13">
        <v>739329886.23500013</v>
      </c>
      <c r="AR8" s="13">
        <v>1020296949.523</v>
      </c>
      <c r="AS8" s="13">
        <v>751379033.97599995</v>
      </c>
      <c r="AT8" s="13">
        <v>717770602.76499999</v>
      </c>
      <c r="AU8" s="13">
        <v>737127044.98600006</v>
      </c>
      <c r="AV8" s="13">
        <v>771749896.69200003</v>
      </c>
      <c r="AW8" s="13">
        <v>882296778.60899997</v>
      </c>
      <c r="AX8" s="13">
        <v>904302347.65800011</v>
      </c>
      <c r="AY8" s="13">
        <v>1064287302.279</v>
      </c>
      <c r="AZ8" s="13">
        <v>1281977955.8369999</v>
      </c>
      <c r="BA8" s="13">
        <v>1324899728.911</v>
      </c>
      <c r="BB8" s="13">
        <v>1307852200.4199998</v>
      </c>
      <c r="BC8" s="13">
        <v>1094293770.7839999</v>
      </c>
      <c r="BD8" s="13">
        <v>40733794620.580994</v>
      </c>
      <c r="BE8" s="13">
        <v>1029773495.3130001</v>
      </c>
      <c r="BF8" s="13">
        <v>1316102289.3690002</v>
      </c>
      <c r="BG8" s="13">
        <v>1119871986.3559999</v>
      </c>
      <c r="BH8" s="13">
        <v>936948335.39600003</v>
      </c>
      <c r="BI8" s="13">
        <v>1039352732.846</v>
      </c>
      <c r="BJ8" s="13">
        <v>1740361980.9719999</v>
      </c>
      <c r="BK8" s="13">
        <v>2182865104.7799997</v>
      </c>
      <c r="BL8" s="13">
        <v>1267072837.4089999</v>
      </c>
      <c r="BM8" s="13">
        <v>2277617581.9100003</v>
      </c>
      <c r="BN8" s="13">
        <v>979800462.27999997</v>
      </c>
      <c r="BO8" s="13">
        <v>1037135973.7399999</v>
      </c>
      <c r="BP8" s="13">
        <v>1267595634.3500001</v>
      </c>
      <c r="BQ8" s="13">
        <v>1396274738.47</v>
      </c>
      <c r="BR8" s="13">
        <v>1091007816.6700001</v>
      </c>
      <c r="BS8" s="13">
        <v>955113757.51099992</v>
      </c>
      <c r="BT8" s="13">
        <v>1191268955.9200001</v>
      </c>
      <c r="BU8" s="13">
        <v>1194342529.4000001</v>
      </c>
      <c r="BV8" s="13">
        <v>1163865580.6900001</v>
      </c>
      <c r="BW8" s="13">
        <v>1104993418.9200001</v>
      </c>
      <c r="BX8" s="13">
        <v>1320738789.8599999</v>
      </c>
      <c r="BY8" s="13">
        <v>1203412693.2920001</v>
      </c>
      <c r="BZ8" s="13">
        <v>1119038587.6050003</v>
      </c>
      <c r="CA8" s="13">
        <v>1279509208.1980002</v>
      </c>
      <c r="CB8" s="13">
        <v>1100497766.4400001</v>
      </c>
      <c r="CC8" s="13">
        <v>812182075.48000002</v>
      </c>
      <c r="CD8" s="13">
        <v>1207501257.8299999</v>
      </c>
      <c r="CE8" s="13">
        <v>1083217131.6800001</v>
      </c>
      <c r="CF8" s="13">
        <v>1171980660.05</v>
      </c>
      <c r="CG8" s="13">
        <v>1087263532.9499998</v>
      </c>
      <c r="CH8" s="13">
        <v>884154650.2750001</v>
      </c>
      <c r="CI8" s="13">
        <v>923687110.02999997</v>
      </c>
      <c r="CJ8" s="13">
        <v>1198248804.8300002</v>
      </c>
      <c r="CK8" s="13">
        <v>856867905.46299994</v>
      </c>
      <c r="CL8" s="13">
        <v>709795248.08600008</v>
      </c>
      <c r="CM8" s="13">
        <v>386691998.40799999</v>
      </c>
      <c r="CN8" s="13">
        <v>836964967.48999989</v>
      </c>
      <c r="CO8" s="13">
        <v>975745567.76999998</v>
      </c>
      <c r="CP8" s="13">
        <v>42448863168.039009</v>
      </c>
    </row>
    <row r="9" spans="1:94" x14ac:dyDescent="0.25">
      <c r="B9"/>
      <c r="C9" s="9" t="s">
        <v>58</v>
      </c>
      <c r="D9" s="13">
        <v>66035917.63000001</v>
      </c>
      <c r="E9" s="13">
        <v>92530550.609999985</v>
      </c>
      <c r="F9" s="13">
        <v>63494278.479999997</v>
      </c>
      <c r="G9" s="13">
        <v>41901677.130000003</v>
      </c>
      <c r="H9" s="13">
        <v>46687297.520000003</v>
      </c>
      <c r="I9" s="13">
        <v>83326138.499999985</v>
      </c>
      <c r="J9" s="13">
        <v>120067062.23999999</v>
      </c>
      <c r="K9" s="13">
        <v>83203601.719999999</v>
      </c>
      <c r="L9" s="13">
        <v>120857031.06</v>
      </c>
      <c r="M9" s="13">
        <v>49373034.18</v>
      </c>
      <c r="N9" s="13">
        <v>47953327.689999998</v>
      </c>
      <c r="O9" s="13">
        <v>69199569.710000008</v>
      </c>
      <c r="P9" s="13">
        <v>98472409.88000001</v>
      </c>
      <c r="Q9" s="13">
        <v>73485481.109999999</v>
      </c>
      <c r="R9" s="13">
        <v>51133105.489999995</v>
      </c>
      <c r="S9" s="13">
        <v>47989285.020000003</v>
      </c>
      <c r="T9" s="13">
        <v>58265388.809999995</v>
      </c>
      <c r="U9" s="13">
        <v>64926486.689999998</v>
      </c>
      <c r="V9" s="13">
        <v>58441977.890000001</v>
      </c>
      <c r="W9" s="13">
        <v>80620365.575000018</v>
      </c>
      <c r="X9" s="13">
        <v>64405821.589999996</v>
      </c>
      <c r="Y9" s="13">
        <v>58124415.74000001</v>
      </c>
      <c r="Z9" s="13">
        <v>61006853.25999999</v>
      </c>
      <c r="AA9" s="13">
        <v>56762097.730000004</v>
      </c>
      <c r="AB9" s="13">
        <v>69540475.519999996</v>
      </c>
      <c r="AC9" s="13">
        <v>43518091.100000001</v>
      </c>
      <c r="AD9" s="13">
        <v>66090465.469999999</v>
      </c>
      <c r="AE9" s="13">
        <v>70158797.079999998</v>
      </c>
      <c r="AF9" s="13">
        <v>49774542.960000008</v>
      </c>
      <c r="AG9" s="13">
        <v>37702133.68</v>
      </c>
      <c r="AH9" s="13">
        <v>45731704.914999999</v>
      </c>
      <c r="AI9" s="13">
        <v>44739172.139999993</v>
      </c>
      <c r="AJ9" s="13">
        <v>47375384.229999997</v>
      </c>
      <c r="AK9" s="13">
        <v>55810355.109999999</v>
      </c>
      <c r="AL9" s="13">
        <v>53293289.810000002</v>
      </c>
      <c r="AM9" s="13">
        <v>26115232.27</v>
      </c>
      <c r="AN9" s="13">
        <v>47675848.103</v>
      </c>
      <c r="AO9" s="13">
        <v>62319310.119999997</v>
      </c>
      <c r="AP9" s="13">
        <v>62142141.101999991</v>
      </c>
      <c r="AQ9" s="13">
        <v>53289882.471999995</v>
      </c>
      <c r="AR9" s="13">
        <v>46050538.909999996</v>
      </c>
      <c r="AS9" s="13">
        <v>46057672.090000004</v>
      </c>
      <c r="AT9" s="13">
        <v>61337262.870000005</v>
      </c>
      <c r="AU9" s="13">
        <v>48790460.239999995</v>
      </c>
      <c r="AV9" s="13">
        <v>58006518.68</v>
      </c>
      <c r="AW9" s="13">
        <v>58224572.07</v>
      </c>
      <c r="AX9" s="13">
        <v>72354777.040000007</v>
      </c>
      <c r="AY9" s="13">
        <v>85194225.770000011</v>
      </c>
      <c r="AZ9" s="13">
        <v>112388942.362</v>
      </c>
      <c r="BA9" s="13">
        <v>139748048.09999999</v>
      </c>
      <c r="BB9" s="13">
        <v>104012789.88</v>
      </c>
      <c r="BC9" s="13">
        <v>78572478.340000004</v>
      </c>
      <c r="BD9" s="13">
        <v>3404278287.6890006</v>
      </c>
      <c r="BE9" s="13">
        <v>81984670.194000006</v>
      </c>
      <c r="BF9" s="13">
        <v>82154400.67750001</v>
      </c>
      <c r="BG9" s="13">
        <v>82882024.560000002</v>
      </c>
      <c r="BH9" s="13">
        <v>86674442.419999987</v>
      </c>
      <c r="BI9" s="13">
        <v>73820584.420000002</v>
      </c>
      <c r="BJ9" s="13">
        <v>150179511.40000001</v>
      </c>
      <c r="BK9" s="13">
        <v>190548442.933</v>
      </c>
      <c r="BL9" s="13">
        <v>101729008.53999999</v>
      </c>
      <c r="BM9" s="13">
        <v>177885424.03999999</v>
      </c>
      <c r="BN9" s="13">
        <v>48637903.739999995</v>
      </c>
      <c r="BO9" s="13">
        <v>71788113.700000003</v>
      </c>
      <c r="BP9" s="13">
        <v>127761665.2</v>
      </c>
      <c r="BQ9" s="13">
        <v>147020492.25</v>
      </c>
      <c r="BR9" s="13">
        <v>123893749.61</v>
      </c>
      <c r="BS9" s="13">
        <v>85395335.270000011</v>
      </c>
      <c r="BT9" s="13">
        <v>105749824.98</v>
      </c>
      <c r="BU9" s="13">
        <v>119258640.51000001</v>
      </c>
      <c r="BV9" s="13">
        <v>120990034.15000001</v>
      </c>
      <c r="BW9" s="13">
        <v>93693367.150000006</v>
      </c>
      <c r="BX9" s="13">
        <v>114585137.85000002</v>
      </c>
      <c r="BY9" s="13">
        <v>102649622.542</v>
      </c>
      <c r="BZ9" s="13">
        <v>121175015.97</v>
      </c>
      <c r="CA9" s="13">
        <v>81102555.539999992</v>
      </c>
      <c r="CB9" s="13">
        <v>91771212.649999991</v>
      </c>
      <c r="CC9" s="13">
        <v>83031247.289999992</v>
      </c>
      <c r="CD9" s="13">
        <v>116721202.03000002</v>
      </c>
      <c r="CE9" s="13">
        <v>91146788.450000003</v>
      </c>
      <c r="CF9" s="13">
        <v>99157745.590000004</v>
      </c>
      <c r="CG9" s="13">
        <v>123057140.65000002</v>
      </c>
      <c r="CH9" s="13">
        <v>79841382.626699999</v>
      </c>
      <c r="CI9" s="13">
        <v>114113520.55000001</v>
      </c>
      <c r="CJ9" s="13">
        <v>139211686.68000001</v>
      </c>
      <c r="CK9" s="13">
        <v>76093401.3847</v>
      </c>
      <c r="CL9" s="13">
        <v>51457002.169999994</v>
      </c>
      <c r="CM9" s="13">
        <v>51048225.830000006</v>
      </c>
      <c r="CN9" s="13">
        <v>75792799.050000012</v>
      </c>
      <c r="CO9" s="13">
        <v>84974374.030000001</v>
      </c>
      <c r="CP9" s="13">
        <v>3768977696.6278996</v>
      </c>
    </row>
    <row r="10" spans="1:94" x14ac:dyDescent="0.25">
      <c r="A10" t="s">
        <v>23</v>
      </c>
      <c r="B10"/>
      <c r="C10" s="9" t="s">
        <v>59</v>
      </c>
      <c r="D10" s="13">
        <v>446448100.08599997</v>
      </c>
      <c r="E10" s="13">
        <v>528995955.47699994</v>
      </c>
      <c r="F10" s="13">
        <v>497911414.38300002</v>
      </c>
      <c r="G10" s="13">
        <v>399739384.13499993</v>
      </c>
      <c r="H10" s="13">
        <v>569285351.04000008</v>
      </c>
      <c r="I10" s="13">
        <v>988715008.70000005</v>
      </c>
      <c r="J10" s="13">
        <v>1033819523.02</v>
      </c>
      <c r="K10" s="13">
        <v>621754448.49199998</v>
      </c>
      <c r="L10" s="13">
        <v>979821436.6400001</v>
      </c>
      <c r="M10" s="13">
        <v>508314799.63300002</v>
      </c>
      <c r="N10" s="13">
        <v>493606910.38700008</v>
      </c>
      <c r="O10" s="13">
        <v>565971808.53499997</v>
      </c>
      <c r="P10" s="13">
        <v>567662000.16499996</v>
      </c>
      <c r="Q10" s="13">
        <v>398491462.27700007</v>
      </c>
      <c r="R10" s="13">
        <v>483581893.88499999</v>
      </c>
      <c r="S10" s="13">
        <v>535062354.26200002</v>
      </c>
      <c r="T10" s="13">
        <v>490733987.21399999</v>
      </c>
      <c r="U10" s="13">
        <v>540094921.41400003</v>
      </c>
      <c r="V10" s="13">
        <v>713654534.954</v>
      </c>
      <c r="W10" s="13">
        <v>772024623.23099995</v>
      </c>
      <c r="X10" s="13">
        <v>652164643.79900002</v>
      </c>
      <c r="Y10" s="13">
        <v>568288613.49899995</v>
      </c>
      <c r="Z10" s="13">
        <v>654675847.40899992</v>
      </c>
      <c r="AA10" s="13">
        <v>761878189.95499992</v>
      </c>
      <c r="AB10" s="13">
        <v>637586242.796</v>
      </c>
      <c r="AC10" s="13">
        <v>458295639.09500003</v>
      </c>
      <c r="AD10" s="13">
        <v>575728128.27400005</v>
      </c>
      <c r="AE10" s="13">
        <v>627182199.98000002</v>
      </c>
      <c r="AF10" s="13">
        <v>689528333.63300002</v>
      </c>
      <c r="AG10" s="13">
        <v>541259947.80200005</v>
      </c>
      <c r="AH10" s="13">
        <v>814631196.47000015</v>
      </c>
      <c r="AI10" s="13">
        <v>1360268445.4299998</v>
      </c>
      <c r="AJ10" s="13">
        <v>597450352.00399995</v>
      </c>
      <c r="AK10" s="13">
        <v>520627805.74199998</v>
      </c>
      <c r="AL10" s="13">
        <v>482227348.92600012</v>
      </c>
      <c r="AM10" s="13">
        <v>369705388.21900004</v>
      </c>
      <c r="AN10" s="13">
        <v>627860495.671</v>
      </c>
      <c r="AO10" s="13">
        <v>543391771.222</v>
      </c>
      <c r="AP10" s="13">
        <v>540319951.01900005</v>
      </c>
      <c r="AQ10" s="13">
        <v>555218796.0999999</v>
      </c>
      <c r="AR10" s="13">
        <v>762151783.99600005</v>
      </c>
      <c r="AS10" s="13">
        <v>572082548.09800005</v>
      </c>
      <c r="AT10" s="13">
        <v>504249218.20499998</v>
      </c>
      <c r="AU10" s="13">
        <v>500094949.64999998</v>
      </c>
      <c r="AV10" s="13">
        <v>581515087.3670001</v>
      </c>
      <c r="AW10" s="13">
        <v>596901003.94099998</v>
      </c>
      <c r="AX10" s="13">
        <v>584492799.59399998</v>
      </c>
      <c r="AY10" s="13">
        <v>567645459.03900003</v>
      </c>
      <c r="AZ10" s="13">
        <v>694877786.18700004</v>
      </c>
      <c r="BA10" s="13">
        <v>696633415.68199992</v>
      </c>
      <c r="BB10" s="13">
        <v>763993237.06999993</v>
      </c>
      <c r="BC10" s="13">
        <v>597548634.99399996</v>
      </c>
      <c r="BD10" s="13">
        <v>32136165178.797977</v>
      </c>
      <c r="BE10" s="13">
        <v>606182812.11599994</v>
      </c>
      <c r="BF10" s="13">
        <v>758072910.24000001</v>
      </c>
      <c r="BG10" s="13">
        <v>662839728.6500001</v>
      </c>
      <c r="BH10" s="13">
        <v>551852821.54999995</v>
      </c>
      <c r="BI10" s="13">
        <v>835139162.98699999</v>
      </c>
      <c r="BJ10" s="13">
        <v>1442178642.3100002</v>
      </c>
      <c r="BK10" s="13">
        <v>1486909411.8600001</v>
      </c>
      <c r="BL10" s="13">
        <v>825722751.43000019</v>
      </c>
      <c r="BM10" s="13">
        <v>1313454340.8400002</v>
      </c>
      <c r="BN10" s="13">
        <v>726088109.03999996</v>
      </c>
      <c r="BO10" s="13">
        <v>666514832.62800002</v>
      </c>
      <c r="BP10" s="13">
        <v>806152284.00000012</v>
      </c>
      <c r="BQ10" s="13">
        <v>773125071.27999985</v>
      </c>
      <c r="BR10" s="13">
        <v>657723945.71700001</v>
      </c>
      <c r="BS10" s="13">
        <v>695151652.25000012</v>
      </c>
      <c r="BT10" s="13">
        <v>729301300.74000001</v>
      </c>
      <c r="BU10" s="13">
        <v>673011836.8499999</v>
      </c>
      <c r="BV10" s="13">
        <v>676110111.71999991</v>
      </c>
      <c r="BW10" s="13">
        <v>871871163.40999985</v>
      </c>
      <c r="BX10" s="13">
        <v>994873179.31999993</v>
      </c>
      <c r="BY10" s="13">
        <v>809920989.38000011</v>
      </c>
      <c r="BZ10" s="13">
        <v>717759879.00999999</v>
      </c>
      <c r="CA10" s="13">
        <v>1089668950.5500002</v>
      </c>
      <c r="CB10" s="13">
        <v>850346623.58999991</v>
      </c>
      <c r="CC10" s="13">
        <v>654115565.28900003</v>
      </c>
      <c r="CD10" s="13">
        <v>853737812.37999988</v>
      </c>
      <c r="CE10" s="13">
        <v>761621139.41199994</v>
      </c>
      <c r="CF10" s="13">
        <v>832219316.2299999</v>
      </c>
      <c r="CG10" s="13">
        <v>844341865.11999989</v>
      </c>
      <c r="CH10" s="13">
        <v>741784298.61500001</v>
      </c>
      <c r="CI10" s="13">
        <v>1084137619.6400001</v>
      </c>
      <c r="CJ10" s="13">
        <v>1743056471.3500001</v>
      </c>
      <c r="CK10" s="13">
        <v>842107829.39800012</v>
      </c>
      <c r="CL10" s="13">
        <v>623666265.45000005</v>
      </c>
      <c r="CM10" s="13">
        <v>449723292.477</v>
      </c>
      <c r="CN10" s="13">
        <v>711512501.68500006</v>
      </c>
      <c r="CO10" s="13">
        <v>743723055.96300006</v>
      </c>
      <c r="CP10" s="13">
        <v>31105719544.476997</v>
      </c>
    </row>
    <row r="11" spans="1:94" x14ac:dyDescent="0.25">
      <c r="B11"/>
      <c r="C11" s="9" t="s">
        <v>58</v>
      </c>
      <c r="D11" s="13">
        <v>14528969.09</v>
      </c>
      <c r="E11" s="13">
        <v>28021978.982999995</v>
      </c>
      <c r="F11" s="13">
        <v>26340550.987000003</v>
      </c>
      <c r="G11" s="13">
        <v>15995178.390000002</v>
      </c>
      <c r="H11" s="13">
        <v>24743337.531999998</v>
      </c>
      <c r="I11" s="13">
        <v>43393526.428999998</v>
      </c>
      <c r="J11" s="13">
        <v>69615485.524000004</v>
      </c>
      <c r="K11" s="13">
        <v>52211395.989999995</v>
      </c>
      <c r="L11" s="13">
        <v>89013293.469999999</v>
      </c>
      <c r="M11" s="13">
        <v>34049664.728999995</v>
      </c>
      <c r="N11" s="13">
        <v>25072650.77</v>
      </c>
      <c r="O11" s="13">
        <v>22254864.25</v>
      </c>
      <c r="P11" s="13">
        <v>52440435.729999997</v>
      </c>
      <c r="Q11" s="13">
        <v>28940100.921999998</v>
      </c>
      <c r="R11" s="13">
        <v>16882220.839000002</v>
      </c>
      <c r="S11" s="13">
        <v>19332422.907000002</v>
      </c>
      <c r="T11" s="13">
        <v>45267521.473999999</v>
      </c>
      <c r="U11" s="13">
        <v>30701911.530000001</v>
      </c>
      <c r="V11" s="13">
        <v>68893224.409999996</v>
      </c>
      <c r="W11" s="13">
        <v>53304777.568000004</v>
      </c>
      <c r="X11" s="13">
        <v>50239295.441</v>
      </c>
      <c r="Y11" s="13">
        <v>23844790.493000001</v>
      </c>
      <c r="Z11" s="13">
        <v>35257850.5</v>
      </c>
      <c r="AA11" s="13">
        <v>20931938.850000001</v>
      </c>
      <c r="AB11" s="13">
        <v>43312294.730000004</v>
      </c>
      <c r="AC11" s="13">
        <v>17692851.027000003</v>
      </c>
      <c r="AD11" s="13">
        <v>22528604.760000002</v>
      </c>
      <c r="AE11" s="13">
        <v>25865607.502999999</v>
      </c>
      <c r="AF11" s="13">
        <v>20204933.029999997</v>
      </c>
      <c r="AG11" s="13">
        <v>17044170.34</v>
      </c>
      <c r="AH11" s="13">
        <v>41487888.700000003</v>
      </c>
      <c r="AI11" s="13">
        <v>88445394.809999987</v>
      </c>
      <c r="AJ11" s="13">
        <v>26562716.769000001</v>
      </c>
      <c r="AK11" s="13">
        <v>31857784.507999998</v>
      </c>
      <c r="AL11" s="13">
        <v>25025307.397</v>
      </c>
      <c r="AM11" s="13">
        <v>18281248.534000002</v>
      </c>
      <c r="AN11" s="13">
        <v>25757643.619999997</v>
      </c>
      <c r="AO11" s="13">
        <v>28000712.667000003</v>
      </c>
      <c r="AP11" s="13">
        <v>22866755.401000001</v>
      </c>
      <c r="AQ11" s="13">
        <v>29357403.030000001</v>
      </c>
      <c r="AR11" s="13">
        <v>28673815.169999998</v>
      </c>
      <c r="AS11" s="13">
        <v>25014918.289999999</v>
      </c>
      <c r="AT11" s="13">
        <v>25689381.350000001</v>
      </c>
      <c r="AU11" s="13">
        <v>23498857.550000001</v>
      </c>
      <c r="AV11" s="13">
        <v>20912400.362000003</v>
      </c>
      <c r="AW11" s="13">
        <v>26033408.473999999</v>
      </c>
      <c r="AX11" s="13">
        <v>29294076.390000001</v>
      </c>
      <c r="AY11" s="13">
        <v>38038498.539999999</v>
      </c>
      <c r="AZ11" s="13">
        <v>24355540</v>
      </c>
      <c r="BA11" s="13">
        <v>33027598.922000002</v>
      </c>
      <c r="BB11" s="13">
        <v>30180114.410000004</v>
      </c>
      <c r="BC11" s="13">
        <v>34104761.846999995</v>
      </c>
      <c r="BD11" s="13">
        <v>1714392074.9389994</v>
      </c>
      <c r="BE11" s="13">
        <v>23155938.210000001</v>
      </c>
      <c r="BF11" s="13">
        <v>23377842.660000004</v>
      </c>
      <c r="BG11" s="13">
        <v>26809360.800000001</v>
      </c>
      <c r="BH11" s="13">
        <v>25593379.777000003</v>
      </c>
      <c r="BI11" s="13">
        <v>33259702.579999998</v>
      </c>
      <c r="BJ11" s="13">
        <v>100291810.25</v>
      </c>
      <c r="BK11" s="13">
        <v>133493147.46000001</v>
      </c>
      <c r="BL11" s="13">
        <v>53681681.607000008</v>
      </c>
      <c r="BM11" s="13">
        <v>86991572.50999999</v>
      </c>
      <c r="BN11" s="13">
        <v>22968693.27</v>
      </c>
      <c r="BO11" s="13">
        <v>34017721.479999997</v>
      </c>
      <c r="BP11" s="13">
        <v>55302509.400000006</v>
      </c>
      <c r="BQ11" s="13">
        <v>60845498.489999995</v>
      </c>
      <c r="BR11" s="13">
        <v>46787963.75</v>
      </c>
      <c r="BS11" s="13">
        <v>30900345.907000002</v>
      </c>
      <c r="BT11" s="13">
        <v>37427190.733000003</v>
      </c>
      <c r="BU11" s="13">
        <v>33972192.419999994</v>
      </c>
      <c r="BV11" s="13">
        <v>41631463.189999998</v>
      </c>
      <c r="BW11" s="13">
        <v>51581472.9256</v>
      </c>
      <c r="BX11" s="13">
        <v>70672562.010000005</v>
      </c>
      <c r="BY11" s="13">
        <v>33082100.063999999</v>
      </c>
      <c r="BZ11" s="13">
        <v>31791021.729999997</v>
      </c>
      <c r="CA11" s="13">
        <v>55251299.620000005</v>
      </c>
      <c r="CB11" s="13">
        <v>52064536.990000002</v>
      </c>
      <c r="CC11" s="13">
        <v>42494973.770000003</v>
      </c>
      <c r="CD11" s="13">
        <v>40427168.100000001</v>
      </c>
      <c r="CE11" s="13">
        <v>29946608.750000004</v>
      </c>
      <c r="CF11" s="13">
        <v>28272068.269999996</v>
      </c>
      <c r="CG11" s="13">
        <v>34685372.07</v>
      </c>
      <c r="CH11" s="13">
        <v>34486393.739999995</v>
      </c>
      <c r="CI11" s="13">
        <v>46580942.549999997</v>
      </c>
      <c r="CJ11" s="13">
        <v>120035262.84000002</v>
      </c>
      <c r="CK11" s="13">
        <v>32719686.886</v>
      </c>
      <c r="CL11" s="13">
        <v>26201561.873</v>
      </c>
      <c r="CM11" s="13">
        <v>25438728.189999998</v>
      </c>
      <c r="CN11" s="13">
        <v>25483357.703000002</v>
      </c>
      <c r="CO11" s="13">
        <v>39546930.063000001</v>
      </c>
      <c r="CP11" s="13">
        <v>1691270062.6385994</v>
      </c>
    </row>
    <row r="12" spans="1:94" x14ac:dyDescent="0.25">
      <c r="A12" t="s">
        <v>20</v>
      </c>
      <c r="B12"/>
      <c r="C12" s="9" t="s">
        <v>59</v>
      </c>
      <c r="D12" s="13">
        <v>394386612.69999999</v>
      </c>
      <c r="E12" s="13">
        <v>423478718</v>
      </c>
      <c r="F12" s="13">
        <v>387908041.10000002</v>
      </c>
      <c r="G12" s="13">
        <v>329857985.10000002</v>
      </c>
      <c r="H12" s="13">
        <v>544289178.29999995</v>
      </c>
      <c r="I12" s="13">
        <v>923106749.89999998</v>
      </c>
      <c r="J12" s="13">
        <v>1109282325</v>
      </c>
      <c r="K12" s="13">
        <v>559043272.29999995</v>
      </c>
      <c r="L12" s="13">
        <v>1249464180</v>
      </c>
      <c r="M12" s="13">
        <v>554485910.29999995</v>
      </c>
      <c r="N12" s="13">
        <v>430721037.10000002</v>
      </c>
      <c r="O12" s="13">
        <v>647574877.10000002</v>
      </c>
      <c r="P12" s="13">
        <v>605969659.20000005</v>
      </c>
      <c r="Q12" s="13">
        <v>393534347.60000002</v>
      </c>
      <c r="R12" s="13">
        <v>383195446.10000002</v>
      </c>
      <c r="S12" s="13">
        <v>426287396</v>
      </c>
      <c r="T12" s="13">
        <v>400936681</v>
      </c>
      <c r="U12" s="13">
        <v>430258770.80000001</v>
      </c>
      <c r="V12" s="13">
        <v>472401340.69999999</v>
      </c>
      <c r="W12" s="13">
        <v>564728356.70000005</v>
      </c>
      <c r="X12" s="13">
        <v>468420638.80000001</v>
      </c>
      <c r="Y12" s="13">
        <v>459319908.5</v>
      </c>
      <c r="Z12" s="13">
        <v>506561020.39999998</v>
      </c>
      <c r="AA12" s="13">
        <v>642332751.20000005</v>
      </c>
      <c r="AB12" s="13">
        <v>580961689.70000005</v>
      </c>
      <c r="AC12" s="13">
        <v>376321415.19999999</v>
      </c>
      <c r="AD12" s="13">
        <v>482708565.69999999</v>
      </c>
      <c r="AE12" s="13">
        <v>492141774.10000002</v>
      </c>
      <c r="AF12" s="13">
        <v>623909539.5</v>
      </c>
      <c r="AG12" s="13">
        <v>466231523.69999999</v>
      </c>
      <c r="AH12" s="13">
        <v>612778581.29999995</v>
      </c>
      <c r="AI12" s="13">
        <v>1172583166</v>
      </c>
      <c r="AJ12" s="13">
        <v>466103662.89999998</v>
      </c>
      <c r="AK12" s="13">
        <v>391965859.89999998</v>
      </c>
      <c r="AL12" s="13">
        <v>385163818.69999999</v>
      </c>
      <c r="AM12" s="13">
        <v>265990070</v>
      </c>
      <c r="AN12" s="13">
        <v>442733604.19999999</v>
      </c>
      <c r="AO12" s="13">
        <v>384387869.69999999</v>
      </c>
      <c r="AP12" s="13">
        <v>401445943</v>
      </c>
      <c r="AQ12" s="13">
        <v>394694893.10000002</v>
      </c>
      <c r="AR12" s="13">
        <v>652140136.20000005</v>
      </c>
      <c r="AS12" s="13">
        <v>478103334.69999999</v>
      </c>
      <c r="AT12" s="13">
        <v>418501124.5</v>
      </c>
      <c r="AU12" s="13">
        <v>420633067.5</v>
      </c>
      <c r="AV12" s="13">
        <v>494288042</v>
      </c>
      <c r="AW12" s="13">
        <v>507274943.5</v>
      </c>
      <c r="AX12" s="13">
        <v>478445225.60000002</v>
      </c>
      <c r="AY12" s="13">
        <v>482060491</v>
      </c>
      <c r="AZ12" s="13">
        <v>584931680.70000005</v>
      </c>
      <c r="BA12" s="13">
        <v>547798675.10000002</v>
      </c>
      <c r="BB12" s="13">
        <v>679228525.29999995</v>
      </c>
      <c r="BC12" s="13">
        <v>569405300.20000005</v>
      </c>
      <c r="BD12" s="13">
        <v>27560477726.899998</v>
      </c>
      <c r="BE12" s="13">
        <v>549497444.29999995</v>
      </c>
      <c r="BF12" s="13">
        <v>667081297.10000002</v>
      </c>
      <c r="BG12" s="13">
        <v>570250991.20000005</v>
      </c>
      <c r="BH12" s="13">
        <v>492366780.80000001</v>
      </c>
      <c r="BI12" s="13">
        <v>774355959.5</v>
      </c>
      <c r="BJ12" s="13">
        <v>1687704287</v>
      </c>
      <c r="BK12" s="13">
        <v>1953460488</v>
      </c>
      <c r="BL12" s="13">
        <v>842197571.70000005</v>
      </c>
      <c r="BM12" s="13">
        <v>1902758945</v>
      </c>
      <c r="BN12" s="13">
        <v>637426913.39999998</v>
      </c>
      <c r="BO12" s="13">
        <v>608640085.89999998</v>
      </c>
      <c r="BP12" s="13">
        <v>817341168.39999998</v>
      </c>
      <c r="BQ12" s="13">
        <v>867518898.5</v>
      </c>
      <c r="BR12" s="13">
        <v>736565148.5</v>
      </c>
      <c r="BS12" s="13">
        <v>596155527.10000002</v>
      </c>
      <c r="BT12" s="13">
        <v>634075354.5</v>
      </c>
      <c r="BU12" s="13">
        <v>613524270.39999998</v>
      </c>
      <c r="BV12" s="13">
        <v>627827835.70000005</v>
      </c>
      <c r="BW12" s="13">
        <v>819403898</v>
      </c>
      <c r="BX12" s="13">
        <v>861019872.29999995</v>
      </c>
      <c r="BY12" s="13">
        <v>742679438.39999998</v>
      </c>
      <c r="BZ12" s="13">
        <v>647123725.89999998</v>
      </c>
      <c r="CA12" s="13">
        <v>953910895.89999998</v>
      </c>
      <c r="CB12" s="13">
        <v>767304778.10000002</v>
      </c>
      <c r="CC12" s="13">
        <v>566133147.39999998</v>
      </c>
      <c r="CD12" s="13">
        <v>730611120.70000005</v>
      </c>
      <c r="CE12" s="13">
        <v>627210694.29999995</v>
      </c>
      <c r="CF12" s="13">
        <v>667225636.79999995</v>
      </c>
      <c r="CG12" s="13">
        <v>740762485.10000002</v>
      </c>
      <c r="CH12" s="13">
        <v>650014805.79999995</v>
      </c>
      <c r="CI12" s="13">
        <v>977060140.10000002</v>
      </c>
      <c r="CJ12" s="13">
        <v>1851637958</v>
      </c>
      <c r="CK12" s="13">
        <v>713703233.39999998</v>
      </c>
      <c r="CL12" s="13">
        <v>480520455.19999999</v>
      </c>
      <c r="CM12" s="13">
        <v>330584908</v>
      </c>
      <c r="CN12" s="13">
        <v>512861910.30000001</v>
      </c>
      <c r="CO12" s="13">
        <v>536059150.39999998</v>
      </c>
      <c r="CP12" s="13">
        <v>29754577221.099998</v>
      </c>
    </row>
    <row r="13" spans="1:94" x14ac:dyDescent="0.25">
      <c r="B13"/>
      <c r="C13" s="9" t="s">
        <v>58</v>
      </c>
      <c r="D13" s="13">
        <v>31680936.98</v>
      </c>
      <c r="E13" s="13">
        <v>32832593.5</v>
      </c>
      <c r="F13" s="13">
        <v>31950394.280000001</v>
      </c>
      <c r="G13" s="13">
        <v>23491113.16</v>
      </c>
      <c r="H13" s="13">
        <v>34667911.770000003</v>
      </c>
      <c r="I13" s="13">
        <v>78787756.969999999</v>
      </c>
      <c r="J13" s="13">
        <v>88869040.650000006</v>
      </c>
      <c r="K13" s="13">
        <v>52635860.82</v>
      </c>
      <c r="L13" s="13">
        <v>102885572.40000001</v>
      </c>
      <c r="M13" s="13">
        <v>30408741.34</v>
      </c>
      <c r="N13" s="13">
        <v>33514782.77</v>
      </c>
      <c r="O13" s="13">
        <v>40176791.030000001</v>
      </c>
      <c r="P13" s="13">
        <v>95196659.859999999</v>
      </c>
      <c r="Q13" s="13">
        <v>79711069.209999993</v>
      </c>
      <c r="R13" s="13">
        <v>38242119.149999999</v>
      </c>
      <c r="S13" s="13">
        <v>45956526.090000004</v>
      </c>
      <c r="T13" s="13">
        <v>53558877.829999998</v>
      </c>
      <c r="U13" s="13">
        <v>38226709.759999998</v>
      </c>
      <c r="V13" s="13">
        <v>43335816.840000004</v>
      </c>
      <c r="W13" s="13">
        <v>56704752.460000001</v>
      </c>
      <c r="X13" s="13">
        <v>44119090.469999999</v>
      </c>
      <c r="Y13" s="13">
        <v>31422019.550000001</v>
      </c>
      <c r="Z13" s="13">
        <v>38164833.990000002</v>
      </c>
      <c r="AA13" s="13">
        <v>50005702.920000002</v>
      </c>
      <c r="AB13" s="13">
        <v>55086022.490000002</v>
      </c>
      <c r="AC13" s="13">
        <v>35345731.759999998</v>
      </c>
      <c r="AD13" s="13">
        <v>42429331.75</v>
      </c>
      <c r="AE13" s="13">
        <v>38079894.93</v>
      </c>
      <c r="AF13" s="13">
        <v>33625654.310000002</v>
      </c>
      <c r="AG13" s="13">
        <v>44140171.710000001</v>
      </c>
      <c r="AH13" s="13">
        <v>51225928.020000003</v>
      </c>
      <c r="AI13" s="13">
        <v>116716189.7</v>
      </c>
      <c r="AJ13" s="13">
        <v>40491259.990000002</v>
      </c>
      <c r="AK13" s="13">
        <v>27880355.739999998</v>
      </c>
      <c r="AL13" s="13">
        <v>32691000.43</v>
      </c>
      <c r="AM13" s="13">
        <v>24051907.969999999</v>
      </c>
      <c r="AN13" s="13">
        <v>31893272.710000001</v>
      </c>
      <c r="AO13" s="13">
        <v>26036102.170000002</v>
      </c>
      <c r="AP13" s="13">
        <v>37613780.530000001</v>
      </c>
      <c r="AQ13" s="13">
        <v>31016843.780000001</v>
      </c>
      <c r="AR13" s="13">
        <v>40937209.310000002</v>
      </c>
      <c r="AS13" s="13">
        <v>37003077.689999998</v>
      </c>
      <c r="AT13" s="13">
        <v>36784949.549999997</v>
      </c>
      <c r="AU13" s="13">
        <v>31165418.59</v>
      </c>
      <c r="AV13" s="13">
        <v>53157970.439999998</v>
      </c>
      <c r="AW13" s="13">
        <v>39731538.369999997</v>
      </c>
      <c r="AX13" s="13">
        <v>51548720.229999997</v>
      </c>
      <c r="AY13" s="13">
        <v>54061241.479999997</v>
      </c>
      <c r="AZ13" s="13">
        <v>62091348.280000001</v>
      </c>
      <c r="BA13" s="13">
        <v>47089182.780000001</v>
      </c>
      <c r="BB13" s="13">
        <v>63420742.840000004</v>
      </c>
      <c r="BC13" s="13">
        <v>38730293.149999999</v>
      </c>
      <c r="BD13" s="13">
        <v>2420590814.5000005</v>
      </c>
      <c r="BE13" s="13">
        <v>46726180.549999997</v>
      </c>
      <c r="BF13" s="13">
        <v>69272448.680000007</v>
      </c>
      <c r="BG13" s="13">
        <v>54280332.18</v>
      </c>
      <c r="BH13" s="13">
        <v>36752082.18</v>
      </c>
      <c r="BI13" s="13">
        <v>67675753.719999999</v>
      </c>
      <c r="BJ13" s="13">
        <v>206533109.19999999</v>
      </c>
      <c r="BK13" s="13">
        <v>227750805.90000001</v>
      </c>
      <c r="BL13" s="13">
        <v>97456720.189999998</v>
      </c>
      <c r="BM13" s="13">
        <v>185416262.19999999</v>
      </c>
      <c r="BN13" s="13">
        <v>50436500.130000003</v>
      </c>
      <c r="BO13" s="13">
        <v>61399081.920000002</v>
      </c>
      <c r="BP13" s="13">
        <v>95172036.370000005</v>
      </c>
      <c r="BQ13" s="13">
        <v>94710844.120000005</v>
      </c>
      <c r="BR13" s="13">
        <v>81986025.569999993</v>
      </c>
      <c r="BS13" s="13">
        <v>68960140.310000002</v>
      </c>
      <c r="BT13" s="13">
        <v>37875425.82</v>
      </c>
      <c r="BU13" s="13">
        <v>80336057.5</v>
      </c>
      <c r="BV13" s="13">
        <v>66699873.5</v>
      </c>
      <c r="BW13" s="13">
        <v>58955801.700000003</v>
      </c>
      <c r="BX13" s="13">
        <v>81216969.260000005</v>
      </c>
      <c r="BY13" s="13">
        <v>49369005.619999997</v>
      </c>
      <c r="BZ13" s="13">
        <v>49730746.579999998</v>
      </c>
      <c r="CA13" s="13">
        <v>39990155.520000003</v>
      </c>
      <c r="CB13" s="13">
        <v>77873801.709999993</v>
      </c>
      <c r="CC13" s="13">
        <v>72642465.609999999</v>
      </c>
      <c r="CD13" s="13">
        <v>60853692.899999999</v>
      </c>
      <c r="CE13" s="13">
        <v>41395865.259999998</v>
      </c>
      <c r="CF13" s="13">
        <v>45833239.93</v>
      </c>
      <c r="CG13" s="13">
        <v>51485752.82</v>
      </c>
      <c r="CH13" s="13">
        <v>46361711.369999997</v>
      </c>
      <c r="CI13" s="13">
        <v>82902821.099999994</v>
      </c>
      <c r="CJ13" s="13">
        <v>181223064.19999999</v>
      </c>
      <c r="CK13" s="13">
        <v>53252065.450000003</v>
      </c>
      <c r="CL13" s="13">
        <v>33002081.25</v>
      </c>
      <c r="CM13" s="13">
        <v>29002280.190000001</v>
      </c>
      <c r="CN13" s="13">
        <v>37870579.57</v>
      </c>
      <c r="CO13" s="13">
        <v>38105434.299999997</v>
      </c>
      <c r="CP13" s="13">
        <v>2760507214.3800001</v>
      </c>
    </row>
    <row r="14" spans="1:94" x14ac:dyDescent="0.25">
      <c r="A14" t="s">
        <v>25</v>
      </c>
      <c r="B14"/>
      <c r="C14" s="9" t="s">
        <v>59</v>
      </c>
      <c r="D14" s="13">
        <v>244545871.88000003</v>
      </c>
      <c r="E14" s="13">
        <v>278625566.44</v>
      </c>
      <c r="F14" s="13">
        <v>256593398.83000001</v>
      </c>
      <c r="G14" s="13">
        <v>236698731.5</v>
      </c>
      <c r="H14" s="13">
        <v>325465104.50599998</v>
      </c>
      <c r="I14" s="13">
        <v>449654432.25999999</v>
      </c>
      <c r="J14" s="13">
        <v>562614333.16999996</v>
      </c>
      <c r="K14" s="13">
        <v>385270791.80000001</v>
      </c>
      <c r="L14" s="13">
        <v>570109433.29999995</v>
      </c>
      <c r="M14" s="13">
        <v>295163468.73000002</v>
      </c>
      <c r="N14" s="13">
        <v>308212952.24000001</v>
      </c>
      <c r="O14" s="13">
        <v>360505167.88999999</v>
      </c>
      <c r="P14" s="13">
        <v>390334906.79500008</v>
      </c>
      <c r="Q14" s="13">
        <v>278482421.20999998</v>
      </c>
      <c r="R14" s="13">
        <v>247820862.35499999</v>
      </c>
      <c r="S14" s="13">
        <v>291834156.16999996</v>
      </c>
      <c r="T14" s="13">
        <v>232304016.47000003</v>
      </c>
      <c r="U14" s="13">
        <v>284420638.56</v>
      </c>
      <c r="V14" s="13">
        <v>313134748.09499997</v>
      </c>
      <c r="W14" s="13">
        <v>323881956.89999998</v>
      </c>
      <c r="X14" s="13">
        <v>316648028.03999996</v>
      </c>
      <c r="Y14" s="13">
        <v>308248632.89999998</v>
      </c>
      <c r="Z14" s="13">
        <v>307686661.19</v>
      </c>
      <c r="AA14" s="13">
        <v>369225578.04000002</v>
      </c>
      <c r="AB14" s="13">
        <v>303922412.90999997</v>
      </c>
      <c r="AC14" s="13">
        <v>236118015.24000001</v>
      </c>
      <c r="AD14" s="13">
        <v>286578196.06999999</v>
      </c>
      <c r="AE14" s="13">
        <v>320567363.47000003</v>
      </c>
      <c r="AF14" s="13">
        <v>336075182.81</v>
      </c>
      <c r="AG14" s="13">
        <v>283487586.72000003</v>
      </c>
      <c r="AH14" s="13">
        <v>301589465.30499995</v>
      </c>
      <c r="AI14" s="13">
        <v>426389094.04000002</v>
      </c>
      <c r="AJ14" s="13">
        <v>320373396.11999995</v>
      </c>
      <c r="AK14" s="13">
        <v>332393241.47999996</v>
      </c>
      <c r="AL14" s="13">
        <v>373346929.52999997</v>
      </c>
      <c r="AM14" s="13">
        <v>218684570.12</v>
      </c>
      <c r="AN14" s="13">
        <v>391239026.33999997</v>
      </c>
      <c r="AO14" s="13">
        <v>359166350.31700003</v>
      </c>
      <c r="AP14" s="13">
        <v>370255957.96000004</v>
      </c>
      <c r="AQ14" s="13">
        <v>378489434.79000002</v>
      </c>
      <c r="AR14" s="13">
        <v>394931209.11000001</v>
      </c>
      <c r="AS14" s="13">
        <v>332372048.69</v>
      </c>
      <c r="AT14" s="13">
        <v>353682739.23000002</v>
      </c>
      <c r="AU14" s="13">
        <v>361089583.69200003</v>
      </c>
      <c r="AV14" s="13">
        <v>342445279.02999997</v>
      </c>
      <c r="AW14" s="13">
        <v>343267904.05000001</v>
      </c>
      <c r="AX14" s="13">
        <v>347530315.64999998</v>
      </c>
      <c r="AY14" s="13">
        <v>354051682.16999996</v>
      </c>
      <c r="AZ14" s="13">
        <v>392090647.95000005</v>
      </c>
      <c r="BA14" s="13">
        <v>403868511.088</v>
      </c>
      <c r="BB14" s="13">
        <v>433912234.25</v>
      </c>
      <c r="BC14" s="13">
        <v>402798531.51999998</v>
      </c>
      <c r="BD14" s="13">
        <v>17638198768.923</v>
      </c>
      <c r="BE14" s="13">
        <v>409280282.00999999</v>
      </c>
      <c r="BF14" s="13">
        <v>465624453.11000001</v>
      </c>
      <c r="BG14" s="13">
        <v>426082105.34999996</v>
      </c>
      <c r="BH14" s="13">
        <v>372429714.19800007</v>
      </c>
      <c r="BI14" s="13">
        <v>414795635.98000002</v>
      </c>
      <c r="BJ14" s="13">
        <v>678595450.79999995</v>
      </c>
      <c r="BK14" s="13">
        <v>808904159.92000008</v>
      </c>
      <c r="BL14" s="13">
        <v>489617267.36999995</v>
      </c>
      <c r="BM14" s="13">
        <v>677187708.97000003</v>
      </c>
      <c r="BN14" s="13">
        <v>412066734.57000005</v>
      </c>
      <c r="BO14" s="13">
        <v>450577093.10000002</v>
      </c>
      <c r="BP14" s="13">
        <v>482952641.21000004</v>
      </c>
      <c r="BQ14" s="13">
        <v>506078707.01000005</v>
      </c>
      <c r="BR14" s="13">
        <v>446198533.80999994</v>
      </c>
      <c r="BS14" s="13">
        <v>340252433.08999997</v>
      </c>
      <c r="BT14" s="13">
        <v>380674331.51999998</v>
      </c>
      <c r="BU14" s="13">
        <v>335308974.30000001</v>
      </c>
      <c r="BV14" s="13">
        <v>351612279.04000002</v>
      </c>
      <c r="BW14" s="13">
        <v>371972060.27000004</v>
      </c>
      <c r="BX14" s="13">
        <v>418054636.80000007</v>
      </c>
      <c r="BY14" s="13">
        <v>351288559.72000003</v>
      </c>
      <c r="BZ14" s="13">
        <v>331115472.01999998</v>
      </c>
      <c r="CA14" s="13">
        <v>444771262.31999999</v>
      </c>
      <c r="CB14" s="13">
        <v>374272907.06</v>
      </c>
      <c r="CC14" s="13">
        <v>280834539.98000002</v>
      </c>
      <c r="CD14" s="13">
        <v>421718852.19999999</v>
      </c>
      <c r="CE14" s="13">
        <v>376914947.38999999</v>
      </c>
      <c r="CF14" s="13">
        <v>396728720.25</v>
      </c>
      <c r="CG14" s="13">
        <v>383853040.34000003</v>
      </c>
      <c r="CH14" s="13">
        <v>353857821.88</v>
      </c>
      <c r="CI14" s="13">
        <v>379744686.90000004</v>
      </c>
      <c r="CJ14" s="13">
        <v>536873413.49000001</v>
      </c>
      <c r="CK14" s="13">
        <v>441463336.10000002</v>
      </c>
      <c r="CL14" s="13">
        <v>358115353.08999997</v>
      </c>
      <c r="CM14" s="13">
        <v>236443219.38999999</v>
      </c>
      <c r="CN14" s="13">
        <v>392856103.35000002</v>
      </c>
      <c r="CO14" s="13">
        <v>393948444.69999999</v>
      </c>
      <c r="CP14" s="13">
        <v>15693065882.607992</v>
      </c>
    </row>
    <row r="15" spans="1:94" x14ac:dyDescent="0.25">
      <c r="B15"/>
      <c r="C15" s="9" t="s">
        <v>58</v>
      </c>
      <c r="D15" s="13">
        <v>26276879.970000003</v>
      </c>
      <c r="E15" s="13">
        <v>48109364.5</v>
      </c>
      <c r="F15" s="13">
        <v>46212951.900000006</v>
      </c>
      <c r="G15" s="13">
        <v>44090028.469999999</v>
      </c>
      <c r="H15" s="13">
        <v>36461130.520000003</v>
      </c>
      <c r="I15" s="13">
        <v>79435081.370000005</v>
      </c>
      <c r="J15" s="13">
        <v>91671874.069999993</v>
      </c>
      <c r="K15" s="13">
        <v>67233409.710000008</v>
      </c>
      <c r="L15" s="13">
        <v>99696327.010000005</v>
      </c>
      <c r="M15" s="13">
        <v>60192212.149999999</v>
      </c>
      <c r="N15" s="13">
        <v>63634697.230000004</v>
      </c>
      <c r="O15" s="13">
        <v>73504274.25</v>
      </c>
      <c r="P15" s="13">
        <v>87378231.160000011</v>
      </c>
      <c r="Q15" s="13">
        <v>51135996.830000006</v>
      </c>
      <c r="R15" s="13">
        <v>37428768.400000006</v>
      </c>
      <c r="S15" s="13">
        <v>37081198.75</v>
      </c>
      <c r="T15" s="13">
        <v>32992475.119999997</v>
      </c>
      <c r="U15" s="13">
        <v>44841450.810000002</v>
      </c>
      <c r="V15" s="13">
        <v>40924320.670000002</v>
      </c>
      <c r="W15" s="13">
        <v>50111793.629999995</v>
      </c>
      <c r="X15" s="13">
        <v>53964848.310000002</v>
      </c>
      <c r="Y15" s="13">
        <v>51893492.850000009</v>
      </c>
      <c r="Z15" s="13">
        <v>33554323.709999997</v>
      </c>
      <c r="AA15" s="13">
        <v>43338305.780000001</v>
      </c>
      <c r="AB15" s="13">
        <v>38174409.759999998</v>
      </c>
      <c r="AC15" s="13">
        <v>34534318.739999995</v>
      </c>
      <c r="AD15" s="13">
        <v>32673673.390000001</v>
      </c>
      <c r="AE15" s="13">
        <v>35545975.32</v>
      </c>
      <c r="AF15" s="13">
        <v>39718607.150000006</v>
      </c>
      <c r="AG15" s="13">
        <v>42482659.82</v>
      </c>
      <c r="AH15" s="13">
        <v>35104822.649999999</v>
      </c>
      <c r="AI15" s="13">
        <v>52677521.989999995</v>
      </c>
      <c r="AJ15" s="13">
        <v>47590035.450000003</v>
      </c>
      <c r="AK15" s="13">
        <v>46128444.200000003</v>
      </c>
      <c r="AL15" s="13">
        <v>54723227.719999999</v>
      </c>
      <c r="AM15" s="13">
        <v>33979154.420000002</v>
      </c>
      <c r="AN15" s="13">
        <v>48555870</v>
      </c>
      <c r="AO15" s="13">
        <v>45171853.32</v>
      </c>
      <c r="AP15" s="13">
        <v>44010180.960000001</v>
      </c>
      <c r="AQ15" s="13">
        <v>38062084.240000002</v>
      </c>
      <c r="AR15" s="13">
        <v>41737064.560000002</v>
      </c>
      <c r="AS15" s="13">
        <v>40881210.740000002</v>
      </c>
      <c r="AT15" s="13">
        <v>47271903.830000006</v>
      </c>
      <c r="AU15" s="13">
        <v>47490734.119999997</v>
      </c>
      <c r="AV15" s="13">
        <v>33791209.510000005</v>
      </c>
      <c r="AW15" s="13">
        <v>34722976.980000004</v>
      </c>
      <c r="AX15" s="13">
        <v>38552274.009999998</v>
      </c>
      <c r="AY15" s="13">
        <v>36195251.850000001</v>
      </c>
      <c r="AZ15" s="13">
        <v>37565742.369999997</v>
      </c>
      <c r="BA15" s="13">
        <v>55878736.339999996</v>
      </c>
      <c r="BB15" s="13">
        <v>63660318.970000006</v>
      </c>
      <c r="BC15" s="13">
        <v>60445274.050000004</v>
      </c>
      <c r="BD15" s="13">
        <v>2508488973.6300006</v>
      </c>
      <c r="BE15" s="13">
        <v>62775580.950000003</v>
      </c>
      <c r="BF15" s="13">
        <v>84264100.050000012</v>
      </c>
      <c r="BG15" s="13">
        <v>80618170.969999999</v>
      </c>
      <c r="BH15" s="13">
        <v>73898814.50999999</v>
      </c>
      <c r="BI15" s="13">
        <v>74081608.340000004</v>
      </c>
      <c r="BJ15" s="13">
        <v>96934687.810000002</v>
      </c>
      <c r="BK15" s="13">
        <v>170528858.76999998</v>
      </c>
      <c r="BL15" s="13">
        <v>104656008.34</v>
      </c>
      <c r="BM15" s="13">
        <v>144493081.46000001</v>
      </c>
      <c r="BN15" s="13">
        <v>79798607.929999992</v>
      </c>
      <c r="BO15" s="13">
        <v>94270388.969999999</v>
      </c>
      <c r="BP15" s="13">
        <v>112028164.05</v>
      </c>
      <c r="BQ15" s="13">
        <v>117108108.87</v>
      </c>
      <c r="BR15" s="13">
        <v>97938189.099999994</v>
      </c>
      <c r="BS15" s="13">
        <v>52380646.799999997</v>
      </c>
      <c r="BT15" s="13">
        <v>79152092.99000001</v>
      </c>
      <c r="BU15" s="13">
        <v>86678548.099999994</v>
      </c>
      <c r="BV15" s="13">
        <v>72407718.609999999</v>
      </c>
      <c r="BW15" s="13">
        <v>76653629.599999994</v>
      </c>
      <c r="BX15" s="13">
        <v>70184925.370000005</v>
      </c>
      <c r="BY15" s="13">
        <v>68109307.950000003</v>
      </c>
      <c r="BZ15" s="13">
        <v>56988687.950000003</v>
      </c>
      <c r="CA15" s="13">
        <v>76665499.609999999</v>
      </c>
      <c r="CB15" s="13">
        <v>59722673.780000001</v>
      </c>
      <c r="CC15" s="13">
        <v>56101514.920000002</v>
      </c>
      <c r="CD15" s="13">
        <v>79797761.680000007</v>
      </c>
      <c r="CE15" s="13">
        <v>54988813.660000004</v>
      </c>
      <c r="CF15" s="13">
        <v>52471679.719999999</v>
      </c>
      <c r="CG15" s="13">
        <v>78116179.329999998</v>
      </c>
      <c r="CH15" s="13">
        <v>63681817.889999993</v>
      </c>
      <c r="CI15" s="13">
        <v>70595843.860000014</v>
      </c>
      <c r="CJ15" s="13">
        <v>77535686.140000001</v>
      </c>
      <c r="CK15" s="13">
        <v>76036508.239999995</v>
      </c>
      <c r="CL15" s="13">
        <v>54770756.560000002</v>
      </c>
      <c r="CM15" s="13">
        <v>42880383.030000001</v>
      </c>
      <c r="CN15" s="13">
        <v>49392253.799999997</v>
      </c>
      <c r="CO15" s="13">
        <v>66445492.809999987</v>
      </c>
      <c r="CP15" s="13">
        <v>2915152792.5200005</v>
      </c>
    </row>
    <row r="16" spans="1:94" x14ac:dyDescent="0.25">
      <c r="A16" t="s">
        <v>271</v>
      </c>
      <c r="B16"/>
      <c r="C16" s="9" t="s">
        <v>59</v>
      </c>
      <c r="D16" s="13">
        <v>80758424.190000013</v>
      </c>
      <c r="E16" s="13">
        <v>78460623.339999989</v>
      </c>
      <c r="F16" s="13">
        <v>83816727.149999991</v>
      </c>
      <c r="G16" s="13">
        <v>89548858.069999993</v>
      </c>
      <c r="H16" s="13">
        <v>123094740.89</v>
      </c>
      <c r="I16" s="13">
        <v>199387626.05999997</v>
      </c>
      <c r="J16" s="13">
        <v>267731199.93000001</v>
      </c>
      <c r="K16" s="13">
        <v>142436461.28999999</v>
      </c>
      <c r="L16" s="13">
        <v>287374759.14999998</v>
      </c>
      <c r="M16" s="13">
        <v>116352952.88000001</v>
      </c>
      <c r="N16" s="13">
        <v>99811112.589999989</v>
      </c>
      <c r="O16" s="13">
        <v>129839921.53999999</v>
      </c>
      <c r="P16" s="13">
        <v>170324663.64000002</v>
      </c>
      <c r="Q16" s="13">
        <v>114301604.7</v>
      </c>
      <c r="R16" s="13">
        <v>108463405.56999999</v>
      </c>
      <c r="S16" s="13">
        <v>134027267.51000001</v>
      </c>
      <c r="T16" s="13">
        <v>124753208.94</v>
      </c>
      <c r="U16" s="13">
        <v>140786168.91999999</v>
      </c>
      <c r="V16" s="13">
        <v>154670917.57000002</v>
      </c>
      <c r="W16" s="13">
        <v>168630026.69</v>
      </c>
      <c r="X16" s="13">
        <v>154486992.47999999</v>
      </c>
      <c r="Y16" s="13">
        <v>161601406.24000001</v>
      </c>
      <c r="Z16" s="13">
        <v>187988812.94000003</v>
      </c>
      <c r="AA16" s="13">
        <v>304895853.94</v>
      </c>
      <c r="AB16" s="13">
        <v>253091191.95000002</v>
      </c>
      <c r="AC16" s="13">
        <v>184270445.14999998</v>
      </c>
      <c r="AD16" s="13">
        <v>194598036.63</v>
      </c>
      <c r="AE16" s="13">
        <v>223399243.02000001</v>
      </c>
      <c r="AF16" s="13">
        <v>288153340.28999996</v>
      </c>
      <c r="AG16" s="13">
        <v>230443979.21000001</v>
      </c>
      <c r="AH16" s="13">
        <v>234244767.22999999</v>
      </c>
      <c r="AI16" s="13">
        <v>396609536.82999998</v>
      </c>
      <c r="AJ16" s="13">
        <v>273037367.88</v>
      </c>
      <c r="AK16" s="13">
        <v>371770699.88999999</v>
      </c>
      <c r="AL16" s="13">
        <v>370430139.56</v>
      </c>
      <c r="AM16" s="13">
        <v>319508603.87</v>
      </c>
      <c r="AN16" s="13">
        <v>795097974.57000005</v>
      </c>
      <c r="AO16" s="13">
        <v>542324382.71000004</v>
      </c>
      <c r="AP16" s="13">
        <v>744680149.98999989</v>
      </c>
      <c r="AQ16" s="13">
        <v>536286704.59999996</v>
      </c>
      <c r="AR16" s="13">
        <v>996680391.54999995</v>
      </c>
      <c r="AS16" s="13">
        <v>933469077.86000013</v>
      </c>
      <c r="AT16" s="13">
        <v>1399716283.9200001</v>
      </c>
      <c r="AU16" s="13">
        <v>1234988260.3700001</v>
      </c>
      <c r="AV16" s="13">
        <v>534375703.58000004</v>
      </c>
      <c r="AW16" s="13">
        <v>366445774.24000001</v>
      </c>
      <c r="AX16" s="13">
        <v>215730703.22</v>
      </c>
      <c r="AY16" s="13">
        <v>172589004.46000001</v>
      </c>
      <c r="AZ16" s="13">
        <v>179107668.29999998</v>
      </c>
      <c r="BA16" s="13">
        <v>147395199.94999999</v>
      </c>
      <c r="BB16" s="13">
        <v>171852209.31999999</v>
      </c>
      <c r="BC16" s="13">
        <v>139862253.23999998</v>
      </c>
      <c r="BD16" s="13">
        <v>16073702829.610003</v>
      </c>
      <c r="BE16" s="13">
        <v>146284582.25</v>
      </c>
      <c r="BF16" s="13">
        <v>187665793.56999999</v>
      </c>
      <c r="BG16" s="13">
        <v>175162960.85000002</v>
      </c>
      <c r="BH16" s="13">
        <v>139663877.83000001</v>
      </c>
      <c r="BI16" s="13">
        <v>172331336.39999998</v>
      </c>
      <c r="BJ16" s="13">
        <v>330164845.40999997</v>
      </c>
      <c r="BK16" s="13">
        <v>394183030.61000001</v>
      </c>
      <c r="BL16" s="13">
        <v>236508421.80999997</v>
      </c>
      <c r="BM16" s="13">
        <v>405890342.59999996</v>
      </c>
      <c r="BN16" s="13">
        <v>246994957.87</v>
      </c>
      <c r="BO16" s="13">
        <v>246836406.84</v>
      </c>
      <c r="BP16" s="13">
        <v>268721957.88</v>
      </c>
      <c r="BQ16" s="13">
        <v>284637182.88</v>
      </c>
      <c r="BR16" s="13">
        <v>282654236.44999999</v>
      </c>
      <c r="BS16" s="13">
        <v>210285459.71999997</v>
      </c>
      <c r="BT16" s="13">
        <v>215159171.88</v>
      </c>
      <c r="BU16" s="13">
        <v>199501575.13</v>
      </c>
      <c r="BV16" s="13">
        <v>176285667.12</v>
      </c>
      <c r="BW16" s="13">
        <v>182754733.75</v>
      </c>
      <c r="BX16" s="13">
        <v>215464167.75</v>
      </c>
      <c r="BY16" s="13">
        <v>199403845.91999999</v>
      </c>
      <c r="BZ16" s="13">
        <v>205769749.72</v>
      </c>
      <c r="CA16" s="13">
        <v>286317460.67199999</v>
      </c>
      <c r="CB16" s="13">
        <v>244276214.14000002</v>
      </c>
      <c r="CC16" s="13">
        <v>192163728.57999998</v>
      </c>
      <c r="CD16" s="13">
        <v>293614390.62799996</v>
      </c>
      <c r="CE16" s="13">
        <v>278558598.21199995</v>
      </c>
      <c r="CF16" s="13">
        <v>335936063.38599998</v>
      </c>
      <c r="CG16" s="13">
        <v>321696476.88999999</v>
      </c>
      <c r="CH16" s="13">
        <v>284798764.88499999</v>
      </c>
      <c r="CI16" s="13">
        <v>294803816.50999999</v>
      </c>
      <c r="CJ16" s="13">
        <v>425664822.51999998</v>
      </c>
      <c r="CK16" s="13">
        <v>453334088.68000007</v>
      </c>
      <c r="CL16" s="13">
        <v>276448143.88</v>
      </c>
      <c r="CM16" s="13">
        <v>259311723.53</v>
      </c>
      <c r="CN16" s="13">
        <v>826267751.69999993</v>
      </c>
      <c r="CO16" s="13">
        <v>719953703.43000007</v>
      </c>
      <c r="CP16" s="13">
        <v>10615470051.882999</v>
      </c>
    </row>
    <row r="17" spans="1:94" x14ac:dyDescent="0.25">
      <c r="B17"/>
      <c r="C17" s="9" t="s">
        <v>58</v>
      </c>
      <c r="D17" s="13">
        <v>1600439.92</v>
      </c>
      <c r="E17" s="13">
        <v>2054075.4000000001</v>
      </c>
      <c r="F17" s="13">
        <v>2762022.71</v>
      </c>
      <c r="G17" s="13">
        <v>3246943.7</v>
      </c>
      <c r="H17" s="13">
        <v>3486196.3</v>
      </c>
      <c r="I17" s="13">
        <v>6121908.5099999998</v>
      </c>
      <c r="J17" s="13">
        <v>7059331.1399999997</v>
      </c>
      <c r="K17" s="13">
        <v>4334861.1500000004</v>
      </c>
      <c r="L17" s="13">
        <v>13346300.17</v>
      </c>
      <c r="M17" s="13">
        <v>4236392.57</v>
      </c>
      <c r="N17" s="13">
        <v>4397387.33</v>
      </c>
      <c r="O17" s="13">
        <v>5280844.8600000003</v>
      </c>
      <c r="P17" s="13">
        <v>6631147.8499999996</v>
      </c>
      <c r="Q17" s="13">
        <v>5252189.25</v>
      </c>
      <c r="R17" s="13">
        <v>4848138.75</v>
      </c>
      <c r="S17" s="13">
        <v>2949874.53</v>
      </c>
      <c r="T17" s="13">
        <v>2887538.67</v>
      </c>
      <c r="U17" s="13">
        <v>5323139.3600000003</v>
      </c>
      <c r="V17" s="13">
        <v>6927873.4000000004</v>
      </c>
      <c r="W17" s="13">
        <v>7518476.1500000004</v>
      </c>
      <c r="X17" s="13">
        <v>5075276.75</v>
      </c>
      <c r="Y17" s="13">
        <v>8355741.0999999996</v>
      </c>
      <c r="Z17" s="13">
        <v>4495820.0999999996</v>
      </c>
      <c r="AA17" s="13">
        <v>7007724.8999999994</v>
      </c>
      <c r="AB17" s="13">
        <v>10336275.07</v>
      </c>
      <c r="AC17" s="13">
        <v>7157865.4500000002</v>
      </c>
      <c r="AD17" s="13">
        <v>7638373.9000000004</v>
      </c>
      <c r="AE17" s="13">
        <v>6813478.25</v>
      </c>
      <c r="AF17" s="13">
        <v>8052937.29</v>
      </c>
      <c r="AG17" s="13">
        <v>7205984.0499999998</v>
      </c>
      <c r="AH17" s="13">
        <v>5352560.49</v>
      </c>
      <c r="AI17" s="13">
        <v>9879050.1099999994</v>
      </c>
      <c r="AJ17" s="13">
        <v>7779072.9799999995</v>
      </c>
      <c r="AK17" s="13">
        <v>15168859.83</v>
      </c>
      <c r="AL17" s="13">
        <v>11287623.379999999</v>
      </c>
      <c r="AM17" s="13">
        <v>14649087.100000001</v>
      </c>
      <c r="AN17" s="13">
        <v>38072757.57</v>
      </c>
      <c r="AO17" s="13">
        <v>25312461.539999999</v>
      </c>
      <c r="AP17" s="13">
        <v>21196131.949999999</v>
      </c>
      <c r="AQ17" s="13">
        <v>17767841.600000001</v>
      </c>
      <c r="AR17" s="13">
        <v>21033645.459999997</v>
      </c>
      <c r="AS17" s="13">
        <v>27651653.550000001</v>
      </c>
      <c r="AT17" s="13">
        <v>52927732.979999997</v>
      </c>
      <c r="AU17" s="13">
        <v>48816595.659999996</v>
      </c>
      <c r="AV17" s="13">
        <v>12906822.050000001</v>
      </c>
      <c r="AW17" s="13">
        <v>11980761.999999998</v>
      </c>
      <c r="AX17" s="13">
        <v>11094802.249999998</v>
      </c>
      <c r="AY17" s="13">
        <v>7601950.540000001</v>
      </c>
      <c r="AZ17" s="13">
        <v>4691476.1500000004</v>
      </c>
      <c r="BA17" s="13">
        <v>4161888.05</v>
      </c>
      <c r="BB17" s="13">
        <v>5018159.93</v>
      </c>
      <c r="BC17" s="13">
        <v>5075718.9800000004</v>
      </c>
      <c r="BD17" s="13">
        <v>551831212.72999978</v>
      </c>
      <c r="BE17" s="13">
        <v>4723383.18</v>
      </c>
      <c r="BF17" s="13">
        <v>9378621.6799999997</v>
      </c>
      <c r="BG17" s="13">
        <v>9314681.7799999993</v>
      </c>
      <c r="BH17" s="13">
        <v>9848965.8100000005</v>
      </c>
      <c r="BI17" s="13">
        <v>11386114</v>
      </c>
      <c r="BJ17" s="13">
        <v>14399381.51</v>
      </c>
      <c r="BK17" s="13">
        <v>21569092.899999999</v>
      </c>
      <c r="BL17" s="13">
        <v>17648869.153000001</v>
      </c>
      <c r="BM17" s="13">
        <v>31727617.93</v>
      </c>
      <c r="BN17" s="13">
        <v>12950092.91</v>
      </c>
      <c r="BO17" s="13">
        <v>13172010.15</v>
      </c>
      <c r="BP17" s="13">
        <v>19746120.560000002</v>
      </c>
      <c r="BQ17" s="13">
        <v>28632934.59</v>
      </c>
      <c r="BR17" s="13">
        <v>36969852.090000004</v>
      </c>
      <c r="BS17" s="13">
        <v>12512856.59</v>
      </c>
      <c r="BT17" s="13">
        <v>9590764.5199999996</v>
      </c>
      <c r="BU17" s="13">
        <v>11492354.74</v>
      </c>
      <c r="BV17" s="13">
        <v>11807240.42</v>
      </c>
      <c r="BW17" s="13">
        <v>9048345.8800000008</v>
      </c>
      <c r="BX17" s="13">
        <v>9744701.4699999988</v>
      </c>
      <c r="BY17" s="13">
        <v>16775697.369999999</v>
      </c>
      <c r="BZ17" s="13">
        <v>15100449.560000001</v>
      </c>
      <c r="CA17" s="13">
        <v>17168203.649999999</v>
      </c>
      <c r="CB17" s="13">
        <v>17717718.59</v>
      </c>
      <c r="CC17" s="13">
        <v>20978850.369999997</v>
      </c>
      <c r="CD17" s="13">
        <v>22288370.869999997</v>
      </c>
      <c r="CE17" s="13">
        <v>12389002.118000001</v>
      </c>
      <c r="CF17" s="13">
        <v>13797993.100000001</v>
      </c>
      <c r="CG17" s="13">
        <v>17923299.34</v>
      </c>
      <c r="CH17" s="13">
        <v>14572164.949999999</v>
      </c>
      <c r="CI17" s="13">
        <v>12019665.139999999</v>
      </c>
      <c r="CJ17" s="13">
        <v>20002031.550000001</v>
      </c>
      <c r="CK17" s="13">
        <v>19085941.977000002</v>
      </c>
      <c r="CL17" s="13">
        <v>13349432.48</v>
      </c>
      <c r="CM17" s="13">
        <v>10714337.120000001</v>
      </c>
      <c r="CN17" s="13">
        <v>16859575.912999999</v>
      </c>
      <c r="CO17" s="13">
        <v>32961945.359999999</v>
      </c>
      <c r="CP17" s="13">
        <v>599368681.32099998</v>
      </c>
    </row>
    <row r="18" spans="1:94" x14ac:dyDescent="0.25">
      <c r="A18" t="s">
        <v>1</v>
      </c>
      <c r="B18"/>
      <c r="C18" s="9" t="s">
        <v>59</v>
      </c>
      <c r="D18" s="13">
        <v>151376106.30000001</v>
      </c>
      <c r="E18" s="13">
        <v>162272139.80000001</v>
      </c>
      <c r="F18" s="13">
        <v>155410214</v>
      </c>
      <c r="G18" s="13">
        <v>121772936.3</v>
      </c>
      <c r="H18" s="13">
        <v>197405934.19999999</v>
      </c>
      <c r="I18" s="13">
        <v>355412441.69999999</v>
      </c>
      <c r="J18" s="13">
        <v>513520666.89999998</v>
      </c>
      <c r="K18" s="13">
        <v>288215280.30000001</v>
      </c>
      <c r="L18" s="13">
        <v>487914416.89999998</v>
      </c>
      <c r="M18" s="13">
        <v>200071402.80000001</v>
      </c>
      <c r="N18" s="13">
        <v>216375771.5</v>
      </c>
      <c r="O18" s="13">
        <v>265901783.30000001</v>
      </c>
      <c r="P18" s="13">
        <v>313707322.30000001</v>
      </c>
      <c r="Q18" s="13">
        <v>204134179.69999999</v>
      </c>
      <c r="R18" s="13">
        <v>158553054.90000001</v>
      </c>
      <c r="S18" s="13">
        <v>204246279.09999999</v>
      </c>
      <c r="T18" s="13">
        <v>189540964.30000001</v>
      </c>
      <c r="U18" s="13">
        <v>193611314.09999999</v>
      </c>
      <c r="V18" s="13">
        <v>187430079</v>
      </c>
      <c r="W18" s="13">
        <v>214733478.30000001</v>
      </c>
      <c r="X18" s="13">
        <v>209354275.69999999</v>
      </c>
      <c r="Y18" s="13">
        <v>198364060.90000001</v>
      </c>
      <c r="Z18" s="13">
        <v>193945533.5</v>
      </c>
      <c r="AA18" s="13">
        <v>246145552.80000001</v>
      </c>
      <c r="AB18" s="13">
        <v>228128141.59999999</v>
      </c>
      <c r="AC18" s="13">
        <v>171828557.30000001</v>
      </c>
      <c r="AD18" s="13">
        <v>172917281.90000001</v>
      </c>
      <c r="AE18" s="13">
        <v>211846537.59999999</v>
      </c>
      <c r="AF18" s="13">
        <v>200485019.5</v>
      </c>
      <c r="AG18" s="13">
        <v>172139129.90000001</v>
      </c>
      <c r="AH18" s="13">
        <v>179159758.19999999</v>
      </c>
      <c r="AI18" s="13">
        <v>227052604</v>
      </c>
      <c r="AJ18" s="13">
        <v>176755182.30000001</v>
      </c>
      <c r="AK18" s="13">
        <v>176071226.69999999</v>
      </c>
      <c r="AL18" s="13">
        <v>215999911.90000001</v>
      </c>
      <c r="AM18" s="13">
        <v>123866095.40000001</v>
      </c>
      <c r="AN18" s="13">
        <v>211110847</v>
      </c>
      <c r="AO18" s="13">
        <v>211188980.40000001</v>
      </c>
      <c r="AP18" s="13">
        <v>224112933.5</v>
      </c>
      <c r="AQ18" s="13">
        <v>199427264.40000001</v>
      </c>
      <c r="AR18" s="13">
        <v>238118511.59999999</v>
      </c>
      <c r="AS18" s="13">
        <v>218014388.19999999</v>
      </c>
      <c r="AT18" s="13">
        <v>198741222.90000001</v>
      </c>
      <c r="AU18" s="13">
        <v>209013830.30000001</v>
      </c>
      <c r="AV18" s="13">
        <v>185782167.09999999</v>
      </c>
      <c r="AW18" s="13">
        <v>224758076.40000001</v>
      </c>
      <c r="AX18" s="13">
        <v>201974998.59999999</v>
      </c>
      <c r="AY18" s="13">
        <v>214450293.80000001</v>
      </c>
      <c r="AZ18" s="13">
        <v>242509215.40000001</v>
      </c>
      <c r="BA18" s="13">
        <v>245521060.5</v>
      </c>
      <c r="BB18" s="13">
        <v>274238595.10000002</v>
      </c>
      <c r="BC18" s="13">
        <v>282772731.19999999</v>
      </c>
      <c r="BD18" s="13">
        <v>11467399751.299999</v>
      </c>
      <c r="BE18" s="13">
        <v>257830126.30000001</v>
      </c>
      <c r="BF18" s="13">
        <v>294081123.69999999</v>
      </c>
      <c r="BG18" s="13">
        <v>230241810.19999999</v>
      </c>
      <c r="BH18" s="13">
        <v>226797826.30000001</v>
      </c>
      <c r="BI18" s="13">
        <v>251703625.90000001</v>
      </c>
      <c r="BJ18" s="13">
        <v>472361702</v>
      </c>
      <c r="BK18" s="13">
        <v>701282870.39999998</v>
      </c>
      <c r="BL18" s="13">
        <v>375543682</v>
      </c>
      <c r="BM18" s="13">
        <v>603215288.70000005</v>
      </c>
      <c r="BN18" s="13">
        <v>272755412.30000001</v>
      </c>
      <c r="BO18" s="13">
        <v>276850883.39999998</v>
      </c>
      <c r="BP18" s="13">
        <v>351188118.60000002</v>
      </c>
      <c r="BQ18" s="13">
        <v>383591170.60000002</v>
      </c>
      <c r="BR18" s="13">
        <v>281730775.80000001</v>
      </c>
      <c r="BS18" s="13">
        <v>223368874.59999999</v>
      </c>
      <c r="BT18" s="13">
        <v>247995148.30000001</v>
      </c>
      <c r="BU18" s="13">
        <v>289048886.30000001</v>
      </c>
      <c r="BV18" s="13">
        <v>263811632.80000001</v>
      </c>
      <c r="BW18" s="13">
        <v>281529756.60000002</v>
      </c>
      <c r="BX18" s="13">
        <v>294887550.60000002</v>
      </c>
      <c r="BY18" s="13">
        <v>272369760.39999998</v>
      </c>
      <c r="BZ18" s="13">
        <v>271124507.30000001</v>
      </c>
      <c r="CA18" s="13">
        <v>343838853.5</v>
      </c>
      <c r="CB18" s="13">
        <v>339598917</v>
      </c>
      <c r="CC18" s="13">
        <v>230828504.59999999</v>
      </c>
      <c r="CD18" s="13">
        <v>307464992.69999999</v>
      </c>
      <c r="CE18" s="13">
        <v>280909254.5</v>
      </c>
      <c r="CF18" s="13">
        <v>258060607.19999999</v>
      </c>
      <c r="CG18" s="13">
        <v>262113681.80000001</v>
      </c>
      <c r="CH18" s="13">
        <v>237245854.59999999</v>
      </c>
      <c r="CI18" s="13">
        <v>236543861</v>
      </c>
      <c r="CJ18" s="13">
        <v>277879252.10000002</v>
      </c>
      <c r="CK18" s="13">
        <v>246576361.5</v>
      </c>
      <c r="CL18" s="13">
        <v>227386080.69999999</v>
      </c>
      <c r="CM18" s="13">
        <v>129487404.09999999</v>
      </c>
      <c r="CN18" s="13">
        <v>255376328</v>
      </c>
      <c r="CO18" s="13">
        <v>272535861.39999998</v>
      </c>
      <c r="CP18" s="13">
        <v>11029156347.799999</v>
      </c>
    </row>
    <row r="19" spans="1:94" x14ac:dyDescent="0.25">
      <c r="B19"/>
      <c r="C19" s="9" t="s">
        <v>58</v>
      </c>
      <c r="D19" s="13">
        <v>17683970.829999998</v>
      </c>
      <c r="E19" s="13">
        <v>16012708.57</v>
      </c>
      <c r="F19" s="13">
        <v>17533353.100000001</v>
      </c>
      <c r="G19" s="13">
        <v>15011996.529999999</v>
      </c>
      <c r="H19" s="13">
        <v>10816094.16</v>
      </c>
      <c r="I19" s="13">
        <v>40288781</v>
      </c>
      <c r="J19" s="13">
        <v>36071370.149999999</v>
      </c>
      <c r="K19" s="13">
        <v>31029704.300000001</v>
      </c>
      <c r="L19" s="13">
        <v>56909462.229999997</v>
      </c>
      <c r="M19" s="13">
        <v>9320093.7699999996</v>
      </c>
      <c r="N19" s="13">
        <v>11547216.02</v>
      </c>
      <c r="O19" s="13">
        <v>29244405.600000001</v>
      </c>
      <c r="P19" s="13">
        <v>51415119.850000001</v>
      </c>
      <c r="Q19" s="13">
        <v>32724368.75</v>
      </c>
      <c r="R19" s="13">
        <v>15226673.279999999</v>
      </c>
      <c r="S19" s="13">
        <v>24423621.07</v>
      </c>
      <c r="T19" s="13">
        <v>21610150.989999998</v>
      </c>
      <c r="U19" s="13">
        <v>28085714.100000001</v>
      </c>
      <c r="V19" s="13">
        <v>19391081.16</v>
      </c>
      <c r="W19" s="13">
        <v>29277681.899999999</v>
      </c>
      <c r="X19" s="13">
        <v>24793124.239999998</v>
      </c>
      <c r="Y19" s="13">
        <v>16836128.52</v>
      </c>
      <c r="Z19" s="13">
        <v>29306179.43</v>
      </c>
      <c r="AA19" s="13">
        <v>26957565.16</v>
      </c>
      <c r="AB19" s="13">
        <v>21934786.550000001</v>
      </c>
      <c r="AC19" s="13">
        <v>16241497.91</v>
      </c>
      <c r="AD19" s="13">
        <v>15844480.35</v>
      </c>
      <c r="AE19" s="13">
        <v>19901171.960000001</v>
      </c>
      <c r="AF19" s="13">
        <v>15296536.41</v>
      </c>
      <c r="AG19" s="13">
        <v>11549974.630000001</v>
      </c>
      <c r="AH19" s="13">
        <v>21361049.649999999</v>
      </c>
      <c r="AI19" s="13">
        <v>25166682.899999999</v>
      </c>
      <c r="AJ19" s="13">
        <v>10081876.17</v>
      </c>
      <c r="AK19" s="13">
        <v>9988907.1500000004</v>
      </c>
      <c r="AL19" s="13">
        <v>13085563.5</v>
      </c>
      <c r="AM19" s="13">
        <v>11043361.449999999</v>
      </c>
      <c r="AN19" s="13">
        <v>13308863.77</v>
      </c>
      <c r="AO19" s="13">
        <v>29079119.02</v>
      </c>
      <c r="AP19" s="13">
        <v>34447985.100000001</v>
      </c>
      <c r="AQ19" s="13">
        <v>17868596.16</v>
      </c>
      <c r="AR19" s="13">
        <v>14927476.51</v>
      </c>
      <c r="AS19" s="13">
        <v>16333621.67</v>
      </c>
      <c r="AT19" s="13">
        <v>25412661.649999999</v>
      </c>
      <c r="AU19" s="13">
        <v>22242564.390000001</v>
      </c>
      <c r="AV19" s="13">
        <v>20849137.82</v>
      </c>
      <c r="AW19" s="13">
        <v>16671641.449999999</v>
      </c>
      <c r="AX19" s="13">
        <v>22156244.469999999</v>
      </c>
      <c r="AY19" s="13">
        <v>23426888.600000001</v>
      </c>
      <c r="AZ19" s="13">
        <v>24933747.390000001</v>
      </c>
      <c r="BA19" s="13">
        <v>26959851.789999999</v>
      </c>
      <c r="BB19" s="13">
        <v>43436736.920000002</v>
      </c>
      <c r="BC19" s="13">
        <v>23211251.719999999</v>
      </c>
      <c r="BD19" s="13">
        <v>1178278841.7699995</v>
      </c>
      <c r="BE19" s="13">
        <v>29190784.140000001</v>
      </c>
      <c r="BF19" s="13">
        <v>24413347.149999999</v>
      </c>
      <c r="BG19" s="13">
        <v>20553995.300000001</v>
      </c>
      <c r="BH19" s="13">
        <v>29217710.050000001</v>
      </c>
      <c r="BI19" s="13">
        <v>27399055.449999999</v>
      </c>
      <c r="BJ19" s="13">
        <v>38803308.159999996</v>
      </c>
      <c r="BK19" s="13">
        <v>88549789.329999998</v>
      </c>
      <c r="BL19" s="13">
        <v>23557013.129999999</v>
      </c>
      <c r="BM19" s="13">
        <v>53132097.490000002</v>
      </c>
      <c r="BN19" s="13">
        <v>28937353.129999999</v>
      </c>
      <c r="BO19" s="13">
        <v>21692033.52</v>
      </c>
      <c r="BP19" s="13">
        <v>40511324.07</v>
      </c>
      <c r="BQ19" s="13">
        <v>41409783.68</v>
      </c>
      <c r="BR19" s="13">
        <v>28014293.539999999</v>
      </c>
      <c r="BS19" s="13">
        <v>24120290.420000002</v>
      </c>
      <c r="BT19" s="13">
        <v>21786291.899999999</v>
      </c>
      <c r="BU19" s="13">
        <v>41411550.5</v>
      </c>
      <c r="BV19" s="13">
        <v>30471330.09</v>
      </c>
      <c r="BW19" s="13">
        <v>32805417.879999999</v>
      </c>
      <c r="BX19" s="13">
        <v>34219995.93</v>
      </c>
      <c r="BY19" s="13">
        <v>32661869.440000001</v>
      </c>
      <c r="BZ19" s="13">
        <v>24202193.91</v>
      </c>
      <c r="CA19" s="13">
        <v>28531629.640000001</v>
      </c>
      <c r="CB19" s="13">
        <v>30887869.43</v>
      </c>
      <c r="CC19" s="13">
        <v>34767282.560000002</v>
      </c>
      <c r="CD19" s="13">
        <v>25381705.780000001</v>
      </c>
      <c r="CE19" s="13">
        <v>29723943.350000001</v>
      </c>
      <c r="CF19" s="13">
        <v>43416153.799999997</v>
      </c>
      <c r="CG19" s="13">
        <v>31556801.780000001</v>
      </c>
      <c r="CH19" s="13">
        <v>22011703.93</v>
      </c>
      <c r="CI19" s="13">
        <v>18553437.219999999</v>
      </c>
      <c r="CJ19" s="13">
        <v>19424520.800000001</v>
      </c>
      <c r="CK19" s="13">
        <v>31134078.870000001</v>
      </c>
      <c r="CL19" s="13">
        <v>21411715.600000001</v>
      </c>
      <c r="CM19" s="13">
        <v>12184056.369999999</v>
      </c>
      <c r="CN19" s="13">
        <v>30258071.359999999</v>
      </c>
      <c r="CO19" s="13">
        <v>23760723.600000001</v>
      </c>
      <c r="CP19" s="13">
        <v>1140064522.3</v>
      </c>
    </row>
    <row r="20" spans="1:94" x14ac:dyDescent="0.25">
      <c r="A20" t="s">
        <v>11</v>
      </c>
      <c r="B20"/>
      <c r="C20" s="9" t="s">
        <v>59</v>
      </c>
      <c r="D20" s="13">
        <v>99873999.569999993</v>
      </c>
      <c r="E20" s="13">
        <v>117236400</v>
      </c>
      <c r="F20" s="13">
        <v>107210107.90000001</v>
      </c>
      <c r="G20" s="13">
        <v>84856808.569999993</v>
      </c>
      <c r="H20" s="13">
        <v>98806249.319999993</v>
      </c>
      <c r="I20" s="13">
        <v>149385469.19999999</v>
      </c>
      <c r="J20" s="13">
        <v>157846110.80000001</v>
      </c>
      <c r="K20" s="13">
        <v>117238673</v>
      </c>
      <c r="L20" s="13">
        <v>157620985.59999999</v>
      </c>
      <c r="M20" s="13">
        <v>102765070.3</v>
      </c>
      <c r="N20" s="13">
        <v>102565330.3</v>
      </c>
      <c r="O20" s="13">
        <v>115108851</v>
      </c>
      <c r="P20" s="13">
        <v>114049615.09999999</v>
      </c>
      <c r="Q20" s="13">
        <v>88380008.290000007</v>
      </c>
      <c r="R20" s="13">
        <v>109183444</v>
      </c>
      <c r="S20" s="13">
        <v>111661296.5</v>
      </c>
      <c r="T20" s="13">
        <v>108833568.09999999</v>
      </c>
      <c r="U20" s="13">
        <v>113973704.5</v>
      </c>
      <c r="V20" s="13">
        <v>135510513.90000001</v>
      </c>
      <c r="W20" s="13">
        <v>142615608.19999999</v>
      </c>
      <c r="X20" s="13">
        <v>120956307</v>
      </c>
      <c r="Y20" s="13">
        <v>106983168.3</v>
      </c>
      <c r="Z20" s="13">
        <v>131085291.3</v>
      </c>
      <c r="AA20" s="13">
        <v>130098455.5</v>
      </c>
      <c r="AB20" s="13">
        <v>124302160.90000001</v>
      </c>
      <c r="AC20" s="13">
        <v>104758234.40000001</v>
      </c>
      <c r="AD20" s="13">
        <v>121992355.2</v>
      </c>
      <c r="AE20" s="13">
        <v>133115125.90000001</v>
      </c>
      <c r="AF20" s="13">
        <v>121153636.2</v>
      </c>
      <c r="AG20" s="13">
        <v>100024081</v>
      </c>
      <c r="AH20" s="13">
        <v>104238652.3</v>
      </c>
      <c r="AI20" s="13">
        <v>142892133.5</v>
      </c>
      <c r="AJ20" s="13">
        <v>105966950</v>
      </c>
      <c r="AK20" s="13">
        <v>98340131.590000004</v>
      </c>
      <c r="AL20" s="13">
        <v>92989875.010000005</v>
      </c>
      <c r="AM20" s="13">
        <v>81459145.459999993</v>
      </c>
      <c r="AN20" s="13">
        <v>124329525.90000001</v>
      </c>
      <c r="AO20" s="13">
        <v>104449690.7</v>
      </c>
      <c r="AP20" s="13">
        <v>102134187.8</v>
      </c>
      <c r="AQ20" s="13">
        <v>103034932.90000001</v>
      </c>
      <c r="AR20" s="13">
        <v>141470528.30000001</v>
      </c>
      <c r="AS20" s="13">
        <v>115003191.8</v>
      </c>
      <c r="AT20" s="13">
        <v>117547691.09999999</v>
      </c>
      <c r="AU20" s="13">
        <v>104458922.3</v>
      </c>
      <c r="AV20" s="13">
        <v>122868814</v>
      </c>
      <c r="AW20" s="13">
        <v>128629498.3</v>
      </c>
      <c r="AX20" s="13">
        <v>122120753.3</v>
      </c>
      <c r="AY20" s="13">
        <v>119053767.90000001</v>
      </c>
      <c r="AZ20" s="13">
        <v>147015160.69999999</v>
      </c>
      <c r="BA20" s="13">
        <v>150754526.09999999</v>
      </c>
      <c r="BB20" s="13">
        <v>159226172.80000001</v>
      </c>
      <c r="BC20" s="13">
        <v>144122962.19999999</v>
      </c>
      <c r="BD20" s="13">
        <v>6161297843.8100004</v>
      </c>
      <c r="BE20" s="13">
        <v>144480937.90000001</v>
      </c>
      <c r="BF20" s="13">
        <v>174101035.19999999</v>
      </c>
      <c r="BG20" s="13">
        <v>161909668.30000001</v>
      </c>
      <c r="BH20" s="13">
        <v>145294235.19999999</v>
      </c>
      <c r="BI20" s="13">
        <v>149251649.69999999</v>
      </c>
      <c r="BJ20" s="13">
        <v>212262996.69999999</v>
      </c>
      <c r="BK20" s="13">
        <v>260045521.90000001</v>
      </c>
      <c r="BL20" s="13">
        <v>179402761.59999999</v>
      </c>
      <c r="BM20" s="13">
        <v>238829746.09999999</v>
      </c>
      <c r="BN20" s="13">
        <v>165572739.90000001</v>
      </c>
      <c r="BO20" s="13">
        <v>160440669.90000001</v>
      </c>
      <c r="BP20" s="13">
        <v>166204758.5</v>
      </c>
      <c r="BQ20" s="13">
        <v>173860792.30000001</v>
      </c>
      <c r="BR20" s="13">
        <v>155424342.30000001</v>
      </c>
      <c r="BS20" s="13">
        <v>165954186.30000001</v>
      </c>
      <c r="BT20" s="13">
        <v>170480619.19999999</v>
      </c>
      <c r="BU20" s="13">
        <v>159393704.40000001</v>
      </c>
      <c r="BV20" s="13">
        <v>164900060.59999999</v>
      </c>
      <c r="BW20" s="13">
        <v>192779082.80000001</v>
      </c>
      <c r="BX20" s="13">
        <v>224278068.09999999</v>
      </c>
      <c r="BY20" s="13">
        <v>190797626.09999999</v>
      </c>
      <c r="BZ20" s="13">
        <v>175021030.69999999</v>
      </c>
      <c r="CA20" s="13">
        <v>204422376.5</v>
      </c>
      <c r="CB20" s="13">
        <v>183327214.5</v>
      </c>
      <c r="CC20" s="13">
        <v>149800241.90000001</v>
      </c>
      <c r="CD20" s="13">
        <v>190110969.59999999</v>
      </c>
      <c r="CE20" s="13">
        <v>160064912.59999999</v>
      </c>
      <c r="CF20" s="13">
        <v>180109216.19999999</v>
      </c>
      <c r="CG20" s="13">
        <v>161837956.80000001</v>
      </c>
      <c r="CH20" s="13">
        <v>150076290.69999999</v>
      </c>
      <c r="CI20" s="13">
        <v>153314360.90000001</v>
      </c>
      <c r="CJ20" s="13">
        <v>199586661.90000001</v>
      </c>
      <c r="CK20" s="13">
        <v>152327696.09999999</v>
      </c>
      <c r="CL20" s="13">
        <v>127042842.8</v>
      </c>
      <c r="CM20" s="13">
        <v>97267766.599999994</v>
      </c>
      <c r="CN20" s="13">
        <v>143435568.90000001</v>
      </c>
      <c r="CO20" s="13">
        <v>162232769.09999999</v>
      </c>
      <c r="CP20" s="13">
        <v>6345643078.8000021</v>
      </c>
    </row>
    <row r="21" spans="1:94" x14ac:dyDescent="0.25">
      <c r="B21"/>
      <c r="C21" s="9" t="s">
        <v>58</v>
      </c>
      <c r="D21" s="13">
        <v>7297166.0800000001</v>
      </c>
      <c r="E21" s="13">
        <v>10396537.24</v>
      </c>
      <c r="F21" s="13">
        <v>13188897.09</v>
      </c>
      <c r="G21" s="13">
        <v>10137798.92</v>
      </c>
      <c r="H21" s="13">
        <v>9339713.6300000008</v>
      </c>
      <c r="I21" s="13">
        <v>17984967.199999999</v>
      </c>
      <c r="J21" s="13">
        <v>23448628.420000002</v>
      </c>
      <c r="K21" s="13">
        <v>17652241.039999999</v>
      </c>
      <c r="L21" s="13">
        <v>27213309.59</v>
      </c>
      <c r="M21" s="13">
        <v>8098602.7050000001</v>
      </c>
      <c r="N21" s="13">
        <v>12210449.24</v>
      </c>
      <c r="O21" s="13">
        <v>11002822.539999999</v>
      </c>
      <c r="P21" s="13">
        <v>16649921.130000001</v>
      </c>
      <c r="Q21" s="13">
        <v>11311977.720000001</v>
      </c>
      <c r="R21" s="13">
        <v>8099106.1799999997</v>
      </c>
      <c r="S21" s="13">
        <v>7105539.6900000004</v>
      </c>
      <c r="T21" s="13">
        <v>10074838.15</v>
      </c>
      <c r="U21" s="13">
        <v>13355088.380000001</v>
      </c>
      <c r="V21" s="13">
        <v>20413487.440000001</v>
      </c>
      <c r="W21" s="13">
        <v>17452759.940000001</v>
      </c>
      <c r="X21" s="13">
        <v>18210114.640000001</v>
      </c>
      <c r="Y21" s="13">
        <v>12922723.85</v>
      </c>
      <c r="Z21" s="13">
        <v>14990764.74</v>
      </c>
      <c r="AA21" s="13">
        <v>12198826.369999999</v>
      </c>
      <c r="AB21" s="13">
        <v>13805779.66</v>
      </c>
      <c r="AC21" s="13">
        <v>15082027.939999999</v>
      </c>
      <c r="AD21" s="13">
        <v>11834451.949999999</v>
      </c>
      <c r="AE21" s="13">
        <v>14868102.34</v>
      </c>
      <c r="AF21" s="13">
        <v>11247792.609999999</v>
      </c>
      <c r="AG21" s="13">
        <v>11497963.26</v>
      </c>
      <c r="AH21" s="13">
        <v>16373037.25</v>
      </c>
      <c r="AI21" s="13">
        <v>24453525.300000001</v>
      </c>
      <c r="AJ21" s="13">
        <v>11210125.630000001</v>
      </c>
      <c r="AK21" s="13">
        <v>12080009.529999999</v>
      </c>
      <c r="AL21" s="13">
        <v>15399123.390000001</v>
      </c>
      <c r="AM21" s="13">
        <v>8919813.5500000007</v>
      </c>
      <c r="AN21" s="13">
        <v>10851037.9</v>
      </c>
      <c r="AO21" s="13">
        <v>7807947.5300000003</v>
      </c>
      <c r="AP21" s="13">
        <v>14227505.24</v>
      </c>
      <c r="AQ21" s="13">
        <v>12634509.16</v>
      </c>
      <c r="AR21" s="13">
        <v>20586239.140000001</v>
      </c>
      <c r="AS21" s="13">
        <v>15875848.630000001</v>
      </c>
      <c r="AT21" s="13">
        <v>10535191.119999999</v>
      </c>
      <c r="AU21" s="13">
        <v>11881074.470000001</v>
      </c>
      <c r="AV21" s="13">
        <v>12635300.800000001</v>
      </c>
      <c r="AW21" s="13">
        <v>15875648.109999999</v>
      </c>
      <c r="AX21" s="13">
        <v>11999968.76</v>
      </c>
      <c r="AY21" s="13">
        <v>12363300.369999999</v>
      </c>
      <c r="AZ21" s="13">
        <v>16996481.5</v>
      </c>
      <c r="BA21" s="13">
        <v>15079708.869999999</v>
      </c>
      <c r="BB21" s="13">
        <v>17154420.690000001</v>
      </c>
      <c r="BC21" s="13">
        <v>19723385.879999999</v>
      </c>
      <c r="BD21" s="13">
        <v>723755602.50500011</v>
      </c>
      <c r="BE21" s="13">
        <v>18027447.670000002</v>
      </c>
      <c r="BF21" s="13">
        <v>17061379.859999999</v>
      </c>
      <c r="BG21" s="13">
        <v>16928075.420000002</v>
      </c>
      <c r="BH21" s="13">
        <v>16543842.960000001</v>
      </c>
      <c r="BI21" s="13">
        <v>19188638.449999999</v>
      </c>
      <c r="BJ21" s="13">
        <v>33270559.149999999</v>
      </c>
      <c r="BK21" s="13">
        <v>39570926.549999997</v>
      </c>
      <c r="BL21" s="13">
        <v>26308607.879999999</v>
      </c>
      <c r="BM21" s="13">
        <v>34068056.240000002</v>
      </c>
      <c r="BN21" s="13">
        <v>21702294.829999998</v>
      </c>
      <c r="BO21" s="13">
        <v>14181636.9</v>
      </c>
      <c r="BP21" s="13">
        <v>24928795.789999999</v>
      </c>
      <c r="BQ21" s="13">
        <v>32605221.609999999</v>
      </c>
      <c r="BR21" s="13">
        <v>31052463.719999999</v>
      </c>
      <c r="BS21" s="13">
        <v>11555420.59</v>
      </c>
      <c r="BT21" s="13">
        <v>20862648.559999999</v>
      </c>
      <c r="BU21" s="13">
        <v>22349041.890000001</v>
      </c>
      <c r="BV21" s="13">
        <v>17778275.440000001</v>
      </c>
      <c r="BW21" s="13">
        <v>24260720.02</v>
      </c>
      <c r="BX21" s="13">
        <v>36376106.210000001</v>
      </c>
      <c r="BY21" s="13">
        <v>32890344.5</v>
      </c>
      <c r="BZ21" s="13">
        <v>29002713.780000001</v>
      </c>
      <c r="CA21" s="13">
        <v>17718761.699999999</v>
      </c>
      <c r="CB21" s="13">
        <v>19772233.399999999</v>
      </c>
      <c r="CC21" s="13">
        <v>27522458.219999999</v>
      </c>
      <c r="CD21" s="13">
        <v>22575340.260000002</v>
      </c>
      <c r="CE21" s="13">
        <v>11179947.01</v>
      </c>
      <c r="CF21" s="13">
        <v>20444920.260000002</v>
      </c>
      <c r="CG21" s="13">
        <v>20211729.030000001</v>
      </c>
      <c r="CH21" s="13">
        <v>21994487.640000001</v>
      </c>
      <c r="CI21" s="13">
        <v>17667588.91</v>
      </c>
      <c r="CJ21" s="13">
        <v>34904518.799999997</v>
      </c>
      <c r="CK21" s="13">
        <v>26979309.780000001</v>
      </c>
      <c r="CL21" s="13">
        <v>20549958.129999999</v>
      </c>
      <c r="CM21" s="13">
        <v>20464232.940000001</v>
      </c>
      <c r="CN21" s="13">
        <v>11284200.73</v>
      </c>
      <c r="CO21" s="13">
        <v>20166536.699999999</v>
      </c>
      <c r="CP21" s="13">
        <v>853949441.53000009</v>
      </c>
    </row>
    <row r="22" spans="1:94" x14ac:dyDescent="0.25">
      <c r="A22" t="s">
        <v>272</v>
      </c>
      <c r="B22"/>
      <c r="C22" s="9" t="s">
        <v>59</v>
      </c>
      <c r="D22" s="13">
        <v>65041974.410000004</v>
      </c>
      <c r="E22" s="13">
        <v>75479431.263999999</v>
      </c>
      <c r="F22" s="13">
        <v>71466247.078999996</v>
      </c>
      <c r="G22" s="13">
        <v>60117625.622000001</v>
      </c>
      <c r="H22" s="13">
        <v>64637508.159000002</v>
      </c>
      <c r="I22" s="13">
        <v>93912479.539000005</v>
      </c>
      <c r="J22" s="13">
        <v>98741318.093999997</v>
      </c>
      <c r="K22" s="13">
        <v>78226586.805999994</v>
      </c>
      <c r="L22" s="13">
        <v>99800607.79900001</v>
      </c>
      <c r="M22" s="13">
        <v>67158106.958000004</v>
      </c>
      <c r="N22" s="13">
        <v>72370447.122000009</v>
      </c>
      <c r="O22" s="13">
        <v>80063310.893000007</v>
      </c>
      <c r="P22" s="13">
        <v>76436296.18599999</v>
      </c>
      <c r="Q22" s="13">
        <v>62433419.685000002</v>
      </c>
      <c r="R22" s="13">
        <v>74279304.655000001</v>
      </c>
      <c r="S22" s="13">
        <v>81716657.192000002</v>
      </c>
      <c r="T22" s="13">
        <v>74828714.178000003</v>
      </c>
      <c r="U22" s="13">
        <v>75134480.295000002</v>
      </c>
      <c r="V22" s="13">
        <v>81574509.767000005</v>
      </c>
      <c r="W22" s="13">
        <v>86573588.172000006</v>
      </c>
      <c r="X22" s="13">
        <v>85577995.452999994</v>
      </c>
      <c r="Y22" s="13">
        <v>79636222.638999999</v>
      </c>
      <c r="Z22" s="13">
        <v>83566403.672000006</v>
      </c>
      <c r="AA22" s="13">
        <v>90392805.517999992</v>
      </c>
      <c r="AB22" s="13">
        <v>85161838.640000001</v>
      </c>
      <c r="AC22" s="13">
        <v>69394698.681999996</v>
      </c>
      <c r="AD22" s="13">
        <v>76310156.05399999</v>
      </c>
      <c r="AE22" s="13">
        <v>85845459.762000009</v>
      </c>
      <c r="AF22" s="13">
        <v>78967809.289999992</v>
      </c>
      <c r="AG22" s="13">
        <v>66629471.210000008</v>
      </c>
      <c r="AH22" s="13">
        <v>69741265.306000009</v>
      </c>
      <c r="AI22" s="13">
        <v>78014231.767000005</v>
      </c>
      <c r="AJ22" s="13">
        <v>71315961.938999996</v>
      </c>
      <c r="AK22" s="13">
        <v>63883068.002999999</v>
      </c>
      <c r="AL22" s="13">
        <v>67510096.002000004</v>
      </c>
      <c r="AM22" s="13">
        <v>48880805.368999995</v>
      </c>
      <c r="AN22" s="13">
        <v>81251313.070000008</v>
      </c>
      <c r="AO22" s="13">
        <v>82500965.908000007</v>
      </c>
      <c r="AP22" s="13">
        <v>79993534.143999994</v>
      </c>
      <c r="AQ22" s="13">
        <v>76951898.572000012</v>
      </c>
      <c r="AR22" s="13">
        <v>104719082.999</v>
      </c>
      <c r="AS22" s="13">
        <v>96239349.969999999</v>
      </c>
      <c r="AT22" s="13">
        <v>76733940.040000007</v>
      </c>
      <c r="AU22" s="13">
        <v>79233822.730000004</v>
      </c>
      <c r="AV22" s="13">
        <v>86910764.072999999</v>
      </c>
      <c r="AW22" s="13">
        <v>91555341.669999987</v>
      </c>
      <c r="AX22" s="13">
        <v>87269295.196999997</v>
      </c>
      <c r="AY22" s="13">
        <v>91557409.464999989</v>
      </c>
      <c r="AZ22" s="13">
        <v>103195824.478</v>
      </c>
      <c r="BA22" s="13">
        <v>105943477.77700001</v>
      </c>
      <c r="BB22" s="13">
        <v>111294739.76000001</v>
      </c>
      <c r="BC22" s="13">
        <v>97624335.245000005</v>
      </c>
      <c r="BD22" s="13">
        <v>4193795998.2789998</v>
      </c>
      <c r="BE22" s="13">
        <v>103491372.83999999</v>
      </c>
      <c r="BF22" s="13">
        <v>117977010.54399998</v>
      </c>
      <c r="BG22" s="13">
        <v>114831085.30199999</v>
      </c>
      <c r="BH22" s="13">
        <v>107703415.29599999</v>
      </c>
      <c r="BI22" s="13">
        <v>107386920.102</v>
      </c>
      <c r="BJ22" s="13">
        <v>147951633.44099998</v>
      </c>
      <c r="BK22" s="13">
        <v>182683813.38299999</v>
      </c>
      <c r="BL22" s="13">
        <v>141754049.22999999</v>
      </c>
      <c r="BM22" s="13">
        <v>170634524.38800001</v>
      </c>
      <c r="BN22" s="13">
        <v>135089361.13300002</v>
      </c>
      <c r="BO22" s="13">
        <v>123298075.70299999</v>
      </c>
      <c r="BP22" s="13">
        <v>138119381.15000001</v>
      </c>
      <c r="BQ22" s="13">
        <v>138116397.567</v>
      </c>
      <c r="BR22" s="13">
        <v>115972625.082</v>
      </c>
      <c r="BS22" s="13">
        <v>123780719.38999999</v>
      </c>
      <c r="BT22" s="13">
        <v>130605162.45999999</v>
      </c>
      <c r="BU22" s="13">
        <v>129312842.65799999</v>
      </c>
      <c r="BV22" s="13">
        <v>135336007.17999998</v>
      </c>
      <c r="BW22" s="13">
        <v>137303473.40000001</v>
      </c>
      <c r="BX22" s="13">
        <v>156342160.78</v>
      </c>
      <c r="BY22" s="13">
        <v>144921932.75999999</v>
      </c>
      <c r="BZ22" s="13">
        <v>135566533.09999999</v>
      </c>
      <c r="CA22" s="13">
        <v>152904816.15999997</v>
      </c>
      <c r="CB22" s="13">
        <v>145234712.15700001</v>
      </c>
      <c r="CC22" s="13">
        <v>114334716.52</v>
      </c>
      <c r="CD22" s="13">
        <v>151491317.30000001</v>
      </c>
      <c r="CE22" s="13">
        <v>131336747.99299999</v>
      </c>
      <c r="CF22" s="13">
        <v>138428486.31900001</v>
      </c>
      <c r="CG22" s="13">
        <v>133074571.133</v>
      </c>
      <c r="CH22" s="13">
        <v>114861017.26000001</v>
      </c>
      <c r="CI22" s="13">
        <v>106931749.44</v>
      </c>
      <c r="CJ22" s="13">
        <v>139035059.13999999</v>
      </c>
      <c r="CK22" s="13">
        <v>135125694.34</v>
      </c>
      <c r="CL22" s="13">
        <v>106565045.39</v>
      </c>
      <c r="CM22" s="13">
        <v>64948116.399000004</v>
      </c>
      <c r="CN22" s="13">
        <v>134952688.817</v>
      </c>
      <c r="CO22" s="13">
        <v>125544501.53299999</v>
      </c>
      <c r="CP22" s="13">
        <v>4832947736.7900009</v>
      </c>
    </row>
    <row r="23" spans="1:94" x14ac:dyDescent="0.25">
      <c r="B23"/>
      <c r="C23" s="9" t="s">
        <v>58</v>
      </c>
      <c r="D23" s="13">
        <v>3292264.6300000004</v>
      </c>
      <c r="E23" s="13">
        <v>4231569.5</v>
      </c>
      <c r="F23" s="13">
        <v>4113507.31</v>
      </c>
      <c r="G23" s="13">
        <v>3837995.7600000002</v>
      </c>
      <c r="H23" s="13">
        <v>3871742.61</v>
      </c>
      <c r="I23" s="13">
        <v>4553119.2699999996</v>
      </c>
      <c r="J23" s="13">
        <v>6067887.5899999999</v>
      </c>
      <c r="K23" s="13">
        <v>5662625.0999999996</v>
      </c>
      <c r="L23" s="13">
        <v>5480876.5300000003</v>
      </c>
      <c r="M23" s="13">
        <v>3232963.75</v>
      </c>
      <c r="N23" s="13">
        <v>4350646.0600000005</v>
      </c>
      <c r="O23" s="13">
        <v>4414333.1400000006</v>
      </c>
      <c r="P23" s="13">
        <v>4998370.9400000004</v>
      </c>
      <c r="Q23" s="13">
        <v>4088308.96</v>
      </c>
      <c r="R23" s="13">
        <v>3282139.84</v>
      </c>
      <c r="S23" s="13">
        <v>3851556.3900000006</v>
      </c>
      <c r="T23" s="13">
        <v>3714511.77</v>
      </c>
      <c r="U23" s="13">
        <v>3319306.94</v>
      </c>
      <c r="V23" s="13">
        <v>4461483.51</v>
      </c>
      <c r="W23" s="13">
        <v>4331488.33</v>
      </c>
      <c r="X23" s="13">
        <v>4584637.4000000004</v>
      </c>
      <c r="Y23" s="13">
        <v>3705911.47</v>
      </c>
      <c r="Z23" s="13">
        <v>4789211.0183999995</v>
      </c>
      <c r="AA23" s="13">
        <v>4481299.28</v>
      </c>
      <c r="AB23" s="13">
        <v>4676260.6400000006</v>
      </c>
      <c r="AC23" s="13">
        <v>3764126.0500000003</v>
      </c>
      <c r="AD23" s="13">
        <v>3645310.02</v>
      </c>
      <c r="AE23" s="13">
        <v>6109059.8660000004</v>
      </c>
      <c r="AF23" s="13">
        <v>3248407.35</v>
      </c>
      <c r="AG23" s="13">
        <v>3517971.31</v>
      </c>
      <c r="AH23" s="13">
        <v>7406290.3100000005</v>
      </c>
      <c r="AI23" s="13">
        <v>5063735.42</v>
      </c>
      <c r="AJ23" s="13">
        <v>3960229.3899999997</v>
      </c>
      <c r="AK23" s="13">
        <v>4249625.7600000007</v>
      </c>
      <c r="AL23" s="13">
        <v>4831886.7160000009</v>
      </c>
      <c r="AM23" s="13">
        <v>2268778.4500000002</v>
      </c>
      <c r="AN23" s="13">
        <v>4166917.08</v>
      </c>
      <c r="AO23" s="13">
        <v>4660291.1099999994</v>
      </c>
      <c r="AP23" s="13">
        <v>6771599.54</v>
      </c>
      <c r="AQ23" s="13">
        <v>4330051.43</v>
      </c>
      <c r="AR23" s="13">
        <v>7311412.7999999998</v>
      </c>
      <c r="AS23" s="13">
        <v>5091099.4400000004</v>
      </c>
      <c r="AT23" s="13">
        <v>4153054.7600000002</v>
      </c>
      <c r="AU23" s="13">
        <v>5345031.8059999999</v>
      </c>
      <c r="AV23" s="13">
        <v>6980127.1699999999</v>
      </c>
      <c r="AW23" s="13">
        <v>5990690.6299999999</v>
      </c>
      <c r="AX23" s="13">
        <v>5923929.96</v>
      </c>
      <c r="AY23" s="13">
        <v>7113081.1200000001</v>
      </c>
      <c r="AZ23" s="13">
        <v>7999373.1339999996</v>
      </c>
      <c r="BA23" s="13">
        <v>7663941.9799999995</v>
      </c>
      <c r="BB23" s="13">
        <v>7793704.0699999994</v>
      </c>
      <c r="BC23" s="13">
        <v>4609932.62</v>
      </c>
      <c r="BD23" s="13">
        <v>251363677.03039995</v>
      </c>
      <c r="BE23" s="13">
        <v>6280007.4100000001</v>
      </c>
      <c r="BF23" s="13">
        <v>6475645.1200000001</v>
      </c>
      <c r="BG23" s="13">
        <v>8876237.4279999994</v>
      </c>
      <c r="BH23" s="13">
        <v>9412650.7699999996</v>
      </c>
      <c r="BI23" s="13">
        <v>6952662.1600000011</v>
      </c>
      <c r="BJ23" s="13">
        <v>16329244.029999999</v>
      </c>
      <c r="BK23" s="13">
        <v>20488649.780000001</v>
      </c>
      <c r="BL23" s="13">
        <v>10614243.4</v>
      </c>
      <c r="BM23" s="13">
        <v>17175859.550000001</v>
      </c>
      <c r="BN23" s="13">
        <v>11459268.01</v>
      </c>
      <c r="BO23" s="13">
        <v>9898034.3100000005</v>
      </c>
      <c r="BP23" s="13">
        <v>12650126.77</v>
      </c>
      <c r="BQ23" s="13">
        <v>15365232.916999999</v>
      </c>
      <c r="BR23" s="13">
        <v>13157088.129999999</v>
      </c>
      <c r="BS23" s="13">
        <v>8840403.7599999998</v>
      </c>
      <c r="BT23" s="13">
        <v>12391454.810000001</v>
      </c>
      <c r="BU23" s="13">
        <v>9626234.6500000004</v>
      </c>
      <c r="BV23" s="13">
        <v>9196349.2999999989</v>
      </c>
      <c r="BW23" s="13">
        <v>9007582.1799999997</v>
      </c>
      <c r="BX23" s="13">
        <v>16047936.91</v>
      </c>
      <c r="BY23" s="13">
        <v>12304303.335000001</v>
      </c>
      <c r="BZ23" s="13">
        <v>10605414.710000001</v>
      </c>
      <c r="CA23" s="13">
        <v>11764024.059999999</v>
      </c>
      <c r="CB23" s="13">
        <v>18818063.390000001</v>
      </c>
      <c r="CC23" s="13">
        <v>13868240.07</v>
      </c>
      <c r="CD23" s="13">
        <v>8290475.3730000006</v>
      </c>
      <c r="CE23" s="13">
        <v>5963573.0269999998</v>
      </c>
      <c r="CF23" s="13">
        <v>7176390.4229999995</v>
      </c>
      <c r="CG23" s="13">
        <v>11994161.634</v>
      </c>
      <c r="CH23" s="13">
        <v>8470269.0200000014</v>
      </c>
      <c r="CI23" s="13">
        <v>7843304.4200000009</v>
      </c>
      <c r="CJ23" s="13">
        <v>14330113.910000002</v>
      </c>
      <c r="CK23" s="13">
        <v>14147229.720000001</v>
      </c>
      <c r="CL23" s="13">
        <v>8766177.709999999</v>
      </c>
      <c r="CM23" s="13">
        <v>6566958.4800000004</v>
      </c>
      <c r="CN23" s="13">
        <v>17118736.261</v>
      </c>
      <c r="CO23" s="13">
        <v>10448464.529999999</v>
      </c>
      <c r="CP23" s="13">
        <v>418720811.46800011</v>
      </c>
    </row>
    <row r="24" spans="1:94" x14ac:dyDescent="0.25">
      <c r="A24" t="s">
        <v>4</v>
      </c>
      <c r="B24"/>
      <c r="C24" s="9" t="s">
        <v>59</v>
      </c>
      <c r="D24" s="13">
        <v>82208230.049999997</v>
      </c>
      <c r="E24" s="13">
        <v>111744160.40000001</v>
      </c>
      <c r="F24" s="13">
        <v>109099657.5</v>
      </c>
      <c r="G24" s="13">
        <v>64753564.200000003</v>
      </c>
      <c r="H24" s="13">
        <v>81697437.140000001</v>
      </c>
      <c r="I24" s="13">
        <v>114847326.3</v>
      </c>
      <c r="J24" s="13">
        <v>120458922</v>
      </c>
      <c r="K24" s="13">
        <v>87854158.560000002</v>
      </c>
      <c r="L24" s="13">
        <v>132161720.8</v>
      </c>
      <c r="M24" s="13">
        <v>65094973.990000002</v>
      </c>
      <c r="N24" s="13">
        <v>78997706.590000004</v>
      </c>
      <c r="O24" s="13">
        <v>103647877.2</v>
      </c>
      <c r="P24" s="13">
        <v>98923175.700000003</v>
      </c>
      <c r="Q24" s="13">
        <v>66242558.539999999</v>
      </c>
      <c r="R24" s="13">
        <v>66101124.399999999</v>
      </c>
      <c r="S24" s="13">
        <v>70430333.640000001</v>
      </c>
      <c r="T24" s="13">
        <v>62607092.420000002</v>
      </c>
      <c r="U24" s="13">
        <v>67530039.409999996</v>
      </c>
      <c r="V24" s="13">
        <v>118980561.2</v>
      </c>
      <c r="W24" s="13">
        <v>117118236.40000001</v>
      </c>
      <c r="X24" s="13">
        <v>70659344.299999997</v>
      </c>
      <c r="Y24" s="13">
        <v>62397407.100000001</v>
      </c>
      <c r="Z24" s="13">
        <v>79826046.489999995</v>
      </c>
      <c r="AA24" s="13">
        <v>105685165.8</v>
      </c>
      <c r="AB24" s="13">
        <v>85678391.739999995</v>
      </c>
      <c r="AC24" s="13">
        <v>71073036.200000003</v>
      </c>
      <c r="AD24" s="13">
        <v>82038313.670000002</v>
      </c>
      <c r="AE24" s="13">
        <v>96985755.670000002</v>
      </c>
      <c r="AF24" s="13">
        <v>86176139.650000006</v>
      </c>
      <c r="AG24" s="13">
        <v>69872272.890000001</v>
      </c>
      <c r="AH24" s="13">
        <v>103260475.5</v>
      </c>
      <c r="AI24" s="13">
        <v>147230225.80000001</v>
      </c>
      <c r="AJ24" s="13">
        <v>94258690.019999996</v>
      </c>
      <c r="AK24" s="13">
        <v>86276748.219999999</v>
      </c>
      <c r="AL24" s="13">
        <v>87574091.430000007</v>
      </c>
      <c r="AM24" s="13">
        <v>60525274.390000001</v>
      </c>
      <c r="AN24" s="13">
        <v>110416763.59999999</v>
      </c>
      <c r="AO24" s="13">
        <v>88535069.129999995</v>
      </c>
      <c r="AP24" s="13">
        <v>75098858.629999995</v>
      </c>
      <c r="AQ24" s="13">
        <v>74662752.560000002</v>
      </c>
      <c r="AR24" s="13">
        <v>101470696</v>
      </c>
      <c r="AS24" s="13">
        <v>89756618.359999999</v>
      </c>
      <c r="AT24" s="13">
        <v>75471154.180000007</v>
      </c>
      <c r="AU24" s="13">
        <v>84116791.709999993</v>
      </c>
      <c r="AV24" s="13">
        <v>99687295.969999999</v>
      </c>
      <c r="AW24" s="13">
        <v>93440768.640000001</v>
      </c>
      <c r="AX24" s="13">
        <v>103310475.90000001</v>
      </c>
      <c r="AY24" s="13">
        <v>96854138</v>
      </c>
      <c r="AZ24" s="13">
        <v>115203673.09999999</v>
      </c>
      <c r="BA24" s="13">
        <v>114007246.40000001</v>
      </c>
      <c r="BB24" s="13">
        <v>130251293.5</v>
      </c>
      <c r="BC24" s="13">
        <v>112740097.5</v>
      </c>
      <c r="BD24" s="13">
        <v>4775039928.4899998</v>
      </c>
      <c r="BE24" s="13">
        <v>98526688.150000006</v>
      </c>
      <c r="BF24" s="13">
        <v>113075879.2</v>
      </c>
      <c r="BG24" s="13">
        <v>106566048.7</v>
      </c>
      <c r="BH24" s="13">
        <v>90979245.840000004</v>
      </c>
      <c r="BI24" s="13">
        <v>97848913.969999999</v>
      </c>
      <c r="BJ24" s="13">
        <v>156700044.19999999</v>
      </c>
      <c r="BK24" s="13">
        <v>175447211.90000001</v>
      </c>
      <c r="BL24" s="13">
        <v>114007161.5</v>
      </c>
      <c r="BM24" s="13">
        <v>174526557.59999999</v>
      </c>
      <c r="BN24" s="13">
        <v>97469070.120000005</v>
      </c>
      <c r="BO24" s="13">
        <v>102960083.7</v>
      </c>
      <c r="BP24" s="13">
        <v>123518224.09999999</v>
      </c>
      <c r="BQ24" s="13">
        <v>111382668.90000001</v>
      </c>
      <c r="BR24" s="13">
        <v>105197210</v>
      </c>
      <c r="BS24" s="13">
        <v>89448173.909999996</v>
      </c>
      <c r="BT24" s="13">
        <v>102048527.09999999</v>
      </c>
      <c r="BU24" s="13">
        <v>91287463.719999999</v>
      </c>
      <c r="BV24" s="13">
        <v>102525735.90000001</v>
      </c>
      <c r="BW24" s="13">
        <v>144235998.59999999</v>
      </c>
      <c r="BX24" s="13">
        <v>175362865.30000001</v>
      </c>
      <c r="BY24" s="13">
        <v>103848344.2</v>
      </c>
      <c r="BZ24" s="13">
        <v>96092859.180000007</v>
      </c>
      <c r="CA24" s="13">
        <v>124325916.2</v>
      </c>
      <c r="CB24" s="13">
        <v>113984881.59999999</v>
      </c>
      <c r="CC24" s="13">
        <v>95131821.780000001</v>
      </c>
      <c r="CD24" s="13">
        <v>112352239.7</v>
      </c>
      <c r="CE24" s="13">
        <v>100173963.40000001</v>
      </c>
      <c r="CF24" s="13">
        <v>118620032.09999999</v>
      </c>
      <c r="CG24" s="13">
        <v>107849692.59999999</v>
      </c>
      <c r="CH24" s="13">
        <v>96309221.959999993</v>
      </c>
      <c r="CI24" s="13">
        <v>103156140.59999999</v>
      </c>
      <c r="CJ24" s="13">
        <v>155093396.59999999</v>
      </c>
      <c r="CK24" s="13">
        <v>107971456.09999999</v>
      </c>
      <c r="CL24" s="13">
        <v>89133110.530000001</v>
      </c>
      <c r="CM24" s="13">
        <v>56852947.030000001</v>
      </c>
      <c r="CN24" s="13">
        <v>101905110.3</v>
      </c>
      <c r="CO24" s="13">
        <v>115542287.40000001</v>
      </c>
      <c r="CP24" s="13">
        <v>4171457193.6899996</v>
      </c>
    </row>
    <row r="25" spans="1:94" x14ac:dyDescent="0.25">
      <c r="B25"/>
      <c r="C25" s="9" t="s">
        <v>58</v>
      </c>
      <c r="D25" s="13">
        <v>6902677.7999999998</v>
      </c>
      <c r="E25" s="13">
        <v>11579860.98</v>
      </c>
      <c r="F25" s="13">
        <v>24899274.190000001</v>
      </c>
      <c r="G25" s="13">
        <v>11009610.859999999</v>
      </c>
      <c r="H25" s="13">
        <v>10698820.140000001</v>
      </c>
      <c r="I25" s="13">
        <v>17591733.850000001</v>
      </c>
      <c r="J25" s="13">
        <v>25113833</v>
      </c>
      <c r="K25" s="13">
        <v>20254818.140000001</v>
      </c>
      <c r="L25" s="13">
        <v>37456922.759999998</v>
      </c>
      <c r="M25" s="13">
        <v>5450398</v>
      </c>
      <c r="N25" s="13">
        <v>17720283.690000001</v>
      </c>
      <c r="O25" s="13">
        <v>20326041.719999999</v>
      </c>
      <c r="P25" s="13">
        <v>19986134.350000001</v>
      </c>
      <c r="Q25" s="13">
        <v>13875452.119999999</v>
      </c>
      <c r="R25" s="13">
        <v>8409706.2899999991</v>
      </c>
      <c r="S25" s="13">
        <v>9830551.7799999993</v>
      </c>
      <c r="T25" s="13">
        <v>10017838.33</v>
      </c>
      <c r="U25" s="13">
        <v>11882733.15</v>
      </c>
      <c r="V25" s="13">
        <v>15696726.810000001</v>
      </c>
      <c r="W25" s="13">
        <v>26865440.489999998</v>
      </c>
      <c r="X25" s="13">
        <v>7010358.3899999997</v>
      </c>
      <c r="Y25" s="13">
        <v>5752623.8499999996</v>
      </c>
      <c r="Z25" s="13">
        <v>8596245.5600000005</v>
      </c>
      <c r="AA25" s="13">
        <v>22536147.920000002</v>
      </c>
      <c r="AB25" s="13">
        <v>10917171.140000001</v>
      </c>
      <c r="AC25" s="13">
        <v>7098075.3099999996</v>
      </c>
      <c r="AD25" s="13">
        <v>9163995.0999999996</v>
      </c>
      <c r="AE25" s="13">
        <v>12443115.75</v>
      </c>
      <c r="AF25" s="13">
        <v>10737672.82</v>
      </c>
      <c r="AG25" s="13">
        <v>7943190.1200000001</v>
      </c>
      <c r="AH25" s="13">
        <v>11624312.26</v>
      </c>
      <c r="AI25" s="13">
        <v>21079577.859999999</v>
      </c>
      <c r="AJ25" s="13">
        <v>5695886.2999999998</v>
      </c>
      <c r="AK25" s="13">
        <v>6910107.9699999997</v>
      </c>
      <c r="AL25" s="13">
        <v>11415985.66</v>
      </c>
      <c r="AM25" s="13">
        <v>7353106.5999999996</v>
      </c>
      <c r="AN25" s="13">
        <v>18667721.989999998</v>
      </c>
      <c r="AO25" s="13">
        <v>12878262.07</v>
      </c>
      <c r="AP25" s="13">
        <v>8750950.4600000009</v>
      </c>
      <c r="AQ25" s="13">
        <v>7146686.71</v>
      </c>
      <c r="AR25" s="13">
        <v>21212049.449999999</v>
      </c>
      <c r="AS25" s="13">
        <v>11403987.289999999</v>
      </c>
      <c r="AT25" s="13">
        <v>5728499.8499999996</v>
      </c>
      <c r="AU25" s="13">
        <v>12802490.789999999</v>
      </c>
      <c r="AV25" s="13">
        <v>11040198.92</v>
      </c>
      <c r="AW25" s="13">
        <v>9549177.1300000008</v>
      </c>
      <c r="AX25" s="13">
        <v>11940500.470000001</v>
      </c>
      <c r="AY25" s="13">
        <v>13741874.439999999</v>
      </c>
      <c r="AZ25" s="13">
        <v>12277001.9</v>
      </c>
      <c r="BA25" s="13">
        <v>11416155.41</v>
      </c>
      <c r="BB25" s="13">
        <v>18387190.5</v>
      </c>
      <c r="BC25" s="13">
        <v>13607975.67</v>
      </c>
      <c r="BD25" s="13">
        <v>692397154.11000013</v>
      </c>
      <c r="BE25" s="13">
        <v>9233592.5099999998</v>
      </c>
      <c r="BF25" s="13">
        <v>10441058.630000001</v>
      </c>
      <c r="BG25" s="13">
        <v>15070230.6</v>
      </c>
      <c r="BH25" s="13">
        <v>16504817.42</v>
      </c>
      <c r="BI25" s="13">
        <v>15597218.74</v>
      </c>
      <c r="BJ25" s="13">
        <v>29214981.77</v>
      </c>
      <c r="BK25" s="13">
        <v>30973485.780000001</v>
      </c>
      <c r="BL25" s="13">
        <v>26158216.23</v>
      </c>
      <c r="BM25" s="13">
        <v>32307805.129999999</v>
      </c>
      <c r="BN25" s="13">
        <v>14395051.27</v>
      </c>
      <c r="BO25" s="13">
        <v>18831301.73</v>
      </c>
      <c r="BP25" s="13">
        <v>30064106.27</v>
      </c>
      <c r="BQ25" s="13">
        <v>24649138.27</v>
      </c>
      <c r="BR25" s="13">
        <v>22186317.039999999</v>
      </c>
      <c r="BS25" s="13">
        <v>10794072.91</v>
      </c>
      <c r="BT25" s="13">
        <v>16411565.66</v>
      </c>
      <c r="BU25" s="13">
        <v>13351064.1</v>
      </c>
      <c r="BV25" s="13">
        <v>16097210.359999999</v>
      </c>
      <c r="BW25" s="13">
        <v>29968678.920000002</v>
      </c>
      <c r="BX25" s="13">
        <v>49062826.960000001</v>
      </c>
      <c r="BY25" s="13">
        <v>16041347.890000001</v>
      </c>
      <c r="BZ25" s="13">
        <v>15515531.890000001</v>
      </c>
      <c r="CA25" s="13">
        <v>20253940.73</v>
      </c>
      <c r="CB25" s="13">
        <v>20368382.670000002</v>
      </c>
      <c r="CC25" s="13">
        <v>15563403.810000001</v>
      </c>
      <c r="CD25" s="13">
        <v>13316222.84</v>
      </c>
      <c r="CE25" s="13">
        <v>14792176.34</v>
      </c>
      <c r="CF25" s="13">
        <v>17917296.84</v>
      </c>
      <c r="CG25" s="13">
        <v>21665218.559999999</v>
      </c>
      <c r="CH25" s="13">
        <v>15303755.07</v>
      </c>
      <c r="CI25" s="13">
        <v>22744666.079999998</v>
      </c>
      <c r="CJ25" s="13">
        <v>34926287.649999999</v>
      </c>
      <c r="CK25" s="13">
        <v>15044805.68</v>
      </c>
      <c r="CL25" s="13">
        <v>14847236.98</v>
      </c>
      <c r="CM25" s="13">
        <v>8343572.1200000001</v>
      </c>
      <c r="CN25" s="13">
        <v>11851364.289999999</v>
      </c>
      <c r="CO25" s="13">
        <v>16836081.890000001</v>
      </c>
      <c r="CP25" s="13">
        <v>726644031.62999988</v>
      </c>
    </row>
    <row r="26" spans="1:94" x14ac:dyDescent="0.25">
      <c r="A26" t="s">
        <v>98</v>
      </c>
      <c r="B26"/>
      <c r="C26" s="9" t="s">
        <v>59</v>
      </c>
      <c r="D26" s="13">
        <v>47879100.649999999</v>
      </c>
      <c r="E26" s="13">
        <v>49260742.159999996</v>
      </c>
      <c r="F26" s="13">
        <v>48144755.149999999</v>
      </c>
      <c r="G26" s="13">
        <v>37415557.079999998</v>
      </c>
      <c r="H26" s="13">
        <v>44245826.329999998</v>
      </c>
      <c r="I26" s="13">
        <v>68900109.079999998</v>
      </c>
      <c r="J26" s="13">
        <v>71754687.239999995</v>
      </c>
      <c r="K26" s="13">
        <v>56101003.789999999</v>
      </c>
      <c r="L26" s="13">
        <v>80216490.310000002</v>
      </c>
      <c r="M26" s="13">
        <v>53260898.159999996</v>
      </c>
      <c r="N26" s="13">
        <v>59351394.200000003</v>
      </c>
      <c r="O26" s="13">
        <v>69201306.109999999</v>
      </c>
      <c r="P26" s="13">
        <v>70877519.420000002</v>
      </c>
      <c r="Q26" s="13">
        <v>52105752.810000002</v>
      </c>
      <c r="R26" s="13">
        <v>55650141.109999999</v>
      </c>
      <c r="S26" s="13">
        <v>79531074.930000007</v>
      </c>
      <c r="T26" s="13">
        <v>75017898.060000002</v>
      </c>
      <c r="U26" s="13">
        <v>67151146.959999993</v>
      </c>
      <c r="V26" s="13">
        <v>87559468.629999995</v>
      </c>
      <c r="W26" s="13">
        <v>98427533.260000005</v>
      </c>
      <c r="X26" s="13">
        <v>74449882.099999994</v>
      </c>
      <c r="Y26" s="13">
        <v>77070883.879999995</v>
      </c>
      <c r="Z26" s="13">
        <v>83638169.480000004</v>
      </c>
      <c r="AA26" s="13">
        <v>90620624.269999996</v>
      </c>
      <c r="AB26" s="13">
        <v>73428179.420000002</v>
      </c>
      <c r="AC26" s="13">
        <v>59865592.310000002</v>
      </c>
      <c r="AD26" s="13">
        <v>72661670.299999997</v>
      </c>
      <c r="AE26" s="13">
        <v>79064505.209999993</v>
      </c>
      <c r="AF26" s="13">
        <v>78042418.349999994</v>
      </c>
      <c r="AG26" s="13">
        <v>62615077.299999997</v>
      </c>
      <c r="AH26" s="13">
        <v>63861825.509999998</v>
      </c>
      <c r="AI26" s="13">
        <v>82031660.260000005</v>
      </c>
      <c r="AJ26" s="13">
        <v>74287446.879999995</v>
      </c>
      <c r="AK26" s="13">
        <v>64221481.850000001</v>
      </c>
      <c r="AL26" s="13">
        <v>68467596.290000007</v>
      </c>
      <c r="AM26" s="13">
        <v>54459681.43</v>
      </c>
      <c r="AN26" s="13">
        <v>95993295.159999996</v>
      </c>
      <c r="AO26" s="13">
        <v>89876961.680000007</v>
      </c>
      <c r="AP26" s="13">
        <v>86584926.810000002</v>
      </c>
      <c r="AQ26" s="13">
        <v>78255994.709999993</v>
      </c>
      <c r="AR26" s="13">
        <v>89321973.019999996</v>
      </c>
      <c r="AS26" s="13">
        <v>84952741.129999995</v>
      </c>
      <c r="AT26" s="13">
        <v>76395257.620000005</v>
      </c>
      <c r="AU26" s="13">
        <v>79617295.260000005</v>
      </c>
      <c r="AV26" s="13">
        <v>78893644.079999998</v>
      </c>
      <c r="AW26" s="13">
        <v>81336748.370000005</v>
      </c>
      <c r="AX26" s="13">
        <v>78776357.390000001</v>
      </c>
      <c r="AY26" s="13">
        <v>72055459.530000001</v>
      </c>
      <c r="AZ26" s="13">
        <v>76375284.439999998</v>
      </c>
      <c r="BA26" s="13">
        <v>72375402.150000006</v>
      </c>
      <c r="BB26" s="13">
        <v>84026759.430000007</v>
      </c>
      <c r="BC26" s="13">
        <v>86396621.890000001</v>
      </c>
      <c r="BD26" s="13">
        <v>3742073822.9499998</v>
      </c>
      <c r="BE26" s="13">
        <v>88125710.5</v>
      </c>
      <c r="BF26" s="13">
        <v>86314704.189999998</v>
      </c>
      <c r="BG26" s="13">
        <v>88635275.409999996</v>
      </c>
      <c r="BH26" s="13">
        <v>75486133.510000005</v>
      </c>
      <c r="BI26" s="13">
        <v>79676512.359999999</v>
      </c>
      <c r="BJ26" s="13">
        <v>125423780.09999999</v>
      </c>
      <c r="BK26" s="13">
        <v>151943069.09999999</v>
      </c>
      <c r="BL26" s="13">
        <v>117789810.5</v>
      </c>
      <c r="BM26" s="13">
        <v>155271460.90000001</v>
      </c>
      <c r="BN26" s="13">
        <v>112465326.8</v>
      </c>
      <c r="BO26" s="13">
        <v>113031114.8</v>
      </c>
      <c r="BP26" s="13">
        <v>124029957</v>
      </c>
      <c r="BQ26" s="13">
        <v>125300451.40000001</v>
      </c>
      <c r="BR26" s="13">
        <v>107777166.09999999</v>
      </c>
      <c r="BS26" s="13">
        <v>108897668.5</v>
      </c>
      <c r="BT26" s="13">
        <v>136324968.30000001</v>
      </c>
      <c r="BU26" s="13">
        <v>124400193.40000001</v>
      </c>
      <c r="BV26" s="13">
        <v>121469086</v>
      </c>
      <c r="BW26" s="13">
        <v>140684779.59999999</v>
      </c>
      <c r="BX26" s="13">
        <v>165041331.59999999</v>
      </c>
      <c r="BY26" s="13">
        <v>137436566.59999999</v>
      </c>
      <c r="BZ26" s="13">
        <v>119504816.7</v>
      </c>
      <c r="CA26" s="13">
        <v>130639731.8</v>
      </c>
      <c r="CB26" s="13">
        <v>110878184.5</v>
      </c>
      <c r="CC26" s="13">
        <v>91454138.959999993</v>
      </c>
      <c r="CD26" s="13">
        <v>163586388.09999999</v>
      </c>
      <c r="CE26" s="13">
        <v>110279508.90000001</v>
      </c>
      <c r="CF26" s="13">
        <v>73569771.939999998</v>
      </c>
      <c r="CG26" s="13">
        <v>80293010.579999998</v>
      </c>
      <c r="CH26" s="13">
        <v>83498362.5</v>
      </c>
      <c r="CI26" s="13">
        <v>72262525.829999998</v>
      </c>
      <c r="CJ26" s="13">
        <v>90866818.599999994</v>
      </c>
      <c r="CK26" s="13">
        <v>83074700.260000005</v>
      </c>
      <c r="CL26" s="13">
        <v>77457009.400000006</v>
      </c>
      <c r="CM26" s="13">
        <v>56071314.350000001</v>
      </c>
      <c r="CN26" s="13">
        <v>99776741.230000004</v>
      </c>
      <c r="CO26" s="13">
        <v>117310943.7</v>
      </c>
      <c r="CP26" s="13">
        <v>4046049034.02</v>
      </c>
    </row>
    <row r="27" spans="1:94" x14ac:dyDescent="0.25">
      <c r="B27"/>
      <c r="C27" s="9" t="s">
        <v>58</v>
      </c>
      <c r="D27" s="13">
        <v>1592832.77</v>
      </c>
      <c r="E27" s="13">
        <v>1786855.52</v>
      </c>
      <c r="F27" s="13">
        <v>1480135.75</v>
      </c>
      <c r="G27" s="13">
        <v>1581528.35</v>
      </c>
      <c r="H27" s="13">
        <v>2388266.5499999998</v>
      </c>
      <c r="I27" s="13">
        <v>2585276.77</v>
      </c>
      <c r="J27" s="13">
        <v>2632029.94</v>
      </c>
      <c r="K27" s="13">
        <v>2718315.68</v>
      </c>
      <c r="L27" s="13">
        <v>3845128</v>
      </c>
      <c r="M27" s="13">
        <v>2990822.2</v>
      </c>
      <c r="N27" s="13">
        <v>2978657</v>
      </c>
      <c r="O27" s="13">
        <v>3027492</v>
      </c>
      <c r="P27" s="13">
        <v>5556912.0999999996</v>
      </c>
      <c r="Q27" s="13">
        <v>2805911</v>
      </c>
      <c r="R27" s="13">
        <v>898576.1</v>
      </c>
      <c r="S27" s="13">
        <v>1442252.05</v>
      </c>
      <c r="T27" s="13">
        <v>1422903.15</v>
      </c>
      <c r="U27" s="13">
        <v>1784652</v>
      </c>
      <c r="V27" s="13">
        <v>2249113.2000000002</v>
      </c>
      <c r="W27" s="13">
        <v>6032163.2199999997</v>
      </c>
      <c r="X27" s="13">
        <v>2553249.4</v>
      </c>
      <c r="Y27" s="13">
        <v>1803999</v>
      </c>
      <c r="Z27" s="13">
        <v>2353491.62</v>
      </c>
      <c r="AA27" s="13">
        <v>1517432.68</v>
      </c>
      <c r="AB27" s="13">
        <v>1370108</v>
      </c>
      <c r="AC27" s="13">
        <v>1091170</v>
      </c>
      <c r="AD27" s="13">
        <v>1248642.55</v>
      </c>
      <c r="AE27" s="13">
        <v>2514442.9</v>
      </c>
      <c r="AF27" s="13">
        <v>2265247.23</v>
      </c>
      <c r="AG27" s="13">
        <v>1470026.38</v>
      </c>
      <c r="AH27" s="13">
        <v>2109711.0499999998</v>
      </c>
      <c r="AI27" s="13">
        <v>4867139.0999999996</v>
      </c>
      <c r="AJ27" s="13">
        <v>2276441</v>
      </c>
      <c r="AK27" s="13">
        <v>1794375.57</v>
      </c>
      <c r="AL27" s="13">
        <v>2796174</v>
      </c>
      <c r="AM27" s="13">
        <v>2926889.31</v>
      </c>
      <c r="AN27" s="13">
        <v>4654818</v>
      </c>
      <c r="AO27" s="13">
        <v>1621966</v>
      </c>
      <c r="AP27" s="13">
        <v>1387390.13</v>
      </c>
      <c r="AQ27" s="13">
        <v>855947.39</v>
      </c>
      <c r="AR27" s="13">
        <v>1157472</v>
      </c>
      <c r="AS27" s="13">
        <v>1411895</v>
      </c>
      <c r="AT27" s="13">
        <v>1719959</v>
      </c>
      <c r="AU27" s="13">
        <v>1357187.1</v>
      </c>
      <c r="AV27" s="13">
        <v>1794960</v>
      </c>
      <c r="AW27" s="13">
        <v>1324780.02</v>
      </c>
      <c r="AX27" s="13">
        <v>1410053.09</v>
      </c>
      <c r="AY27" s="13">
        <v>1078270.29</v>
      </c>
      <c r="AZ27" s="13">
        <v>1542763.92</v>
      </c>
      <c r="BA27" s="13">
        <v>665291.15</v>
      </c>
      <c r="BB27" s="13">
        <v>1839547</v>
      </c>
      <c r="BC27" s="13">
        <v>1678050</v>
      </c>
      <c r="BD27" s="13">
        <v>112258713.23</v>
      </c>
      <c r="BE27" s="13">
        <v>1305513.6399999999</v>
      </c>
      <c r="BF27" s="13">
        <v>940690.5</v>
      </c>
      <c r="BG27" s="13">
        <v>738778</v>
      </c>
      <c r="BH27" s="13">
        <v>1495958</v>
      </c>
      <c r="BI27" s="13">
        <v>1491433.01</v>
      </c>
      <c r="BJ27" s="13">
        <v>4587429.4000000004</v>
      </c>
      <c r="BK27" s="13">
        <v>8017866.0599999996</v>
      </c>
      <c r="BL27" s="13">
        <v>3307564.63</v>
      </c>
      <c r="BM27" s="13">
        <v>6415938.7000000002</v>
      </c>
      <c r="BN27" s="13">
        <v>2159669.35</v>
      </c>
      <c r="BO27" s="13">
        <v>1384763.5</v>
      </c>
      <c r="BP27" s="13">
        <v>1756771.04</v>
      </c>
      <c r="BQ27" s="13">
        <v>3540491.67</v>
      </c>
      <c r="BR27" s="13">
        <v>4006796.4559999998</v>
      </c>
      <c r="BS27" s="13">
        <v>3110425.6</v>
      </c>
      <c r="BT27" s="13">
        <v>3083088.21</v>
      </c>
      <c r="BU27" s="13">
        <v>2381250.9700000002</v>
      </c>
      <c r="BV27" s="13">
        <v>2692939</v>
      </c>
      <c r="BW27" s="13">
        <v>1877722.67</v>
      </c>
      <c r="BX27" s="13">
        <v>1794171</v>
      </c>
      <c r="BY27" s="13">
        <v>1274144.05</v>
      </c>
      <c r="BZ27" s="13">
        <v>1004472.05</v>
      </c>
      <c r="CA27" s="13">
        <v>1413620</v>
      </c>
      <c r="CB27" s="13">
        <v>1220048.3999999999</v>
      </c>
      <c r="CC27" s="13">
        <v>1117766.05</v>
      </c>
      <c r="CD27" s="13">
        <v>2699541.77</v>
      </c>
      <c r="CE27" s="13">
        <v>3848088</v>
      </c>
      <c r="CF27" s="13">
        <v>1526463</v>
      </c>
      <c r="CG27" s="13">
        <v>1014173</v>
      </c>
      <c r="CH27" s="13">
        <v>733224</v>
      </c>
      <c r="CI27" s="13">
        <v>569104.24</v>
      </c>
      <c r="CJ27" s="13">
        <v>519600.47</v>
      </c>
      <c r="CK27" s="13">
        <v>505889.83</v>
      </c>
      <c r="CL27" s="13">
        <v>511383</v>
      </c>
      <c r="CM27" s="13">
        <v>413958</v>
      </c>
      <c r="CN27" s="13">
        <v>1048772</v>
      </c>
      <c r="CO27" s="13">
        <v>1458674.85</v>
      </c>
      <c r="CP27" s="13">
        <v>76968184.115999997</v>
      </c>
    </row>
    <row r="28" spans="1:94" x14ac:dyDescent="0.25">
      <c r="A28" t="s">
        <v>273</v>
      </c>
      <c r="B28"/>
      <c r="C28" s="9" t="s">
        <v>59</v>
      </c>
      <c r="D28" s="13">
        <v>40737489.089999996</v>
      </c>
      <c r="E28" s="13">
        <v>47259344.550000004</v>
      </c>
      <c r="F28" s="13">
        <v>45411517.230000004</v>
      </c>
      <c r="G28" s="13">
        <v>39942231.409999996</v>
      </c>
      <c r="H28" s="13">
        <v>48544689.200000003</v>
      </c>
      <c r="I28" s="13">
        <v>72638119.539999992</v>
      </c>
      <c r="J28" s="13">
        <v>73259668.900000006</v>
      </c>
      <c r="K28" s="13">
        <v>55549341.5</v>
      </c>
      <c r="L28" s="13">
        <v>78926912.36999999</v>
      </c>
      <c r="M28" s="13">
        <v>47253643.439999998</v>
      </c>
      <c r="N28" s="13">
        <v>52215893.349999994</v>
      </c>
      <c r="O28" s="13">
        <v>57768839.910000004</v>
      </c>
      <c r="P28" s="13">
        <v>64212745.710000001</v>
      </c>
      <c r="Q28" s="13">
        <v>42039706.479999997</v>
      </c>
      <c r="R28" s="13">
        <v>42441344.68</v>
      </c>
      <c r="S28" s="13">
        <v>43238376.170000002</v>
      </c>
      <c r="T28" s="13">
        <v>40525446.010000005</v>
      </c>
      <c r="U28" s="13">
        <v>42740398.770000003</v>
      </c>
      <c r="V28" s="13">
        <v>49469220.940000005</v>
      </c>
      <c r="W28" s="13">
        <v>50029522.359999999</v>
      </c>
      <c r="X28" s="13">
        <v>47914801.639999993</v>
      </c>
      <c r="Y28" s="13">
        <v>46730529.289999999</v>
      </c>
      <c r="Z28" s="13">
        <v>51949067.560000002</v>
      </c>
      <c r="AA28" s="13">
        <v>58694484.160000004</v>
      </c>
      <c r="AB28" s="13">
        <v>58279632.970000006</v>
      </c>
      <c r="AC28" s="13">
        <v>38410946.781999998</v>
      </c>
      <c r="AD28" s="13">
        <v>42833470.949999996</v>
      </c>
      <c r="AE28" s="13">
        <v>56635965.609999999</v>
      </c>
      <c r="AF28" s="13">
        <v>60782714.439999998</v>
      </c>
      <c r="AG28" s="13">
        <v>51813934.469999999</v>
      </c>
      <c r="AH28" s="13">
        <v>53593489.359999999</v>
      </c>
      <c r="AI28" s="13">
        <v>68575681.049999997</v>
      </c>
      <c r="AJ28" s="13">
        <v>55965838.140000001</v>
      </c>
      <c r="AK28" s="13">
        <v>53871903.799999997</v>
      </c>
      <c r="AL28" s="13">
        <v>59247608.030000001</v>
      </c>
      <c r="AM28" s="13">
        <v>32733359.597999997</v>
      </c>
      <c r="AN28" s="13">
        <v>58437472.170000002</v>
      </c>
      <c r="AO28" s="13">
        <v>63967462.379999995</v>
      </c>
      <c r="AP28" s="13">
        <v>64209363.399999999</v>
      </c>
      <c r="AQ28" s="13">
        <v>69353614.210000008</v>
      </c>
      <c r="AR28" s="13">
        <v>75214690.790000007</v>
      </c>
      <c r="AS28" s="13">
        <v>68431308.519999996</v>
      </c>
      <c r="AT28" s="13">
        <v>64853793.399999991</v>
      </c>
      <c r="AU28" s="13">
        <v>68144710.50999999</v>
      </c>
      <c r="AV28" s="13">
        <v>66962311.140000001</v>
      </c>
      <c r="AW28" s="13">
        <v>68640734.090000004</v>
      </c>
      <c r="AX28" s="13">
        <v>69037148.340000004</v>
      </c>
      <c r="AY28" s="13">
        <v>72463961.24000001</v>
      </c>
      <c r="AZ28" s="13">
        <v>73922832.950000003</v>
      </c>
      <c r="BA28" s="13">
        <v>71842406.920000002</v>
      </c>
      <c r="BB28" s="13">
        <v>74144989.319999993</v>
      </c>
      <c r="BC28" s="13">
        <v>69350314.86999999</v>
      </c>
      <c r="BD28" s="13">
        <v>2971214993.71</v>
      </c>
      <c r="BE28" s="13">
        <v>64785199.199999996</v>
      </c>
      <c r="BF28" s="13">
        <v>73474074.420000002</v>
      </c>
      <c r="BG28" s="13">
        <v>64819699.090000004</v>
      </c>
      <c r="BH28" s="13">
        <v>57415634.950000003</v>
      </c>
      <c r="BI28" s="13">
        <v>61947838.269999996</v>
      </c>
      <c r="BJ28" s="13">
        <v>98561852.25</v>
      </c>
      <c r="BK28" s="13">
        <v>103636784.94</v>
      </c>
      <c r="BL28" s="13">
        <v>76116887.219999999</v>
      </c>
      <c r="BM28" s="13">
        <v>95836672.069999993</v>
      </c>
      <c r="BN28" s="13">
        <v>60879791.189999998</v>
      </c>
      <c r="BO28" s="13">
        <v>64592366.460000001</v>
      </c>
      <c r="BP28" s="13">
        <v>73800567.900000006</v>
      </c>
      <c r="BQ28" s="13">
        <v>73976130.620000005</v>
      </c>
      <c r="BR28" s="13">
        <v>66592634.43</v>
      </c>
      <c r="BS28" s="13">
        <v>58029605.029999994</v>
      </c>
      <c r="BT28" s="13">
        <v>60610554.670000002</v>
      </c>
      <c r="BU28" s="13">
        <v>52881636.590000004</v>
      </c>
      <c r="BV28" s="13">
        <v>56316065.500000007</v>
      </c>
      <c r="BW28" s="13">
        <v>56865379.799999997</v>
      </c>
      <c r="BX28" s="13">
        <v>61553068.93</v>
      </c>
      <c r="BY28" s="13">
        <v>53014191.100000001</v>
      </c>
      <c r="BZ28" s="13">
        <v>53860914.169999994</v>
      </c>
      <c r="CA28" s="13">
        <v>73151528.840000004</v>
      </c>
      <c r="CB28" s="13">
        <v>60722467.920000002</v>
      </c>
      <c r="CC28" s="13">
        <v>42233371.260000005</v>
      </c>
      <c r="CD28" s="13">
        <v>66476138.530000001</v>
      </c>
      <c r="CE28" s="13">
        <v>63009005.609999999</v>
      </c>
      <c r="CF28" s="13">
        <v>71089480.140000001</v>
      </c>
      <c r="CG28" s="13">
        <v>70175908.640000001</v>
      </c>
      <c r="CH28" s="13">
        <v>61412676.449999996</v>
      </c>
      <c r="CI28" s="13">
        <v>61951780.269999996</v>
      </c>
      <c r="CJ28" s="13">
        <v>86642934.24000001</v>
      </c>
      <c r="CK28" s="13">
        <v>70450719.980000004</v>
      </c>
      <c r="CL28" s="13">
        <v>56807403.920000002</v>
      </c>
      <c r="CM28" s="13">
        <v>32575644.265999999</v>
      </c>
      <c r="CN28" s="13">
        <v>61556454.099999994</v>
      </c>
      <c r="CO28" s="13">
        <v>68741661.979999989</v>
      </c>
      <c r="CP28" s="13">
        <v>2436564724.9460006</v>
      </c>
    </row>
    <row r="29" spans="1:94" x14ac:dyDescent="0.25">
      <c r="B29"/>
      <c r="C29" s="9" t="s">
        <v>58</v>
      </c>
      <c r="D29" s="13">
        <v>1427860.33</v>
      </c>
      <c r="E29" s="13">
        <v>2664959.31</v>
      </c>
      <c r="F29" s="13">
        <v>2233168.7000000002</v>
      </c>
      <c r="G29" s="13">
        <v>2166591.35</v>
      </c>
      <c r="H29" s="13">
        <v>2328902.0299999998</v>
      </c>
      <c r="I29" s="13">
        <v>2416831.2000000002</v>
      </c>
      <c r="J29" s="13">
        <v>3768952.0200000005</v>
      </c>
      <c r="K29" s="13">
        <v>3415443.05</v>
      </c>
      <c r="L29" s="13">
        <v>4951810.9000000004</v>
      </c>
      <c r="M29" s="13">
        <v>1438267.65</v>
      </c>
      <c r="N29" s="13">
        <v>2897501.5999999996</v>
      </c>
      <c r="O29" s="13">
        <v>2992517.99</v>
      </c>
      <c r="P29" s="13">
        <v>3937656.9</v>
      </c>
      <c r="Q29" s="13">
        <v>2744751.45</v>
      </c>
      <c r="R29" s="13">
        <v>2426239.21</v>
      </c>
      <c r="S29" s="13">
        <v>2327648.9</v>
      </c>
      <c r="T29" s="13">
        <v>2188588.38</v>
      </c>
      <c r="U29" s="13">
        <v>2181752.85</v>
      </c>
      <c r="V29" s="13">
        <v>2251722.42</v>
      </c>
      <c r="W29" s="13">
        <v>2800872.19</v>
      </c>
      <c r="X29" s="13">
        <v>3194666.17</v>
      </c>
      <c r="Y29" s="13">
        <v>2919844.75</v>
      </c>
      <c r="Z29" s="13">
        <v>3203839.48</v>
      </c>
      <c r="AA29" s="13">
        <v>4056466.55</v>
      </c>
      <c r="AB29" s="13">
        <v>3675718.34</v>
      </c>
      <c r="AC29" s="13">
        <v>2801871.15</v>
      </c>
      <c r="AD29" s="13">
        <v>2294043.83</v>
      </c>
      <c r="AE29" s="13">
        <v>2875268.0700000003</v>
      </c>
      <c r="AF29" s="13">
        <v>4630509.71</v>
      </c>
      <c r="AG29" s="13">
        <v>4570661.4000000004</v>
      </c>
      <c r="AH29" s="13">
        <v>2572603.56</v>
      </c>
      <c r="AI29" s="13">
        <v>4108205.1500000004</v>
      </c>
      <c r="AJ29" s="13">
        <v>3816438.49</v>
      </c>
      <c r="AK29" s="13">
        <v>4091398.36</v>
      </c>
      <c r="AL29" s="13">
        <v>4274165.1400000006</v>
      </c>
      <c r="AM29" s="13">
        <v>2211510.8600000003</v>
      </c>
      <c r="AN29" s="13">
        <v>3390811.3</v>
      </c>
      <c r="AO29" s="13">
        <v>4511803.57</v>
      </c>
      <c r="AP29" s="13">
        <v>4562038.9000000004</v>
      </c>
      <c r="AQ29" s="13">
        <v>3974296.5500000003</v>
      </c>
      <c r="AR29" s="13">
        <v>3330038.05</v>
      </c>
      <c r="AS29" s="13">
        <v>3661194.54</v>
      </c>
      <c r="AT29" s="13">
        <v>4201370</v>
      </c>
      <c r="AU29" s="13">
        <v>4711245.33</v>
      </c>
      <c r="AV29" s="13">
        <v>2883772.81</v>
      </c>
      <c r="AW29" s="13">
        <v>2759139.8499999996</v>
      </c>
      <c r="AX29" s="13">
        <v>4450401.7</v>
      </c>
      <c r="AY29" s="13">
        <v>4255748.04</v>
      </c>
      <c r="AZ29" s="13">
        <v>4328386.8</v>
      </c>
      <c r="BA29" s="13">
        <v>4905883.34</v>
      </c>
      <c r="BB29" s="13">
        <v>5268165.9399999995</v>
      </c>
      <c r="BC29" s="13">
        <v>5234573.0600000005</v>
      </c>
      <c r="BD29" s="13">
        <v>175288119.22000009</v>
      </c>
      <c r="BE29" s="13">
        <v>4702898.75</v>
      </c>
      <c r="BF29" s="13">
        <v>4418011.76</v>
      </c>
      <c r="BG29" s="13">
        <v>3695348.07</v>
      </c>
      <c r="BH29" s="13">
        <v>4491507.3500000006</v>
      </c>
      <c r="BI29" s="13">
        <v>4358840.87</v>
      </c>
      <c r="BJ29" s="13">
        <v>4052901.76</v>
      </c>
      <c r="BK29" s="13">
        <v>9280837.629999999</v>
      </c>
      <c r="BL29" s="13">
        <v>5324179.24</v>
      </c>
      <c r="BM29" s="13">
        <v>6634338</v>
      </c>
      <c r="BN29" s="13">
        <v>2476561.0599999996</v>
      </c>
      <c r="BO29" s="13">
        <v>3888397.83</v>
      </c>
      <c r="BP29" s="13">
        <v>4768119.7</v>
      </c>
      <c r="BQ29" s="13">
        <v>5011711.8100000005</v>
      </c>
      <c r="BR29" s="13">
        <v>4855328.32</v>
      </c>
      <c r="BS29" s="13">
        <v>2895698.35</v>
      </c>
      <c r="BT29" s="13">
        <v>3830079.0500000003</v>
      </c>
      <c r="BU29" s="13">
        <v>4631621.7</v>
      </c>
      <c r="BV29" s="13">
        <v>4960185.95</v>
      </c>
      <c r="BW29" s="13">
        <v>4911309.25</v>
      </c>
      <c r="BX29" s="13">
        <v>5728623.1200000001</v>
      </c>
      <c r="BY29" s="13">
        <v>4333779.3500000006</v>
      </c>
      <c r="BZ29" s="13">
        <v>4707853.9000000004</v>
      </c>
      <c r="CA29" s="13">
        <v>4079906.16</v>
      </c>
      <c r="CB29" s="13">
        <v>3256298.76</v>
      </c>
      <c r="CC29" s="13">
        <v>4626771.88</v>
      </c>
      <c r="CD29" s="13">
        <v>6637071.6900000004</v>
      </c>
      <c r="CE29" s="13">
        <v>3790333.39</v>
      </c>
      <c r="CF29" s="13">
        <v>3673694.4</v>
      </c>
      <c r="CG29" s="13">
        <v>5827111.8000000007</v>
      </c>
      <c r="CH29" s="13">
        <v>3962191.79</v>
      </c>
      <c r="CI29" s="13">
        <v>2765588.44</v>
      </c>
      <c r="CJ29" s="13">
        <v>4159081.4499999997</v>
      </c>
      <c r="CK29" s="13">
        <v>3844593.56</v>
      </c>
      <c r="CL29" s="13">
        <v>3546986.6999999997</v>
      </c>
      <c r="CM29" s="13">
        <v>2053598.2899999998</v>
      </c>
      <c r="CN29" s="13">
        <v>3483852.25</v>
      </c>
      <c r="CO29" s="13">
        <v>4606208.1000000006</v>
      </c>
      <c r="CP29" s="13">
        <v>164271421.47999999</v>
      </c>
    </row>
    <row r="30" spans="1:94" x14ac:dyDescent="0.25">
      <c r="A30" t="s">
        <v>274</v>
      </c>
      <c r="B30"/>
      <c r="C30" s="9" t="s">
        <v>59</v>
      </c>
      <c r="D30" s="13">
        <v>12599326.635</v>
      </c>
      <c r="E30" s="13">
        <v>14381332.802999999</v>
      </c>
      <c r="F30" s="13">
        <v>13787079.475</v>
      </c>
      <c r="G30" s="13">
        <v>9946725.8909999989</v>
      </c>
      <c r="H30" s="13">
        <v>12328597.611</v>
      </c>
      <c r="I30" s="13">
        <v>20306062.329999998</v>
      </c>
      <c r="J30" s="13">
        <v>22372152.302999999</v>
      </c>
      <c r="K30" s="13">
        <v>15845730.284</v>
      </c>
      <c r="L30" s="13">
        <v>20649045.585000001</v>
      </c>
      <c r="M30" s="13">
        <v>14913171.560000001</v>
      </c>
      <c r="N30" s="13">
        <v>15081662.388</v>
      </c>
      <c r="O30" s="13">
        <v>17134235.359999999</v>
      </c>
      <c r="P30" s="13">
        <v>21896579.960000001</v>
      </c>
      <c r="Q30" s="13">
        <v>15298609.951000001</v>
      </c>
      <c r="R30" s="13">
        <v>15511427.528000001</v>
      </c>
      <c r="S30" s="13">
        <v>16779370.684999999</v>
      </c>
      <c r="T30" s="13">
        <v>17316362.555</v>
      </c>
      <c r="U30" s="13">
        <v>18561042.140000001</v>
      </c>
      <c r="V30" s="13">
        <v>22657131.920000002</v>
      </c>
      <c r="W30" s="13">
        <v>23294233.920000002</v>
      </c>
      <c r="X30" s="13">
        <v>20676382.479999997</v>
      </c>
      <c r="Y30" s="13">
        <v>18249225.240000002</v>
      </c>
      <c r="Z30" s="13">
        <v>18222533.254999999</v>
      </c>
      <c r="AA30" s="13">
        <v>26784853.559999999</v>
      </c>
      <c r="AB30" s="13">
        <v>23284888.719999999</v>
      </c>
      <c r="AC30" s="13">
        <v>18918882.649999999</v>
      </c>
      <c r="AD30" s="13">
        <v>18520959.877999999</v>
      </c>
      <c r="AE30" s="13">
        <v>23126969.399999999</v>
      </c>
      <c r="AF30" s="13">
        <v>25122364.75</v>
      </c>
      <c r="AG30" s="13">
        <v>20848704.729999997</v>
      </c>
      <c r="AH30" s="13">
        <v>21818597.989999998</v>
      </c>
      <c r="AI30" s="13">
        <v>26215182.18</v>
      </c>
      <c r="AJ30" s="13">
        <v>22153517.82</v>
      </c>
      <c r="AK30" s="13">
        <v>20817909.420000002</v>
      </c>
      <c r="AL30" s="13">
        <v>23248379.16</v>
      </c>
      <c r="AM30" s="13">
        <v>15477341.506000001</v>
      </c>
      <c r="AN30" s="13">
        <v>25713379.91</v>
      </c>
      <c r="AO30" s="13">
        <v>27859305.100000001</v>
      </c>
      <c r="AP30" s="13">
        <v>30425248.990000002</v>
      </c>
      <c r="AQ30" s="13">
        <v>28339021.789999999</v>
      </c>
      <c r="AR30" s="13">
        <v>32133172.809999999</v>
      </c>
      <c r="AS30" s="13">
        <v>28734174.02</v>
      </c>
      <c r="AT30" s="13">
        <v>24490551.780000001</v>
      </c>
      <c r="AU30" s="13">
        <v>24149509.149999999</v>
      </c>
      <c r="AV30" s="13">
        <v>27454235.799999997</v>
      </c>
      <c r="AW30" s="13">
        <v>28139018.640000001</v>
      </c>
      <c r="AX30" s="13">
        <v>26684989.09</v>
      </c>
      <c r="AY30" s="13">
        <v>22718755.649999999</v>
      </c>
      <c r="AZ30" s="13">
        <v>29831527.859999999</v>
      </c>
      <c r="BA30" s="13">
        <v>24595541.439999998</v>
      </c>
      <c r="BB30" s="13">
        <v>28464151.710000001</v>
      </c>
      <c r="BC30" s="13">
        <v>21172559.116999999</v>
      </c>
      <c r="BD30" s="13">
        <v>1115051716.48</v>
      </c>
      <c r="BE30" s="13">
        <v>24456667.23</v>
      </c>
      <c r="BF30" s="13">
        <v>28857604.140000001</v>
      </c>
      <c r="BG30" s="13">
        <v>23280625.91</v>
      </c>
      <c r="BH30" s="13">
        <v>21982582.465999998</v>
      </c>
      <c r="BI30" s="13">
        <v>24149168.329999998</v>
      </c>
      <c r="BJ30" s="13">
        <v>31793737.359999999</v>
      </c>
      <c r="BK30" s="13">
        <v>40084327.829999998</v>
      </c>
      <c r="BL30" s="13">
        <v>33911355.909999996</v>
      </c>
      <c r="BM30" s="13">
        <v>43137834.299999997</v>
      </c>
      <c r="BN30" s="13">
        <v>30915097.359999999</v>
      </c>
      <c r="BO30" s="13">
        <v>31926376.280000001</v>
      </c>
      <c r="BP30" s="13">
        <v>40292095.670000002</v>
      </c>
      <c r="BQ30" s="13">
        <v>44619344.350000001</v>
      </c>
      <c r="BR30" s="13">
        <v>34447854.730000004</v>
      </c>
      <c r="BS30" s="13">
        <v>37171659.079999998</v>
      </c>
      <c r="BT30" s="13">
        <v>34717863.210000001</v>
      </c>
      <c r="BU30" s="13">
        <v>34454903.689999998</v>
      </c>
      <c r="BV30" s="13">
        <v>36449422.990000002</v>
      </c>
      <c r="BW30" s="13">
        <v>42082911.18</v>
      </c>
      <c r="BX30" s="13">
        <v>47517968.450000003</v>
      </c>
      <c r="BY30" s="13">
        <v>38927154.060000002</v>
      </c>
      <c r="BZ30" s="13">
        <v>33525218.98</v>
      </c>
      <c r="CA30" s="13">
        <v>44563126.989999995</v>
      </c>
      <c r="CB30" s="13">
        <v>43706822.969999999</v>
      </c>
      <c r="CC30" s="13">
        <v>36310629.710000001</v>
      </c>
      <c r="CD30" s="13">
        <v>42132941.270000003</v>
      </c>
      <c r="CE30" s="13">
        <v>35796953.890000001</v>
      </c>
      <c r="CF30" s="13">
        <v>46465570.189999998</v>
      </c>
      <c r="CG30" s="13">
        <v>43019575.799999997</v>
      </c>
      <c r="CH30" s="13">
        <v>39727345.640000001</v>
      </c>
      <c r="CI30" s="13">
        <v>38026669.510000005</v>
      </c>
      <c r="CJ30" s="13">
        <v>54790758.170000002</v>
      </c>
      <c r="CK30" s="13">
        <v>61305943.579999998</v>
      </c>
      <c r="CL30" s="13">
        <v>46280147.07</v>
      </c>
      <c r="CM30" s="13">
        <v>32418680.439999998</v>
      </c>
      <c r="CN30" s="13">
        <v>57391030.260000005</v>
      </c>
      <c r="CO30" s="13">
        <v>54266367.18</v>
      </c>
      <c r="CP30" s="13">
        <v>1434904336.1760004</v>
      </c>
    </row>
    <row r="31" spans="1:94" x14ac:dyDescent="0.25">
      <c r="B31"/>
      <c r="C31" s="9" t="s">
        <v>58</v>
      </c>
      <c r="D31" s="13">
        <v>1774938</v>
      </c>
      <c r="E31" s="13">
        <v>3022673.52</v>
      </c>
      <c r="F31" s="13">
        <v>2314118.2999999998</v>
      </c>
      <c r="G31" s="13">
        <v>1788786</v>
      </c>
      <c r="H31" s="13">
        <v>1817945.92</v>
      </c>
      <c r="I31" s="13">
        <v>3239876.09</v>
      </c>
      <c r="J31" s="13">
        <v>3557059.3099999996</v>
      </c>
      <c r="K31" s="13">
        <v>1733918.23</v>
      </c>
      <c r="L31" s="13">
        <v>2985116.02</v>
      </c>
      <c r="M31" s="13">
        <v>2611001.2999999998</v>
      </c>
      <c r="N31" s="13">
        <v>2730499.15</v>
      </c>
      <c r="O31" s="13">
        <v>2901428.7800000003</v>
      </c>
      <c r="P31" s="13">
        <v>4771464.3</v>
      </c>
      <c r="Q31" s="13">
        <v>3224240.25</v>
      </c>
      <c r="R31" s="13">
        <v>1813701.1</v>
      </c>
      <c r="S31" s="13">
        <v>3494548</v>
      </c>
      <c r="T31" s="13">
        <v>3502471.0300000003</v>
      </c>
      <c r="U31" s="13">
        <v>3523540.4799999995</v>
      </c>
      <c r="V31" s="13">
        <v>3624427.6500000004</v>
      </c>
      <c r="W31" s="13">
        <v>5572564.7699999996</v>
      </c>
      <c r="X31" s="13">
        <v>4940410.3600000003</v>
      </c>
      <c r="Y31" s="13">
        <v>3206520.3</v>
      </c>
      <c r="Z31" s="13">
        <v>2030457.3716</v>
      </c>
      <c r="AA31" s="13">
        <v>3762014.9000000004</v>
      </c>
      <c r="AB31" s="13">
        <v>4362803.4000000004</v>
      </c>
      <c r="AC31" s="13">
        <v>3789361.95</v>
      </c>
      <c r="AD31" s="13">
        <v>4716763.1500000004</v>
      </c>
      <c r="AE31" s="13">
        <v>3322851.44</v>
      </c>
      <c r="AF31" s="13">
        <v>3833280.84</v>
      </c>
      <c r="AG31" s="13">
        <v>2732325.95</v>
      </c>
      <c r="AH31" s="13">
        <v>5316978.8499999996</v>
      </c>
      <c r="AI31" s="13">
        <v>2562052.1399999997</v>
      </c>
      <c r="AJ31" s="13">
        <v>2633254.54</v>
      </c>
      <c r="AK31" s="13">
        <v>3422255.31</v>
      </c>
      <c r="AL31" s="13">
        <v>2734216.7539999997</v>
      </c>
      <c r="AM31" s="13">
        <v>1601141.3399999999</v>
      </c>
      <c r="AN31" s="13">
        <v>2542069.44</v>
      </c>
      <c r="AO31" s="13">
        <v>3088183.43</v>
      </c>
      <c r="AP31" s="13">
        <v>7897170.9900000002</v>
      </c>
      <c r="AQ31" s="13">
        <v>2930665.75</v>
      </c>
      <c r="AR31" s="13">
        <v>2956341.6100000003</v>
      </c>
      <c r="AS31" s="13">
        <v>2781930.94</v>
      </c>
      <c r="AT31" s="13">
        <v>4665858.25</v>
      </c>
      <c r="AU31" s="13">
        <v>3263412.62</v>
      </c>
      <c r="AV31" s="13">
        <v>3631004.71</v>
      </c>
      <c r="AW31" s="13">
        <v>4480096.1899999995</v>
      </c>
      <c r="AX31" s="13">
        <v>2703956.73</v>
      </c>
      <c r="AY31" s="13">
        <v>2443277.39</v>
      </c>
      <c r="AZ31" s="13">
        <v>5703739.4160000002</v>
      </c>
      <c r="BA31" s="13">
        <v>3770917.29</v>
      </c>
      <c r="BB31" s="13">
        <v>2349853.5099999998</v>
      </c>
      <c r="BC31" s="13">
        <v>2471905.2199999997</v>
      </c>
      <c r="BD31" s="13">
        <v>172651390.28159997</v>
      </c>
      <c r="BE31" s="13">
        <v>3756967.48</v>
      </c>
      <c r="BF31" s="13">
        <v>3354123.34</v>
      </c>
      <c r="BG31" s="13">
        <v>2209259.852</v>
      </c>
      <c r="BH31" s="13">
        <v>2158414.4900000002</v>
      </c>
      <c r="BI31" s="13">
        <v>1866639</v>
      </c>
      <c r="BJ31" s="13">
        <v>2926778.21</v>
      </c>
      <c r="BK31" s="13">
        <v>4961134.04</v>
      </c>
      <c r="BL31" s="13">
        <v>5414562.3499999996</v>
      </c>
      <c r="BM31" s="13">
        <v>5369029.1099999994</v>
      </c>
      <c r="BN31" s="13">
        <v>6431007.7999999998</v>
      </c>
      <c r="BO31" s="13">
        <v>4405365.72</v>
      </c>
      <c r="BP31" s="13">
        <v>10071101.439999999</v>
      </c>
      <c r="BQ31" s="13">
        <v>5908355.1400000006</v>
      </c>
      <c r="BR31" s="13">
        <v>4985581.8599999994</v>
      </c>
      <c r="BS31" s="13">
        <v>7131395.3599999994</v>
      </c>
      <c r="BT31" s="13">
        <v>6685723.96</v>
      </c>
      <c r="BU31" s="13">
        <v>5683649.79</v>
      </c>
      <c r="BV31" s="13">
        <v>3953245.4499999997</v>
      </c>
      <c r="BW31" s="13">
        <v>5646957.3700000001</v>
      </c>
      <c r="BX31" s="13">
        <v>6133284.0300000003</v>
      </c>
      <c r="BY31" s="13">
        <v>5464702.9350000005</v>
      </c>
      <c r="BZ31" s="13">
        <v>4201003.5600000005</v>
      </c>
      <c r="CA31" s="13">
        <v>8085478.5600000005</v>
      </c>
      <c r="CB31" s="13">
        <v>6376127.0800000001</v>
      </c>
      <c r="CC31" s="13">
        <v>4986460.74</v>
      </c>
      <c r="CD31" s="13">
        <v>5088888.8</v>
      </c>
      <c r="CE31" s="13">
        <v>4617535.74</v>
      </c>
      <c r="CF31" s="13">
        <v>6048383.4199999999</v>
      </c>
      <c r="CG31" s="13">
        <v>6650944.9220000003</v>
      </c>
      <c r="CH31" s="13">
        <v>5565926.1799999997</v>
      </c>
      <c r="CI31" s="13">
        <v>5956242.5099999998</v>
      </c>
      <c r="CJ31" s="13">
        <v>13763581.489999998</v>
      </c>
      <c r="CK31" s="13">
        <v>9664134.1900000013</v>
      </c>
      <c r="CL31" s="13">
        <v>7845766.9799999995</v>
      </c>
      <c r="CM31" s="13">
        <v>6093653.3200000003</v>
      </c>
      <c r="CN31" s="13">
        <v>10592879.129999999</v>
      </c>
      <c r="CO31" s="13">
        <v>8726062.9199999999</v>
      </c>
      <c r="CP31" s="13">
        <v>218780348.26900005</v>
      </c>
    </row>
    <row r="32" spans="1:94" x14ac:dyDescent="0.25">
      <c r="A32" t="s">
        <v>16</v>
      </c>
      <c r="B32"/>
      <c r="C32" s="9" t="s">
        <v>59</v>
      </c>
      <c r="D32" s="13">
        <v>10837364.880000001</v>
      </c>
      <c r="E32" s="13">
        <v>14683272.560000001</v>
      </c>
      <c r="F32" s="13">
        <v>12424137.4</v>
      </c>
      <c r="G32" s="13">
        <v>9234633.5899999999</v>
      </c>
      <c r="H32" s="13">
        <v>13524986.630000001</v>
      </c>
      <c r="I32" s="13">
        <v>21170032.859999999</v>
      </c>
      <c r="J32" s="13">
        <v>20480187.879999999</v>
      </c>
      <c r="K32" s="13">
        <v>14171426.25</v>
      </c>
      <c r="L32" s="13">
        <v>21234925.170000002</v>
      </c>
      <c r="M32" s="13">
        <v>14553415.449999999</v>
      </c>
      <c r="N32" s="13">
        <v>12850526.58</v>
      </c>
      <c r="O32" s="13">
        <v>13477954.57</v>
      </c>
      <c r="P32" s="13">
        <v>14763038.279999999</v>
      </c>
      <c r="Q32" s="13">
        <v>11717006.51</v>
      </c>
      <c r="R32" s="13">
        <v>11752298.710000001</v>
      </c>
      <c r="S32" s="13">
        <v>10915839.869999999</v>
      </c>
      <c r="T32" s="13">
        <v>9838306.1449999996</v>
      </c>
      <c r="U32" s="13">
        <v>9984779.3699999992</v>
      </c>
      <c r="V32" s="13">
        <v>14013155.390000001</v>
      </c>
      <c r="W32" s="13">
        <v>14214409.439999999</v>
      </c>
      <c r="X32" s="13">
        <v>13568693.66</v>
      </c>
      <c r="Y32" s="13">
        <v>12223823.949999999</v>
      </c>
      <c r="Z32" s="13">
        <v>15294810.609999999</v>
      </c>
      <c r="AA32" s="13">
        <v>16751142.220000001</v>
      </c>
      <c r="AB32" s="13">
        <v>15001883.59</v>
      </c>
      <c r="AC32" s="13">
        <v>13670714.800000001</v>
      </c>
      <c r="AD32" s="13">
        <v>13174568.119999999</v>
      </c>
      <c r="AE32" s="13">
        <v>14676903.380000001</v>
      </c>
      <c r="AF32" s="13">
        <v>15381862.33</v>
      </c>
      <c r="AG32" s="13">
        <v>13047648.18</v>
      </c>
      <c r="AH32" s="13">
        <v>13708205.380000001</v>
      </c>
      <c r="AI32" s="13">
        <v>17187783.670000002</v>
      </c>
      <c r="AJ32" s="13">
        <v>18137604.57</v>
      </c>
      <c r="AK32" s="13">
        <v>19547286.190000001</v>
      </c>
      <c r="AL32" s="13">
        <v>19059618.73</v>
      </c>
      <c r="AM32" s="13">
        <v>15740441.25</v>
      </c>
      <c r="AN32" s="13">
        <v>25565037.09</v>
      </c>
      <c r="AO32" s="13">
        <v>20771297.170000002</v>
      </c>
      <c r="AP32" s="13">
        <v>19024083.120000001</v>
      </c>
      <c r="AQ32" s="13">
        <v>20541121.82</v>
      </c>
      <c r="AR32" s="13">
        <v>32059369.91</v>
      </c>
      <c r="AS32" s="13">
        <v>26613517.309999999</v>
      </c>
      <c r="AT32" s="13">
        <v>21452026.489999998</v>
      </c>
      <c r="AU32" s="13">
        <v>21445632.379999999</v>
      </c>
      <c r="AV32" s="13">
        <v>20853309.140000001</v>
      </c>
      <c r="AW32" s="13">
        <v>22243521.190000001</v>
      </c>
      <c r="AX32" s="13">
        <v>25649277.760000002</v>
      </c>
      <c r="AY32" s="13">
        <v>23424337.699999999</v>
      </c>
      <c r="AZ32" s="13">
        <v>25639152.629999999</v>
      </c>
      <c r="BA32" s="13">
        <v>21586470.440000001</v>
      </c>
      <c r="BB32" s="13">
        <v>20887099.170000002</v>
      </c>
      <c r="BC32" s="13">
        <v>16893838.899999999</v>
      </c>
      <c r="BD32" s="13">
        <v>886663780.38499999</v>
      </c>
      <c r="BE32" s="13">
        <v>15353705.25</v>
      </c>
      <c r="BF32" s="13">
        <v>18064194.390000001</v>
      </c>
      <c r="BG32" s="13">
        <v>21081133.449999999</v>
      </c>
      <c r="BH32" s="13">
        <v>16364062.960000001</v>
      </c>
      <c r="BI32" s="13">
        <v>19821507.66</v>
      </c>
      <c r="BJ32" s="13">
        <v>31181658.949999999</v>
      </c>
      <c r="BK32" s="13">
        <v>34755384.07</v>
      </c>
      <c r="BL32" s="13">
        <v>22550419.09</v>
      </c>
      <c r="BM32" s="13">
        <v>38798701.520000003</v>
      </c>
      <c r="BN32" s="13">
        <v>20280173.609999999</v>
      </c>
      <c r="BO32" s="13">
        <v>20798193.370000001</v>
      </c>
      <c r="BP32" s="13">
        <v>26678515.260000002</v>
      </c>
      <c r="BQ32" s="13">
        <v>25741633.600000001</v>
      </c>
      <c r="BR32" s="13">
        <v>19006208.52</v>
      </c>
      <c r="BS32" s="13">
        <v>19526715.329999998</v>
      </c>
      <c r="BT32" s="13">
        <v>22797490.170000002</v>
      </c>
      <c r="BU32" s="13">
        <v>18230170.75</v>
      </c>
      <c r="BV32" s="13">
        <v>19775873.09</v>
      </c>
      <c r="BW32" s="13">
        <v>19825636.079999998</v>
      </c>
      <c r="BX32" s="13">
        <v>20573252.52</v>
      </c>
      <c r="BY32" s="13">
        <v>19986042.370000001</v>
      </c>
      <c r="BZ32" s="13">
        <v>18477533.309999999</v>
      </c>
      <c r="CA32" s="13">
        <v>21562554.199999999</v>
      </c>
      <c r="CB32" s="13">
        <v>21788138.030000001</v>
      </c>
      <c r="CC32" s="13">
        <v>18540347.690000001</v>
      </c>
      <c r="CD32" s="13">
        <v>22029953.27</v>
      </c>
      <c r="CE32" s="13">
        <v>19877060.649999999</v>
      </c>
      <c r="CF32" s="13">
        <v>21600124.789999999</v>
      </c>
      <c r="CG32" s="13">
        <v>19829977.199999999</v>
      </c>
      <c r="CH32" s="13">
        <v>19844460.079999998</v>
      </c>
      <c r="CI32" s="13">
        <v>23401129.07</v>
      </c>
      <c r="CJ32" s="13">
        <v>26383462.120000001</v>
      </c>
      <c r="CK32" s="13">
        <v>22427542.280000001</v>
      </c>
      <c r="CL32" s="13">
        <v>23221083.600000001</v>
      </c>
      <c r="CM32" s="13">
        <v>15744442.68</v>
      </c>
      <c r="CN32" s="13">
        <v>23354158.120000001</v>
      </c>
      <c r="CO32" s="13">
        <v>24524161.84</v>
      </c>
      <c r="CP32" s="13">
        <v>813796800.94000006</v>
      </c>
    </row>
    <row r="33" spans="1:94" x14ac:dyDescent="0.25">
      <c r="B33"/>
      <c r="C33" s="9" t="s">
        <v>58</v>
      </c>
      <c r="D33" s="13">
        <v>758998.85</v>
      </c>
      <c r="E33" s="13">
        <v>1205916.99</v>
      </c>
      <c r="F33" s="13">
        <v>1705898.74</v>
      </c>
      <c r="G33" s="13">
        <v>1172410.8999999999</v>
      </c>
      <c r="H33" s="13">
        <v>2867157.45</v>
      </c>
      <c r="I33" s="13">
        <v>3149977.06</v>
      </c>
      <c r="J33" s="13">
        <v>2792278.53</v>
      </c>
      <c r="K33" s="13">
        <v>1506632.91</v>
      </c>
      <c r="L33" s="13">
        <v>2657047.31</v>
      </c>
      <c r="M33" s="13">
        <v>928042.63</v>
      </c>
      <c r="N33" s="13">
        <v>1179825.1599999999</v>
      </c>
      <c r="O33" s="13">
        <v>1535678.503</v>
      </c>
      <c r="P33" s="13">
        <v>1804578.04</v>
      </c>
      <c r="Q33" s="13">
        <v>2516649.77</v>
      </c>
      <c r="R33" s="13">
        <v>1370658.37</v>
      </c>
      <c r="S33" s="13">
        <v>665621.6</v>
      </c>
      <c r="T33" s="13">
        <v>1204267.44</v>
      </c>
      <c r="U33" s="13">
        <v>862398.8</v>
      </c>
      <c r="V33" s="13">
        <v>2219357.65</v>
      </c>
      <c r="W33" s="13">
        <v>1547269.24</v>
      </c>
      <c r="X33" s="13">
        <v>1585686.58</v>
      </c>
      <c r="Y33" s="13">
        <v>1767504</v>
      </c>
      <c r="Z33" s="13">
        <v>1995905.57</v>
      </c>
      <c r="AA33" s="13">
        <v>1096840.55</v>
      </c>
      <c r="AB33" s="13">
        <v>1419431.99</v>
      </c>
      <c r="AC33" s="13">
        <v>781819.02</v>
      </c>
      <c r="AD33" s="13">
        <v>757316.83</v>
      </c>
      <c r="AE33" s="13">
        <v>688358.7</v>
      </c>
      <c r="AF33" s="13">
        <v>876593.24</v>
      </c>
      <c r="AG33" s="13">
        <v>988093.62</v>
      </c>
      <c r="AH33" s="13">
        <v>1250973.8700000001</v>
      </c>
      <c r="AI33" s="13">
        <v>2865454.36</v>
      </c>
      <c r="AJ33" s="13">
        <v>1864912.6129999999</v>
      </c>
      <c r="AK33" s="13">
        <v>4197750.62</v>
      </c>
      <c r="AL33" s="13">
        <v>3765024.66</v>
      </c>
      <c r="AM33" s="13">
        <v>1300356.3700000001</v>
      </c>
      <c r="AN33" s="13">
        <v>1857449.6</v>
      </c>
      <c r="AO33" s="13">
        <v>1887179.91</v>
      </c>
      <c r="AP33" s="13">
        <v>3055427.74</v>
      </c>
      <c r="AQ33" s="13">
        <v>3046278.74</v>
      </c>
      <c r="AR33" s="13">
        <v>4974450.13</v>
      </c>
      <c r="AS33" s="13">
        <v>2440175.9900000002</v>
      </c>
      <c r="AT33" s="13">
        <v>1981771.79</v>
      </c>
      <c r="AU33" s="13">
        <v>1719729.55</v>
      </c>
      <c r="AV33" s="13">
        <v>1739851.74</v>
      </c>
      <c r="AW33" s="13">
        <v>3868905.102</v>
      </c>
      <c r="AX33" s="13">
        <v>4323627.72</v>
      </c>
      <c r="AY33" s="13">
        <v>3152332.7009999999</v>
      </c>
      <c r="AZ33" s="13">
        <v>2514766.27</v>
      </c>
      <c r="BA33" s="13">
        <v>2463760.9</v>
      </c>
      <c r="BB33" s="13">
        <v>2894339.56</v>
      </c>
      <c r="BC33" s="13">
        <v>1569520.26</v>
      </c>
      <c r="BD33" s="13">
        <v>104342256.23900001</v>
      </c>
      <c r="BE33" s="13">
        <v>1896874.75</v>
      </c>
      <c r="BF33" s="13">
        <v>2782172.7</v>
      </c>
      <c r="BG33" s="13">
        <v>1836589.6</v>
      </c>
      <c r="BH33" s="13">
        <v>2466653.727</v>
      </c>
      <c r="BI33" s="13">
        <v>2133474.0499999998</v>
      </c>
      <c r="BJ33" s="13">
        <v>5719253.4800000004</v>
      </c>
      <c r="BK33" s="13">
        <v>4632652.55</v>
      </c>
      <c r="BL33" s="13">
        <v>3126929.17</v>
      </c>
      <c r="BM33" s="13">
        <v>3562466.4330000002</v>
      </c>
      <c r="BN33" s="13">
        <v>2518424.4900000002</v>
      </c>
      <c r="BO33" s="13">
        <v>3778567.1869999999</v>
      </c>
      <c r="BP33" s="13">
        <v>5023465.58</v>
      </c>
      <c r="BQ33" s="13">
        <v>3658885.41</v>
      </c>
      <c r="BR33" s="13">
        <v>3167081.6150000002</v>
      </c>
      <c r="BS33" s="13">
        <v>2383411.02</v>
      </c>
      <c r="BT33" s="13">
        <v>2756028.66</v>
      </c>
      <c r="BU33" s="13">
        <v>2633729.83</v>
      </c>
      <c r="BV33" s="13">
        <v>1928658.26</v>
      </c>
      <c r="BW33" s="13">
        <v>2307795.96</v>
      </c>
      <c r="BX33" s="13">
        <v>1759790.7930000001</v>
      </c>
      <c r="BY33" s="13">
        <v>2773266.75</v>
      </c>
      <c r="BZ33" s="13">
        <v>2741435.75</v>
      </c>
      <c r="CA33" s="13">
        <v>1488503.86</v>
      </c>
      <c r="CB33" s="13">
        <v>3296689</v>
      </c>
      <c r="CC33" s="13">
        <v>3031462.65</v>
      </c>
      <c r="CD33" s="13">
        <v>2262595.71</v>
      </c>
      <c r="CE33" s="13">
        <v>1349556.49</v>
      </c>
      <c r="CF33" s="13">
        <v>1359293</v>
      </c>
      <c r="CG33" s="13">
        <v>1516324.79</v>
      </c>
      <c r="CH33" s="13">
        <v>1512635.54</v>
      </c>
      <c r="CI33" s="13">
        <v>1922573.7</v>
      </c>
      <c r="CJ33" s="13">
        <v>2528771.2999999998</v>
      </c>
      <c r="CK33" s="13">
        <v>2840912.59</v>
      </c>
      <c r="CL33" s="13">
        <v>2669150.4300000002</v>
      </c>
      <c r="CM33" s="13">
        <v>3635542.72</v>
      </c>
      <c r="CN33" s="13">
        <v>3075556.39</v>
      </c>
      <c r="CO33" s="13">
        <v>4384999.7699999996</v>
      </c>
      <c r="CP33" s="13">
        <v>102462175.705</v>
      </c>
    </row>
    <row r="34" spans="1:94" x14ac:dyDescent="0.25">
      <c r="A34" t="s">
        <v>13</v>
      </c>
      <c r="B34"/>
      <c r="C34" s="9" t="s">
        <v>59</v>
      </c>
      <c r="D34" s="13">
        <v>5211772.29</v>
      </c>
      <c r="E34" s="13">
        <v>6516152.8399999999</v>
      </c>
      <c r="F34" s="13">
        <v>5623778.1900000004</v>
      </c>
      <c r="G34" s="13">
        <v>4840875.1100000003</v>
      </c>
      <c r="H34" s="13">
        <v>5657973.8799999999</v>
      </c>
      <c r="I34" s="13">
        <v>8484608.4900000002</v>
      </c>
      <c r="J34" s="13">
        <v>8654631.6899999995</v>
      </c>
      <c r="K34" s="13">
        <v>7282242.0499999998</v>
      </c>
      <c r="L34" s="13">
        <v>10527541.130000001</v>
      </c>
      <c r="M34" s="13">
        <v>7923054.2400000002</v>
      </c>
      <c r="N34" s="13">
        <v>6659813.4500000002</v>
      </c>
      <c r="O34" s="13">
        <v>7822566.2400000002</v>
      </c>
      <c r="P34" s="13">
        <v>7310986.6799999997</v>
      </c>
      <c r="Q34" s="13">
        <v>6953526.8200000003</v>
      </c>
      <c r="R34" s="13">
        <v>6782414.3799999999</v>
      </c>
      <c r="S34" s="13">
        <v>7816793.46</v>
      </c>
      <c r="T34" s="13">
        <v>7193873.6299999999</v>
      </c>
      <c r="U34" s="13">
        <v>6844622.2699999996</v>
      </c>
      <c r="V34" s="13">
        <v>8643421.8699999992</v>
      </c>
      <c r="W34" s="13">
        <v>8111128.8499999996</v>
      </c>
      <c r="X34" s="13">
        <v>7169169.3300000001</v>
      </c>
      <c r="Y34" s="13">
        <v>5752113.8799999999</v>
      </c>
      <c r="Z34" s="13">
        <v>6802202.04</v>
      </c>
      <c r="AA34" s="13">
        <v>10435975.48</v>
      </c>
      <c r="AB34" s="13">
        <v>8792816.3900000006</v>
      </c>
      <c r="AC34" s="13">
        <v>6564841.9299999997</v>
      </c>
      <c r="AD34" s="13">
        <v>6108030.71</v>
      </c>
      <c r="AE34" s="13">
        <v>6507087.6900000004</v>
      </c>
      <c r="AF34" s="13">
        <v>6602319.6799999997</v>
      </c>
      <c r="AG34" s="13">
        <v>6494038.4500000002</v>
      </c>
      <c r="AH34" s="13">
        <v>7148806.29</v>
      </c>
      <c r="AI34" s="13">
        <v>5870575.0640000002</v>
      </c>
      <c r="AJ34" s="13">
        <v>4764806.4400000004</v>
      </c>
      <c r="AK34" s="13">
        <v>5612052.7300000004</v>
      </c>
      <c r="AL34" s="13">
        <v>5854134.8300000001</v>
      </c>
      <c r="AM34" s="13">
        <v>4714218.03</v>
      </c>
      <c r="AN34" s="13">
        <v>7244989.3499999996</v>
      </c>
      <c r="AO34" s="13">
        <v>6205124.3799999999</v>
      </c>
      <c r="AP34" s="13">
        <v>6544738.6900000004</v>
      </c>
      <c r="AQ34" s="13">
        <v>7135507.0800000001</v>
      </c>
      <c r="AR34" s="13">
        <v>10133422.67</v>
      </c>
      <c r="AS34" s="13">
        <v>7003036.3600000003</v>
      </c>
      <c r="AT34" s="13">
        <v>7611469.5800000001</v>
      </c>
      <c r="AU34" s="13">
        <v>9422206.6500000004</v>
      </c>
      <c r="AV34" s="13">
        <v>8395936.7400000002</v>
      </c>
      <c r="AW34" s="13">
        <v>8201439.6200000001</v>
      </c>
      <c r="AX34" s="13">
        <v>7263348.7400000002</v>
      </c>
      <c r="AY34" s="13">
        <v>7734358.9900000002</v>
      </c>
      <c r="AZ34" s="13">
        <v>9573205.25</v>
      </c>
      <c r="BA34" s="13">
        <v>8958769.0700000003</v>
      </c>
      <c r="BB34" s="13">
        <v>8142321.9400000004</v>
      </c>
      <c r="BC34" s="13">
        <v>7476934.2800000003</v>
      </c>
      <c r="BD34" s="13">
        <v>377101775.91400009</v>
      </c>
      <c r="BE34" s="13">
        <v>6981170.6500000004</v>
      </c>
      <c r="BF34" s="13">
        <v>9553832.0899999999</v>
      </c>
      <c r="BG34" s="13">
        <v>8185321.0999999996</v>
      </c>
      <c r="BH34" s="13">
        <v>7797057.7699999996</v>
      </c>
      <c r="BI34" s="13">
        <v>13130731.810000001</v>
      </c>
      <c r="BJ34" s="13">
        <v>13776994.27</v>
      </c>
      <c r="BK34" s="13">
        <v>18388152.370000001</v>
      </c>
      <c r="BL34" s="13">
        <v>13492208.720000001</v>
      </c>
      <c r="BM34" s="13">
        <v>19364753.609999999</v>
      </c>
      <c r="BN34" s="13">
        <v>10598604.09</v>
      </c>
      <c r="BO34" s="13">
        <v>10526540.609999999</v>
      </c>
      <c r="BP34" s="13">
        <v>11132512.5</v>
      </c>
      <c r="BQ34" s="13">
        <v>12915524.699999999</v>
      </c>
      <c r="BR34" s="13">
        <v>9673931.7599999998</v>
      </c>
      <c r="BS34" s="13">
        <v>8901525.5999999996</v>
      </c>
      <c r="BT34" s="13">
        <v>10459189.109999999</v>
      </c>
      <c r="BU34" s="13">
        <v>10078914.359999999</v>
      </c>
      <c r="BV34" s="13">
        <v>10768788.199999999</v>
      </c>
      <c r="BW34" s="13">
        <v>11383722.59</v>
      </c>
      <c r="BX34" s="13">
        <v>10944454.66</v>
      </c>
      <c r="BY34" s="13">
        <v>9536666.2599999998</v>
      </c>
      <c r="BZ34" s="13">
        <v>10681377.1</v>
      </c>
      <c r="CA34" s="13">
        <v>11685015.26</v>
      </c>
      <c r="CB34" s="13">
        <v>16659443.689999999</v>
      </c>
      <c r="CC34" s="13">
        <v>11987770.779999999</v>
      </c>
      <c r="CD34" s="13">
        <v>12448300.99</v>
      </c>
      <c r="CE34" s="13">
        <v>11898684.460000001</v>
      </c>
      <c r="CF34" s="13">
        <v>11917677.640000001</v>
      </c>
      <c r="CG34" s="13">
        <v>11268393</v>
      </c>
      <c r="CH34" s="13">
        <v>10106633.039999999</v>
      </c>
      <c r="CI34" s="13">
        <v>9231404.9499999993</v>
      </c>
      <c r="CJ34" s="13">
        <v>10643963.42</v>
      </c>
      <c r="CK34" s="13">
        <v>11114147.050000001</v>
      </c>
      <c r="CL34" s="13">
        <v>9940538.25</v>
      </c>
      <c r="CM34" s="13">
        <v>6935842.9900000002</v>
      </c>
      <c r="CN34" s="13">
        <v>8758494.0199999996</v>
      </c>
      <c r="CO34" s="13">
        <v>10809325.720000001</v>
      </c>
      <c r="CP34" s="13">
        <v>413677609.19000006</v>
      </c>
    </row>
    <row r="35" spans="1:94" x14ac:dyDescent="0.25">
      <c r="B35"/>
      <c r="C35" s="9" t="s">
        <v>58</v>
      </c>
      <c r="D35" s="13">
        <v>478001.71</v>
      </c>
      <c r="E35" s="13">
        <v>809792.76</v>
      </c>
      <c r="F35" s="13">
        <v>622536.65</v>
      </c>
      <c r="G35" s="13">
        <v>1993046.65</v>
      </c>
      <c r="H35" s="13">
        <v>527670.55000000005</v>
      </c>
      <c r="I35" s="13">
        <v>552125.25</v>
      </c>
      <c r="J35" s="13">
        <v>1295455.5</v>
      </c>
      <c r="K35" s="13">
        <v>412354.2</v>
      </c>
      <c r="L35" s="13">
        <v>1857487.7</v>
      </c>
      <c r="M35" s="13">
        <v>318030.09999999998</v>
      </c>
      <c r="N35" s="13">
        <v>431564.98</v>
      </c>
      <c r="O35" s="13">
        <v>523884.3</v>
      </c>
      <c r="P35" s="13">
        <v>1039059.8</v>
      </c>
      <c r="Q35" s="13">
        <v>1274087.8500000001</v>
      </c>
      <c r="R35" s="13">
        <v>1196111.1599999999</v>
      </c>
      <c r="S35" s="13">
        <v>1005426.53</v>
      </c>
      <c r="T35" s="13">
        <v>941183.01</v>
      </c>
      <c r="U35" s="13">
        <v>1034116.5</v>
      </c>
      <c r="V35" s="13">
        <v>1135728.8</v>
      </c>
      <c r="W35" s="13">
        <v>1054295.0900000001</v>
      </c>
      <c r="X35" s="13">
        <v>952300.9</v>
      </c>
      <c r="Y35" s="13">
        <v>887514.87</v>
      </c>
      <c r="Z35" s="13">
        <v>1066376.3</v>
      </c>
      <c r="AA35" s="13">
        <v>1034121.26</v>
      </c>
      <c r="AB35" s="13">
        <v>1315245.3999999999</v>
      </c>
      <c r="AC35" s="13">
        <v>1042188.16</v>
      </c>
      <c r="AD35" s="13">
        <v>798951.66</v>
      </c>
      <c r="AE35" s="13">
        <v>1386299.4</v>
      </c>
      <c r="AF35" s="13">
        <v>623325.56999999995</v>
      </c>
      <c r="AG35" s="13">
        <v>930475.32</v>
      </c>
      <c r="AH35" s="13">
        <v>1107658</v>
      </c>
      <c r="AI35" s="13">
        <v>1022423.8</v>
      </c>
      <c r="AJ35" s="13">
        <v>407624.3</v>
      </c>
      <c r="AK35" s="13">
        <v>908155.23</v>
      </c>
      <c r="AL35" s="13">
        <v>1322051.83</v>
      </c>
      <c r="AM35" s="13">
        <v>468864</v>
      </c>
      <c r="AN35" s="13">
        <v>593868.5</v>
      </c>
      <c r="AO35" s="13">
        <v>498465.01</v>
      </c>
      <c r="AP35" s="13">
        <v>778604.91</v>
      </c>
      <c r="AQ35" s="13">
        <v>844697.86</v>
      </c>
      <c r="AR35" s="13">
        <v>477815.84</v>
      </c>
      <c r="AS35" s="13">
        <v>522511.03</v>
      </c>
      <c r="AT35" s="13">
        <v>890026.83</v>
      </c>
      <c r="AU35" s="13">
        <v>540710.17000000004</v>
      </c>
      <c r="AV35" s="13">
        <v>1205824.31</v>
      </c>
      <c r="AW35" s="13">
        <v>727999.75</v>
      </c>
      <c r="AX35" s="13">
        <v>1150135.1399999999</v>
      </c>
      <c r="AY35" s="13">
        <v>1257031.6499999999</v>
      </c>
      <c r="AZ35" s="13">
        <v>630646.11</v>
      </c>
      <c r="BA35" s="13">
        <v>1074693.03</v>
      </c>
      <c r="BB35" s="13">
        <v>1226104.08</v>
      </c>
      <c r="BC35" s="13">
        <v>1341949.1599999999</v>
      </c>
      <c r="BD35" s="13">
        <v>47536618.469999991</v>
      </c>
      <c r="BE35" s="13">
        <v>663367.80000000005</v>
      </c>
      <c r="BF35" s="13">
        <v>813026.44</v>
      </c>
      <c r="BG35" s="13">
        <v>729666.29</v>
      </c>
      <c r="BH35" s="13">
        <v>651516.80000000005</v>
      </c>
      <c r="BI35" s="13">
        <v>2183047.3199999998</v>
      </c>
      <c r="BJ35" s="13">
        <v>1601970.55</v>
      </c>
      <c r="BK35" s="13">
        <v>2525147</v>
      </c>
      <c r="BL35" s="13">
        <v>1301168.5900000001</v>
      </c>
      <c r="BM35" s="13">
        <v>2490466.73</v>
      </c>
      <c r="BN35" s="13">
        <v>1314237.24</v>
      </c>
      <c r="BO35" s="13">
        <v>1409568.56</v>
      </c>
      <c r="BP35" s="13">
        <v>1352938.21</v>
      </c>
      <c r="BQ35" s="13">
        <v>2191297.5499999998</v>
      </c>
      <c r="BR35" s="13">
        <v>2370969</v>
      </c>
      <c r="BS35" s="13">
        <v>1322613</v>
      </c>
      <c r="BT35" s="13">
        <v>1779848</v>
      </c>
      <c r="BU35" s="13">
        <v>1100373.75</v>
      </c>
      <c r="BV35" s="13">
        <v>1408629.2</v>
      </c>
      <c r="BW35" s="13">
        <v>1428251.84</v>
      </c>
      <c r="BX35" s="13">
        <v>1590809.41</v>
      </c>
      <c r="BY35" s="13">
        <v>2539716.23</v>
      </c>
      <c r="BZ35" s="13">
        <v>1802862.85</v>
      </c>
      <c r="CA35" s="13">
        <v>1144233.72</v>
      </c>
      <c r="CB35" s="13">
        <v>4840651.55</v>
      </c>
      <c r="CC35" s="13">
        <v>3422849.92</v>
      </c>
      <c r="CD35" s="13">
        <v>1083532.7</v>
      </c>
      <c r="CE35" s="13">
        <v>1361162.7</v>
      </c>
      <c r="CF35" s="13">
        <v>2577825</v>
      </c>
      <c r="CG35" s="13">
        <v>2437928.15</v>
      </c>
      <c r="CH35" s="13">
        <v>2648180.67</v>
      </c>
      <c r="CI35" s="13">
        <v>2206722.6</v>
      </c>
      <c r="CJ35" s="13">
        <v>1886707</v>
      </c>
      <c r="CK35" s="13">
        <v>2836605.2</v>
      </c>
      <c r="CL35" s="13">
        <v>2252238</v>
      </c>
      <c r="CM35" s="13">
        <v>1368858</v>
      </c>
      <c r="CN35" s="13">
        <v>1354920.23</v>
      </c>
      <c r="CO35" s="13">
        <v>3011436.69</v>
      </c>
      <c r="CP35" s="13">
        <v>69005344.489999995</v>
      </c>
    </row>
    <row r="36" spans="1:94" x14ac:dyDescent="0.25">
      <c r="A36" t="s">
        <v>270</v>
      </c>
      <c r="B36"/>
      <c r="C36" s="9" t="s">
        <v>59</v>
      </c>
      <c r="D36" s="13">
        <v>2098759.17</v>
      </c>
      <c r="E36" s="13">
        <v>3070318.11</v>
      </c>
      <c r="F36" s="13">
        <v>3170596</v>
      </c>
      <c r="G36" s="13">
        <v>2183006.41</v>
      </c>
      <c r="H36" s="13">
        <v>2541416.3450000002</v>
      </c>
      <c r="I36" s="13">
        <v>3268225.2650000001</v>
      </c>
      <c r="J36" s="13">
        <v>3210977.89</v>
      </c>
      <c r="K36" s="13">
        <v>2634431.7400000002</v>
      </c>
      <c r="L36" s="13">
        <v>3640548.79</v>
      </c>
      <c r="M36" s="13">
        <v>2319798.14</v>
      </c>
      <c r="N36" s="13">
        <v>2113104.4369999999</v>
      </c>
      <c r="O36" s="13">
        <v>2435701.83</v>
      </c>
      <c r="P36" s="13">
        <v>3153671.12</v>
      </c>
      <c r="Q36" s="13">
        <v>2866447.11</v>
      </c>
      <c r="R36" s="13">
        <v>3478703.38</v>
      </c>
      <c r="S36" s="13">
        <v>3273350.96</v>
      </c>
      <c r="T36" s="13">
        <v>2974526.6</v>
      </c>
      <c r="U36" s="13">
        <v>3334273.47</v>
      </c>
      <c r="V36" s="13">
        <v>3252792.33</v>
      </c>
      <c r="W36" s="13">
        <v>3489398.31</v>
      </c>
      <c r="X36" s="13">
        <v>3350081.8879999998</v>
      </c>
      <c r="Y36" s="13">
        <v>3178988.86</v>
      </c>
      <c r="Z36" s="13">
        <v>3588385.59</v>
      </c>
      <c r="AA36" s="13">
        <v>4313123.13</v>
      </c>
      <c r="AB36" s="13">
        <v>3630911.98</v>
      </c>
      <c r="AC36" s="13">
        <v>3370522.56</v>
      </c>
      <c r="AD36" s="13">
        <v>2711423.83</v>
      </c>
      <c r="AE36" s="13">
        <v>4185094.56</v>
      </c>
      <c r="AF36" s="13">
        <v>4359010.04</v>
      </c>
      <c r="AG36" s="13">
        <v>3885344.65</v>
      </c>
      <c r="AH36" s="13">
        <v>3938300.62</v>
      </c>
      <c r="AI36" s="13">
        <v>4467264.335</v>
      </c>
      <c r="AJ36" s="13">
        <v>4373549.8600000003</v>
      </c>
      <c r="AK36" s="13">
        <v>4326768.59</v>
      </c>
      <c r="AL36" s="13">
        <v>4501520.07</v>
      </c>
      <c r="AM36" s="13">
        <v>2888775.44</v>
      </c>
      <c r="AN36" s="13">
        <v>4758834.7300000004</v>
      </c>
      <c r="AO36" s="13">
        <v>5537625.3600000003</v>
      </c>
      <c r="AP36" s="13">
        <v>5159985.983</v>
      </c>
      <c r="AQ36" s="13">
        <v>5097180.1569999997</v>
      </c>
      <c r="AR36" s="13">
        <v>6408460.0999999996</v>
      </c>
      <c r="AS36" s="13">
        <v>5115531.72</v>
      </c>
      <c r="AT36" s="13">
        <v>5294385.95</v>
      </c>
      <c r="AU36" s="13">
        <v>5146528.96</v>
      </c>
      <c r="AV36" s="13">
        <v>5920407.3200000003</v>
      </c>
      <c r="AW36" s="13">
        <v>5969959.1799999997</v>
      </c>
      <c r="AX36" s="13">
        <v>7405920.6359999999</v>
      </c>
      <c r="AY36" s="13">
        <v>7102969.0520000001</v>
      </c>
      <c r="AZ36" s="13">
        <v>7842300.2960000001</v>
      </c>
      <c r="BA36" s="13">
        <v>7023280.4919999996</v>
      </c>
      <c r="BB36" s="13">
        <v>7284739.0559999999</v>
      </c>
      <c r="BC36" s="13">
        <v>6225984.3210000005</v>
      </c>
      <c r="BD36" s="13">
        <v>216873206.72300002</v>
      </c>
      <c r="BE36" s="13">
        <v>6006176.3969999999</v>
      </c>
      <c r="BF36" s="13">
        <v>6954261.3300000001</v>
      </c>
      <c r="BG36" s="13">
        <v>7021012.5899999999</v>
      </c>
      <c r="BH36" s="13">
        <v>6156741.1550000003</v>
      </c>
      <c r="BI36" s="13">
        <v>6586031.8600000003</v>
      </c>
      <c r="BJ36" s="13">
        <v>9001082.3499999996</v>
      </c>
      <c r="BK36" s="13">
        <v>10728328.890000001</v>
      </c>
      <c r="BL36" s="13">
        <v>8741780.1099999994</v>
      </c>
      <c r="BM36" s="13">
        <v>9705644.3359999992</v>
      </c>
      <c r="BN36" s="13">
        <v>7917513.8669999996</v>
      </c>
      <c r="BO36" s="13">
        <v>7922986.4199999999</v>
      </c>
      <c r="BP36" s="13">
        <v>7780538.023</v>
      </c>
      <c r="BQ36" s="13">
        <v>8154012.6129999999</v>
      </c>
      <c r="BR36" s="13">
        <v>7526551.2800000003</v>
      </c>
      <c r="BS36" s="13">
        <v>9237254.2050000001</v>
      </c>
      <c r="BT36" s="13">
        <v>8394414.3560000006</v>
      </c>
      <c r="BU36" s="13">
        <v>8391485.5800000001</v>
      </c>
      <c r="BV36" s="13">
        <v>8603038.3100000005</v>
      </c>
      <c r="BW36" s="13">
        <v>8736451.0099999998</v>
      </c>
      <c r="BX36" s="13">
        <v>8827419.0999999996</v>
      </c>
      <c r="BY36" s="13">
        <v>8470497.2440000009</v>
      </c>
      <c r="BZ36" s="13">
        <v>8171963.6050000004</v>
      </c>
      <c r="CA36" s="13">
        <v>9679254.7609999999</v>
      </c>
      <c r="CB36" s="13">
        <v>10145678.01</v>
      </c>
      <c r="CC36" s="13">
        <v>6517185.5199999996</v>
      </c>
      <c r="CD36" s="13">
        <v>9890852.1400000006</v>
      </c>
      <c r="CE36" s="13">
        <v>8417027.3279999997</v>
      </c>
      <c r="CF36" s="13">
        <v>8162018.0099999998</v>
      </c>
      <c r="CG36" s="13">
        <v>9639048.0069999993</v>
      </c>
      <c r="CH36" s="13">
        <v>7838493.9309999999</v>
      </c>
      <c r="CI36" s="13">
        <v>7743945.4100000001</v>
      </c>
      <c r="CJ36" s="13">
        <v>8890158.4890000001</v>
      </c>
      <c r="CK36" s="13">
        <v>8255447.2120000003</v>
      </c>
      <c r="CL36" s="13">
        <v>7442608.3229999999</v>
      </c>
      <c r="CM36" s="13">
        <v>4011241.7</v>
      </c>
      <c r="CN36" s="13">
        <v>8782934.4900000002</v>
      </c>
      <c r="CO36" s="13">
        <v>9792602.7890000008</v>
      </c>
      <c r="CP36" s="13">
        <v>304243680.75100011</v>
      </c>
    </row>
    <row r="37" spans="1:94" x14ac:dyDescent="0.25">
      <c r="B37"/>
      <c r="C37" s="9" t="s">
        <v>58</v>
      </c>
      <c r="D37" s="13">
        <v>125090.27</v>
      </c>
      <c r="E37" s="13">
        <v>156016.32999999999</v>
      </c>
      <c r="F37" s="13">
        <v>455698.1</v>
      </c>
      <c r="G37" s="13">
        <v>181754.57</v>
      </c>
      <c r="H37" s="13">
        <v>219089.4</v>
      </c>
      <c r="I37" s="13">
        <v>316557.21999999997</v>
      </c>
      <c r="J37" s="13">
        <v>554451.47</v>
      </c>
      <c r="K37" s="13">
        <v>457871.2</v>
      </c>
      <c r="L37" s="13">
        <v>379565.86</v>
      </c>
      <c r="M37" s="13">
        <v>450836.67</v>
      </c>
      <c r="N37" s="13">
        <v>162491.9</v>
      </c>
      <c r="O37" s="13">
        <v>128820.7</v>
      </c>
      <c r="P37" s="13">
        <v>211849.52</v>
      </c>
      <c r="Q37" s="13">
        <v>266932.90000000002</v>
      </c>
      <c r="R37" s="13">
        <v>189873.8</v>
      </c>
      <c r="S37" s="13">
        <v>241098.3</v>
      </c>
      <c r="T37" s="13">
        <v>162987.74</v>
      </c>
      <c r="U37" s="13">
        <v>212739.4</v>
      </c>
      <c r="V37" s="13">
        <v>236422.25</v>
      </c>
      <c r="W37" s="13">
        <v>280514.64</v>
      </c>
      <c r="X37" s="13">
        <v>195171.67</v>
      </c>
      <c r="Y37" s="13">
        <v>186174.68</v>
      </c>
      <c r="Z37" s="13">
        <v>206293</v>
      </c>
      <c r="AA37" s="13">
        <v>291015.69</v>
      </c>
      <c r="AB37" s="13">
        <v>293574.78000000003</v>
      </c>
      <c r="AC37" s="13">
        <v>246555.99</v>
      </c>
      <c r="AD37" s="13">
        <v>247294.36</v>
      </c>
      <c r="AE37" s="13">
        <v>320441.13</v>
      </c>
      <c r="AF37" s="13">
        <v>297291.51</v>
      </c>
      <c r="AG37" s="13">
        <v>277189.67</v>
      </c>
      <c r="AH37" s="13">
        <v>439225.96</v>
      </c>
      <c r="AI37" s="13">
        <v>381040.08</v>
      </c>
      <c r="AJ37" s="13">
        <v>194968.29</v>
      </c>
      <c r="AK37" s="13">
        <v>391079.17</v>
      </c>
      <c r="AL37" s="13">
        <v>421527.11</v>
      </c>
      <c r="AM37" s="13">
        <v>247658.48</v>
      </c>
      <c r="AN37" s="13">
        <v>379982.59</v>
      </c>
      <c r="AO37" s="13">
        <v>501233.31</v>
      </c>
      <c r="AP37" s="13">
        <v>575117.16</v>
      </c>
      <c r="AQ37" s="13">
        <v>269375.98</v>
      </c>
      <c r="AR37" s="13">
        <v>464169</v>
      </c>
      <c r="AS37" s="13">
        <v>442007.85</v>
      </c>
      <c r="AT37" s="13">
        <v>605303.44999999995</v>
      </c>
      <c r="AU37" s="13">
        <v>679948.04</v>
      </c>
      <c r="AV37" s="13">
        <v>936940.83</v>
      </c>
      <c r="AW37" s="13">
        <v>755125.91</v>
      </c>
      <c r="AX37" s="13">
        <v>1018700.95</v>
      </c>
      <c r="AY37" s="13">
        <v>509000.07</v>
      </c>
      <c r="AZ37" s="13">
        <v>470586.18</v>
      </c>
      <c r="BA37" s="13">
        <v>557971.43000000005</v>
      </c>
      <c r="BB37" s="13">
        <v>504574.06</v>
      </c>
      <c r="BC37" s="13">
        <v>795517.67</v>
      </c>
      <c r="BD37" s="13">
        <v>19492718.289999995</v>
      </c>
      <c r="BE37" s="13">
        <v>902621.04</v>
      </c>
      <c r="BF37" s="13">
        <v>710071.72</v>
      </c>
      <c r="BG37" s="13">
        <v>517456.45</v>
      </c>
      <c r="BH37" s="13">
        <v>534775.81000000006</v>
      </c>
      <c r="BI37" s="13">
        <v>417440.16</v>
      </c>
      <c r="BJ37" s="13">
        <v>1553513.28</v>
      </c>
      <c r="BK37" s="13">
        <v>2311608.71</v>
      </c>
      <c r="BL37" s="13">
        <v>1016297.85</v>
      </c>
      <c r="BM37" s="13">
        <v>2474354.0699999998</v>
      </c>
      <c r="BN37" s="13">
        <v>1362827.6</v>
      </c>
      <c r="BO37" s="13">
        <v>1223929.5</v>
      </c>
      <c r="BP37" s="13">
        <v>1209503.3400000001</v>
      </c>
      <c r="BQ37" s="13">
        <v>1244767.45</v>
      </c>
      <c r="BR37" s="13">
        <v>1054662.9099999999</v>
      </c>
      <c r="BS37" s="13">
        <v>919415.9</v>
      </c>
      <c r="BT37" s="13">
        <v>879928</v>
      </c>
      <c r="BU37" s="13">
        <v>1123796.8799999999</v>
      </c>
      <c r="BV37" s="13">
        <v>877915.04</v>
      </c>
      <c r="BW37" s="13">
        <v>959688</v>
      </c>
      <c r="BX37" s="13">
        <v>1545450.27</v>
      </c>
      <c r="BY37" s="13">
        <v>1470747.3</v>
      </c>
      <c r="BZ37" s="13">
        <v>1578858.48</v>
      </c>
      <c r="CA37" s="13">
        <v>1521745.89</v>
      </c>
      <c r="CB37" s="13">
        <v>1581889.77</v>
      </c>
      <c r="CC37" s="13">
        <v>1364040.84</v>
      </c>
      <c r="CD37" s="13">
        <v>1613288.73</v>
      </c>
      <c r="CE37" s="13">
        <v>1195950.27</v>
      </c>
      <c r="CF37" s="13">
        <v>1852112.01</v>
      </c>
      <c r="CG37" s="13">
        <v>1862828.72</v>
      </c>
      <c r="CH37" s="13">
        <v>1053282.3</v>
      </c>
      <c r="CI37" s="13">
        <v>943439.24</v>
      </c>
      <c r="CJ37" s="13">
        <v>2332063.73</v>
      </c>
      <c r="CK37" s="13">
        <v>936836.61</v>
      </c>
      <c r="CL37" s="13">
        <v>506747.91</v>
      </c>
      <c r="CM37" s="13">
        <v>489490.23</v>
      </c>
      <c r="CN37" s="13">
        <v>736870.27</v>
      </c>
      <c r="CO37" s="13">
        <v>911587.16</v>
      </c>
      <c r="CP37" s="13">
        <v>44791803.43999999</v>
      </c>
    </row>
    <row r="38" spans="1:94" x14ac:dyDescent="0.25">
      <c r="A38" t="s">
        <v>106</v>
      </c>
      <c r="B38"/>
      <c r="C38" s="9" t="s">
        <v>59</v>
      </c>
      <c r="D38" s="13">
        <v>1160604.44</v>
      </c>
      <c r="E38" s="13">
        <v>1417504.11</v>
      </c>
      <c r="F38" s="13">
        <v>1413941.16</v>
      </c>
      <c r="G38" s="13">
        <v>1194480.3400000001</v>
      </c>
      <c r="H38" s="13">
        <v>1389408.55</v>
      </c>
      <c r="I38" s="13">
        <v>2025479.84</v>
      </c>
      <c r="J38" s="13">
        <v>2982186.93</v>
      </c>
      <c r="K38" s="13">
        <v>1962456.89</v>
      </c>
      <c r="L38" s="13">
        <v>2201584.88</v>
      </c>
      <c r="M38" s="13">
        <v>1591120.87</v>
      </c>
      <c r="N38" s="13">
        <v>1691586.04</v>
      </c>
      <c r="O38" s="13">
        <v>1600942.55</v>
      </c>
      <c r="P38" s="13">
        <v>2049922.67</v>
      </c>
      <c r="Q38" s="13">
        <v>1921156.75</v>
      </c>
      <c r="R38" s="13">
        <v>1532539.37</v>
      </c>
      <c r="S38" s="13">
        <v>1541551.94</v>
      </c>
      <c r="T38" s="13">
        <v>1533018.26</v>
      </c>
      <c r="U38" s="13">
        <v>1877088.75</v>
      </c>
      <c r="V38" s="13">
        <v>1772092.62</v>
      </c>
      <c r="W38" s="13">
        <v>2224353.56</v>
      </c>
      <c r="X38" s="13">
        <v>1452699.34</v>
      </c>
      <c r="Y38" s="13">
        <v>2266116.7200000002</v>
      </c>
      <c r="Z38" s="13">
        <v>2334704.94</v>
      </c>
      <c r="AA38" s="13">
        <v>2048115.36</v>
      </c>
      <c r="AB38" s="13">
        <v>2265448.9</v>
      </c>
      <c r="AC38" s="13">
        <v>1397539.86</v>
      </c>
      <c r="AD38" s="13">
        <v>1661711.86</v>
      </c>
      <c r="AE38" s="13">
        <v>2217808.0499999998</v>
      </c>
      <c r="AF38" s="13">
        <v>1694028.71</v>
      </c>
      <c r="AG38" s="13">
        <v>2120601.2599999998</v>
      </c>
      <c r="AH38" s="13">
        <v>1774256.57</v>
      </c>
      <c r="AI38" s="13">
        <v>2323395.73</v>
      </c>
      <c r="AJ38" s="13">
        <v>1707816.37</v>
      </c>
      <c r="AK38" s="13">
        <v>1687486.25</v>
      </c>
      <c r="AL38" s="13">
        <v>1529344.19</v>
      </c>
      <c r="AM38" s="13">
        <v>975450.95</v>
      </c>
      <c r="AN38" s="13">
        <v>1924294.25</v>
      </c>
      <c r="AO38" s="13">
        <v>1553445.17</v>
      </c>
      <c r="AP38" s="13">
        <v>1966779.49</v>
      </c>
      <c r="AQ38" s="13">
        <v>1723311.2</v>
      </c>
      <c r="AR38" s="13">
        <v>3026263.94</v>
      </c>
      <c r="AS38" s="13">
        <v>2274283.7999999998</v>
      </c>
      <c r="AT38" s="13">
        <v>1575702.26</v>
      </c>
      <c r="AU38" s="13">
        <v>1935019.35</v>
      </c>
      <c r="AV38" s="13">
        <v>1620323.33</v>
      </c>
      <c r="AW38" s="13">
        <v>2340936.9900000002</v>
      </c>
      <c r="AX38" s="13">
        <v>2097554.34</v>
      </c>
      <c r="AY38" s="13">
        <v>1570929.43</v>
      </c>
      <c r="AZ38" s="13">
        <v>1849856</v>
      </c>
      <c r="BA38" s="13">
        <v>1655102.5</v>
      </c>
      <c r="BB38" s="13">
        <v>1603463.48</v>
      </c>
      <c r="BC38" s="13">
        <v>1437601.2</v>
      </c>
      <c r="BD38" s="13">
        <v>94694412.310000002</v>
      </c>
      <c r="BE38" s="13">
        <v>1606935.09</v>
      </c>
      <c r="BF38" s="13">
        <v>2144111.2200000002</v>
      </c>
      <c r="BG38" s="13">
        <v>2412434.14</v>
      </c>
      <c r="BH38" s="13">
        <v>2147859.25</v>
      </c>
      <c r="BI38" s="13">
        <v>3422728.44</v>
      </c>
      <c r="BJ38" s="13">
        <v>3257348.92</v>
      </c>
      <c r="BK38" s="13">
        <v>4086546.46</v>
      </c>
      <c r="BL38" s="13">
        <v>1994857.58</v>
      </c>
      <c r="BM38" s="13">
        <v>3669189.52</v>
      </c>
      <c r="BN38" s="13">
        <v>1944053</v>
      </c>
      <c r="BO38" s="13">
        <v>2319105.5</v>
      </c>
      <c r="BP38" s="13">
        <v>3526700.56</v>
      </c>
      <c r="BQ38" s="13">
        <v>3217650.55</v>
      </c>
      <c r="BR38" s="13">
        <v>2348570.33</v>
      </c>
      <c r="BS38" s="13">
        <v>2012793.97</v>
      </c>
      <c r="BT38" s="13">
        <v>1745486.68</v>
      </c>
      <c r="BU38" s="13">
        <v>1601347.16</v>
      </c>
      <c r="BV38" s="13">
        <v>2309758.69</v>
      </c>
      <c r="BW38" s="13">
        <v>2075610.84</v>
      </c>
      <c r="BX38" s="13">
        <v>2291395.4300000002</v>
      </c>
      <c r="BY38" s="13">
        <v>1617602.53</v>
      </c>
      <c r="BZ38" s="13">
        <v>2045422.17</v>
      </c>
      <c r="CA38" s="13">
        <v>1926006.87</v>
      </c>
      <c r="CB38" s="13">
        <v>2563807.8640000001</v>
      </c>
      <c r="CC38" s="13">
        <v>2040616.27</v>
      </c>
      <c r="CD38" s="13">
        <v>1957317.63</v>
      </c>
      <c r="CE38" s="13">
        <v>1890224.98</v>
      </c>
      <c r="CF38" s="13">
        <v>2534407.92</v>
      </c>
      <c r="CG38" s="13">
        <v>2517173.5</v>
      </c>
      <c r="CH38" s="13">
        <v>1719550.1</v>
      </c>
      <c r="CI38" s="13">
        <v>1890962.43</v>
      </c>
      <c r="CJ38" s="13">
        <v>2850429.81</v>
      </c>
      <c r="CK38" s="13">
        <v>1993408.41</v>
      </c>
      <c r="CL38" s="13">
        <v>1689102.96</v>
      </c>
      <c r="CM38" s="13">
        <v>1532777.17</v>
      </c>
      <c r="CN38" s="13">
        <v>2148474.2200000002</v>
      </c>
      <c r="CO38" s="13">
        <v>1950840.73</v>
      </c>
      <c r="CP38" s="13">
        <v>85002608.894000024</v>
      </c>
    </row>
    <row r="39" spans="1:94" x14ac:dyDescent="0.25">
      <c r="B39"/>
      <c r="C39" s="9" t="s">
        <v>58</v>
      </c>
      <c r="D39" s="13">
        <v>143056.1</v>
      </c>
      <c r="E39" s="13">
        <v>145989.5</v>
      </c>
      <c r="F39" s="13">
        <v>269868.5</v>
      </c>
      <c r="G39" s="13">
        <v>220509.05</v>
      </c>
      <c r="H39" s="13">
        <v>89091</v>
      </c>
      <c r="I39" s="13">
        <v>228353</v>
      </c>
      <c r="J39" s="13">
        <v>1174741.49</v>
      </c>
      <c r="K39" s="13">
        <v>634179.54</v>
      </c>
      <c r="L39" s="13">
        <v>566702.68999999994</v>
      </c>
      <c r="M39" s="13">
        <v>451276</v>
      </c>
      <c r="N39" s="13">
        <v>474768.98</v>
      </c>
      <c r="O39" s="13">
        <v>441614.63</v>
      </c>
      <c r="P39" s="13">
        <v>442590.93</v>
      </c>
      <c r="Q39" s="13">
        <v>237427.8</v>
      </c>
      <c r="R39" s="13">
        <v>91770.55</v>
      </c>
      <c r="S39" s="13">
        <v>64995.1</v>
      </c>
      <c r="T39" s="13">
        <v>74604.3</v>
      </c>
      <c r="U39" s="13">
        <v>109987</v>
      </c>
      <c r="V39" s="13">
        <v>230530.62</v>
      </c>
      <c r="W39" s="13">
        <v>211714.2</v>
      </c>
      <c r="X39" s="13">
        <v>160384</v>
      </c>
      <c r="Y39" s="13">
        <v>150964.94</v>
      </c>
      <c r="Z39" s="13">
        <v>196177.4</v>
      </c>
      <c r="AA39" s="13">
        <v>94485</v>
      </c>
      <c r="AB39" s="13">
        <v>338823.01</v>
      </c>
      <c r="AC39" s="13">
        <v>265766</v>
      </c>
      <c r="AD39" s="13">
        <v>149558.1</v>
      </c>
      <c r="AE39" s="13">
        <v>209639.15</v>
      </c>
      <c r="AF39" s="13">
        <v>131986</v>
      </c>
      <c r="AG39" s="13">
        <v>158782.5</v>
      </c>
      <c r="AH39" s="13">
        <v>133038.20000000001</v>
      </c>
      <c r="AI39" s="13">
        <v>267278</v>
      </c>
      <c r="AJ39" s="13">
        <v>233089.4</v>
      </c>
      <c r="AK39" s="13">
        <v>328225.95</v>
      </c>
      <c r="AL39" s="13">
        <v>268478</v>
      </c>
      <c r="AM39" s="13">
        <v>97490</v>
      </c>
      <c r="AN39" s="13">
        <v>219879</v>
      </c>
      <c r="AO39" s="13">
        <v>469524.1</v>
      </c>
      <c r="AP39" s="13">
        <v>350510.7</v>
      </c>
      <c r="AQ39" s="13">
        <v>281075.09999999998</v>
      </c>
      <c r="AR39" s="13">
        <v>333357.96000000002</v>
      </c>
      <c r="AS39" s="13">
        <v>254570</v>
      </c>
      <c r="AT39" s="13">
        <v>310323</v>
      </c>
      <c r="AU39" s="13">
        <v>224171</v>
      </c>
      <c r="AV39" s="13">
        <v>302849</v>
      </c>
      <c r="AW39" s="13">
        <v>334398.59999999998</v>
      </c>
      <c r="AX39" s="13">
        <v>148488</v>
      </c>
      <c r="AY39" s="13">
        <v>45746.15</v>
      </c>
      <c r="AZ39" s="13">
        <v>78408.31</v>
      </c>
      <c r="BA39" s="13">
        <v>101660.44</v>
      </c>
      <c r="BB39" s="13">
        <v>125889</v>
      </c>
      <c r="BC39" s="13">
        <v>85544.05</v>
      </c>
      <c r="BD39" s="13">
        <v>13154331.040000003</v>
      </c>
      <c r="BE39" s="13">
        <v>222617.2</v>
      </c>
      <c r="BF39" s="13">
        <v>144581.82</v>
      </c>
      <c r="BG39" s="13">
        <v>286636.46999999997</v>
      </c>
      <c r="BH39" s="13">
        <v>125138.25</v>
      </c>
      <c r="BI39" s="13">
        <v>235800.51</v>
      </c>
      <c r="BJ39" s="13">
        <v>83370</v>
      </c>
      <c r="BK39" s="13">
        <v>98008.2</v>
      </c>
      <c r="BL39" s="13">
        <v>111649</v>
      </c>
      <c r="BM39" s="13">
        <v>375599.93</v>
      </c>
      <c r="BN39" s="13">
        <v>135993</v>
      </c>
      <c r="BO39" s="13">
        <v>74997.100000000006</v>
      </c>
      <c r="BP39" s="13">
        <v>70192</v>
      </c>
      <c r="BQ39" s="13">
        <v>59896</v>
      </c>
      <c r="BR39" s="13">
        <v>12000</v>
      </c>
      <c r="BS39" s="13">
        <v>59745.05</v>
      </c>
      <c r="BT39" s="13">
        <v>11448</v>
      </c>
      <c r="BU39" s="13">
        <v>20295</v>
      </c>
      <c r="BV39" s="13">
        <v>11807.2</v>
      </c>
      <c r="BW39" s="13">
        <v>121221.5</v>
      </c>
      <c r="BX39" s="13">
        <v>29501.1</v>
      </c>
      <c r="BY39" s="13">
        <v>36536.199999999997</v>
      </c>
      <c r="BZ39" s="13">
        <v>47193.55</v>
      </c>
      <c r="CA39" s="13">
        <v>63558.25</v>
      </c>
      <c r="CB39" s="13">
        <v>85095.1</v>
      </c>
      <c r="CC39" s="13">
        <v>368920</v>
      </c>
      <c r="CD39" s="13">
        <v>20202.099999999999</v>
      </c>
      <c r="CE39" s="13">
        <v>346817</v>
      </c>
      <c r="CF39" s="13">
        <v>726327</v>
      </c>
      <c r="CG39" s="13">
        <v>271681.01</v>
      </c>
      <c r="CH39" s="13">
        <v>186986.05</v>
      </c>
      <c r="CI39" s="13">
        <v>225065</v>
      </c>
      <c r="CJ39" s="13">
        <v>181781.1</v>
      </c>
      <c r="CK39" s="13">
        <v>347167.28</v>
      </c>
      <c r="CL39" s="13">
        <v>301874</v>
      </c>
      <c r="CM39" s="13">
        <v>268843</v>
      </c>
      <c r="CN39" s="13">
        <v>406232.13</v>
      </c>
      <c r="CO39" s="13">
        <v>226788.05</v>
      </c>
      <c r="CP39" s="13">
        <v>6401564.1499999994</v>
      </c>
    </row>
    <row r="40" spans="1:94" x14ac:dyDescent="0.25">
      <c r="A40" t="s">
        <v>79</v>
      </c>
      <c r="B40"/>
      <c r="C40"/>
      <c r="D40" s="13">
        <v>3593514416.4410005</v>
      </c>
      <c r="E40" s="13">
        <v>4120822329.8030005</v>
      </c>
      <c r="F40" s="13">
        <v>3578003834.1199999</v>
      </c>
      <c r="G40" s="13">
        <v>3149516576.0380001</v>
      </c>
      <c r="H40" s="13">
        <v>4234021790.0549998</v>
      </c>
      <c r="I40" s="13">
        <v>6550858870.5349998</v>
      </c>
      <c r="J40" s="13">
        <v>7545764234.118</v>
      </c>
      <c r="K40" s="13">
        <v>4525294303.0980005</v>
      </c>
      <c r="L40" s="13">
        <v>7744500706.0240002</v>
      </c>
      <c r="M40" s="13">
        <v>3743647539.3309989</v>
      </c>
      <c r="N40" s="13">
        <v>3807733564.2569995</v>
      </c>
      <c r="O40" s="13">
        <v>4698504832.3870001</v>
      </c>
      <c r="P40" s="13">
        <v>4820828890.5860004</v>
      </c>
      <c r="Q40" s="13">
        <v>3773042071.4879994</v>
      </c>
      <c r="R40" s="13">
        <v>3668934129.5729995</v>
      </c>
      <c r="S40" s="13">
        <v>4064423129.8489995</v>
      </c>
      <c r="T40" s="13">
        <v>3795300919.8500004</v>
      </c>
      <c r="U40" s="13">
        <v>4047677605.7689991</v>
      </c>
      <c r="V40" s="13">
        <v>4544532048.2960005</v>
      </c>
      <c r="W40" s="13">
        <v>5083705540.0680008</v>
      </c>
      <c r="X40" s="13">
        <v>4582087088.2510004</v>
      </c>
      <c r="Y40" s="13">
        <v>4234937002.1580014</v>
      </c>
      <c r="Z40" s="13">
        <v>4397196477.8719997</v>
      </c>
      <c r="AA40" s="13">
        <v>5442114259.8869991</v>
      </c>
      <c r="AB40" s="13">
        <v>4884301868.9759989</v>
      </c>
      <c r="AC40" s="13">
        <v>3703352747.5580006</v>
      </c>
      <c r="AD40" s="13">
        <v>4258768715.2849998</v>
      </c>
      <c r="AE40" s="13">
        <v>5289013829.6620007</v>
      </c>
      <c r="AF40" s="13">
        <v>4941853638.3599997</v>
      </c>
      <c r="AG40" s="13">
        <v>3945125952.500001</v>
      </c>
      <c r="AH40" s="13">
        <v>4736284829.3230009</v>
      </c>
      <c r="AI40" s="13">
        <v>7009645742.8069992</v>
      </c>
      <c r="AJ40" s="13">
        <v>4495802325.4239998</v>
      </c>
      <c r="AK40" s="13">
        <v>4246209090.2999997</v>
      </c>
      <c r="AL40" s="13">
        <v>4410069820.6820002</v>
      </c>
      <c r="AM40" s="13">
        <v>3049955272.7290001</v>
      </c>
      <c r="AN40" s="13">
        <v>5591207521.1009998</v>
      </c>
      <c r="AO40" s="13">
        <v>5493037905.7850008</v>
      </c>
      <c r="AP40" s="13">
        <v>5640550169.9460001</v>
      </c>
      <c r="AQ40" s="13">
        <v>5004431795.223999</v>
      </c>
      <c r="AR40" s="13">
        <v>7057686831.5180006</v>
      </c>
      <c r="AS40" s="13">
        <v>5512561506.5140009</v>
      </c>
      <c r="AT40" s="13">
        <v>5858045342.9199991</v>
      </c>
      <c r="AU40" s="13">
        <v>5803567679.4980011</v>
      </c>
      <c r="AV40" s="13">
        <v>5375962260.3620005</v>
      </c>
      <c r="AW40" s="13">
        <v>5371080735.4299994</v>
      </c>
      <c r="AX40" s="13">
        <v>5179617321.0150013</v>
      </c>
      <c r="AY40" s="13">
        <v>5450088932.704998</v>
      </c>
      <c r="AZ40" s="13">
        <v>6155143527.0780001</v>
      </c>
      <c r="BA40" s="13">
        <v>6587544909.5199976</v>
      </c>
      <c r="BB40" s="13">
        <v>7096043347.6260004</v>
      </c>
      <c r="BC40" s="13">
        <v>5728844039.4609995</v>
      </c>
      <c r="BD40" s="13">
        <v>257622759819.16296</v>
      </c>
      <c r="BE40" s="13">
        <v>5313414843.4959993</v>
      </c>
      <c r="BF40" s="13">
        <v>6396485767.8129997</v>
      </c>
      <c r="BG40" s="13">
        <v>5584285907.5980005</v>
      </c>
      <c r="BH40" s="13">
        <v>4983977213.4709997</v>
      </c>
      <c r="BI40" s="13">
        <v>6194571293.1149998</v>
      </c>
      <c r="BJ40" s="13">
        <v>10039252719.033001</v>
      </c>
      <c r="BK40" s="13">
        <v>11867397934.413</v>
      </c>
      <c r="BL40" s="13">
        <v>6684501161.1790009</v>
      </c>
      <c r="BM40" s="13">
        <v>11460126837.364004</v>
      </c>
      <c r="BN40" s="13">
        <v>5509953034.5299988</v>
      </c>
      <c r="BO40" s="13">
        <v>5763396192.3509979</v>
      </c>
      <c r="BP40" s="13">
        <v>6758433780.1030006</v>
      </c>
      <c r="BQ40" s="13">
        <v>7286888404.3400011</v>
      </c>
      <c r="BR40" s="13">
        <v>6201182744.479001</v>
      </c>
      <c r="BS40" s="13">
        <v>5393198159.5859995</v>
      </c>
      <c r="BT40" s="13">
        <v>6082354761.1160021</v>
      </c>
      <c r="BU40" s="13">
        <v>5755668259.6879988</v>
      </c>
      <c r="BV40" s="13">
        <v>5786742549.5300007</v>
      </c>
      <c r="BW40" s="13">
        <v>6120710008.8500023</v>
      </c>
      <c r="BX40" s="13">
        <v>7363907159.5000019</v>
      </c>
      <c r="BY40" s="13">
        <v>6384003048.3359985</v>
      </c>
      <c r="BZ40" s="13">
        <v>6256957714.5699997</v>
      </c>
      <c r="CA40" s="13">
        <v>7562183201.7210007</v>
      </c>
      <c r="CB40" s="13">
        <v>6477713331.5710001</v>
      </c>
      <c r="CC40" s="13">
        <v>4926093061.7190008</v>
      </c>
      <c r="CD40" s="13">
        <v>6768808596.9679995</v>
      </c>
      <c r="CE40" s="13">
        <v>6063313639.3049994</v>
      </c>
      <c r="CF40" s="13">
        <v>6577273952.164999</v>
      </c>
      <c r="CG40" s="13">
        <v>6485355693.4600029</v>
      </c>
      <c r="CH40" s="13">
        <v>5757638977.7159996</v>
      </c>
      <c r="CI40" s="13">
        <v>6662209604.5899992</v>
      </c>
      <c r="CJ40" s="13">
        <v>9795878100.7790031</v>
      </c>
      <c r="CK40" s="13">
        <v>6355059250.8530006</v>
      </c>
      <c r="CL40" s="13">
        <v>5374410002.6489992</v>
      </c>
      <c r="CM40" s="13">
        <v>3200824016.5300002</v>
      </c>
      <c r="CN40" s="13">
        <v>6190432974.9820004</v>
      </c>
      <c r="CO40" s="13">
        <v>6233706354.6349993</v>
      </c>
      <c r="CP40" s="13">
        <v>243618310254.10422</v>
      </c>
    </row>
    <row r="41" spans="1:94" x14ac:dyDescent="0.25">
      <c r="A41" t="s">
        <v>80</v>
      </c>
      <c r="B41"/>
      <c r="C41"/>
      <c r="D41" s="13">
        <v>311435132.96000004</v>
      </c>
      <c r="E41" s="13">
        <v>468858981.8129999</v>
      </c>
      <c r="F41" s="13">
        <v>325025492.49699998</v>
      </c>
      <c r="G41" s="13">
        <v>352620256.09000003</v>
      </c>
      <c r="H41" s="13">
        <v>336725343.88200003</v>
      </c>
      <c r="I41" s="13">
        <v>603069066.98899996</v>
      </c>
      <c r="J41" s="13">
        <v>781991312.34399986</v>
      </c>
      <c r="K41" s="13">
        <v>492861219.28000003</v>
      </c>
      <c r="L41" s="13">
        <v>776647042.10000002</v>
      </c>
      <c r="M41" s="13">
        <v>393715695.14399999</v>
      </c>
      <c r="N41" s="13">
        <v>368705458.07000005</v>
      </c>
      <c r="O41" s="13">
        <v>529020511.00300008</v>
      </c>
      <c r="P41" s="13">
        <v>671887581.6400001</v>
      </c>
      <c r="Q41" s="13">
        <v>518138730.29200006</v>
      </c>
      <c r="R41" s="13">
        <v>356628009.50900012</v>
      </c>
      <c r="S41" s="13">
        <v>329446666.50699997</v>
      </c>
      <c r="T41" s="13">
        <v>394854828.29399985</v>
      </c>
      <c r="U41" s="13">
        <v>401914916.94999999</v>
      </c>
      <c r="V41" s="13">
        <v>457259198.62000006</v>
      </c>
      <c r="W41" s="13">
        <v>525639059.69299996</v>
      </c>
      <c r="X41" s="13">
        <v>447022513.21099991</v>
      </c>
      <c r="Y41" s="13">
        <v>365659758.16300011</v>
      </c>
      <c r="Z41" s="13">
        <v>367794501.65000004</v>
      </c>
      <c r="AA41" s="13">
        <v>398449531.74000013</v>
      </c>
      <c r="AB41" s="13">
        <v>433054194.57999998</v>
      </c>
      <c r="AC41" s="13">
        <v>344599928.55700004</v>
      </c>
      <c r="AD41" s="13">
        <v>326271619.27000004</v>
      </c>
      <c r="AE41" s="13">
        <v>526211958.18899989</v>
      </c>
      <c r="AF41" s="13">
        <v>394129875.8300001</v>
      </c>
      <c r="AG41" s="13">
        <v>305175470.66000003</v>
      </c>
      <c r="AH41" s="13">
        <v>382585691.33499992</v>
      </c>
      <c r="AI41" s="13">
        <v>651605941.66000009</v>
      </c>
      <c r="AJ41" s="13">
        <v>398711853.94200003</v>
      </c>
      <c r="AK41" s="13">
        <v>359378955.60799998</v>
      </c>
      <c r="AL41" s="13">
        <v>519165307.29700005</v>
      </c>
      <c r="AM41" s="13">
        <v>285115759.70400006</v>
      </c>
      <c r="AN41" s="13">
        <v>492126939.47299993</v>
      </c>
      <c r="AO41" s="13">
        <v>478371773.97699994</v>
      </c>
      <c r="AP41" s="13">
        <v>466256169.61300021</v>
      </c>
      <c r="AQ41" s="13">
        <v>568865906.85200012</v>
      </c>
      <c r="AR41" s="13">
        <v>515753951.40000004</v>
      </c>
      <c r="AS41" s="13">
        <v>352726364.64000005</v>
      </c>
      <c r="AT41" s="13">
        <v>553073534.48000014</v>
      </c>
      <c r="AU41" s="13">
        <v>525073631.52600014</v>
      </c>
      <c r="AV41" s="13">
        <v>530425141.05200011</v>
      </c>
      <c r="AW41" s="13">
        <v>351166539.83600003</v>
      </c>
      <c r="AX41" s="13">
        <v>456876718.50999999</v>
      </c>
      <c r="AY41" s="13">
        <v>579465419.4009999</v>
      </c>
      <c r="AZ41" s="13">
        <v>528281753.69199991</v>
      </c>
      <c r="BA41" s="13">
        <v>746281637.12199986</v>
      </c>
      <c r="BB41" s="13">
        <v>795490976.66000009</v>
      </c>
      <c r="BC41" s="13">
        <v>490613992.77700013</v>
      </c>
      <c r="BD41" s="13">
        <v>24332227816.084</v>
      </c>
      <c r="BE41" s="13">
        <v>511662097.97399998</v>
      </c>
      <c r="BF41" s="13">
        <v>745150725.5875001</v>
      </c>
      <c r="BG41" s="13">
        <v>502935032.6700002</v>
      </c>
      <c r="BH41" s="13">
        <v>561789165.92399991</v>
      </c>
      <c r="BI41" s="13">
        <v>626618090.77999997</v>
      </c>
      <c r="BJ41" s="13">
        <v>1018407842.7599999</v>
      </c>
      <c r="BK41" s="13">
        <v>1531536382.0929999</v>
      </c>
      <c r="BL41" s="13">
        <v>737723750</v>
      </c>
      <c r="BM41" s="13">
        <v>1347235291.823</v>
      </c>
      <c r="BN41" s="13">
        <v>512233180.96000004</v>
      </c>
      <c r="BO41" s="13">
        <v>619556560.27699995</v>
      </c>
      <c r="BP41" s="13">
        <v>796772527.59000015</v>
      </c>
      <c r="BQ41" s="13">
        <v>991263495.52699995</v>
      </c>
      <c r="BR41" s="13">
        <v>803570442.31099987</v>
      </c>
      <c r="BS41" s="13">
        <v>621664398.13700008</v>
      </c>
      <c r="BT41" s="13">
        <v>614592456.25300014</v>
      </c>
      <c r="BU41" s="13">
        <v>667016210.33000004</v>
      </c>
      <c r="BV41" s="13">
        <v>608126913.9599998</v>
      </c>
      <c r="BW41" s="13">
        <v>733467424.44560015</v>
      </c>
      <c r="BX41" s="13">
        <v>813455528.39299989</v>
      </c>
      <c r="BY41" s="13">
        <v>635202390.82599986</v>
      </c>
      <c r="BZ41" s="13">
        <v>542916169.82000005</v>
      </c>
      <c r="CA41" s="13">
        <v>516972545.81000018</v>
      </c>
      <c r="CB41" s="13">
        <v>670099762.76999974</v>
      </c>
      <c r="CC41" s="13">
        <v>575895803</v>
      </c>
      <c r="CD41" s="13">
        <v>713586673.03300011</v>
      </c>
      <c r="CE41" s="13">
        <v>586341559.9549998</v>
      </c>
      <c r="CF41" s="13">
        <v>641901892.76299977</v>
      </c>
      <c r="CG41" s="13">
        <v>740281779.70599997</v>
      </c>
      <c r="CH41" s="13">
        <v>513806012.66670001</v>
      </c>
      <c r="CI41" s="13">
        <v>782929919.86000013</v>
      </c>
      <c r="CJ41" s="13">
        <v>1368701274.9100003</v>
      </c>
      <c r="CK41" s="13">
        <v>627261148.84770024</v>
      </c>
      <c r="CL41" s="13">
        <v>604869898.77300012</v>
      </c>
      <c r="CM41" s="13">
        <v>375856478.63</v>
      </c>
      <c r="CN41" s="13">
        <v>601060972.477</v>
      </c>
      <c r="CO41" s="13">
        <v>618730215.22300005</v>
      </c>
      <c r="CP41" s="13">
        <v>26481192016.86549</v>
      </c>
    </row>
    <row r="42" spans="1:94" x14ac:dyDescent="0.25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</row>
    <row r="43" spans="1:94" x14ac:dyDescent="0.25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</row>
    <row r="44" spans="1:94" x14ac:dyDescent="0.25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</row>
    <row r="45" spans="1:94" x14ac:dyDescent="0.25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</row>
    <row r="46" spans="1:94" x14ac:dyDescent="0.25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</row>
    <row r="47" spans="1:94" x14ac:dyDescent="0.25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</row>
    <row r="48" spans="1:94" x14ac:dyDescent="0.25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spans="2:47" x14ac:dyDescent="0.25"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</row>
    <row r="338" spans="2:47" x14ac:dyDescent="0.25"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</row>
    <row r="339" spans="2:47" x14ac:dyDescent="0.25"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</row>
    <row r="340" spans="2:47" x14ac:dyDescent="0.25"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</row>
    <row r="341" spans="2:47" x14ac:dyDescent="0.25"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</row>
    <row r="342" spans="2:47" x14ac:dyDescent="0.25"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</row>
    <row r="343" spans="2:47" x14ac:dyDescent="0.25"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</row>
    <row r="344" spans="2:47" x14ac:dyDescent="0.25"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</row>
    <row r="345" spans="2:47" x14ac:dyDescent="0.25"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</row>
    <row r="346" spans="2:47" x14ac:dyDescent="0.25"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</row>
    <row r="347" spans="2:47" x14ac:dyDescent="0.25"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</row>
    <row r="348" spans="2:47" x14ac:dyDescent="0.25"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</row>
    <row r="349" spans="2:47" x14ac:dyDescent="0.25"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</row>
    <row r="350" spans="2:47" x14ac:dyDescent="0.25"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</row>
    <row r="351" spans="2:47" x14ac:dyDescent="0.25"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</row>
    <row r="352" spans="2:47" x14ac:dyDescent="0.25"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</row>
    <row r="353" spans="2:20" x14ac:dyDescent="0.25"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</row>
    <row r="354" spans="2:20" x14ac:dyDescent="0.25"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</row>
    <row r="355" spans="2:20" x14ac:dyDescent="0.25"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</row>
    <row r="356" spans="2:20" x14ac:dyDescent="0.25"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</row>
    <row r="357" spans="2:20" x14ac:dyDescent="0.25"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</row>
    <row r="358" spans="2:20" x14ac:dyDescent="0.25"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</row>
    <row r="359" spans="2:20" x14ac:dyDescent="0.25"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</row>
    <row r="360" spans="2:20" x14ac:dyDescent="0.25"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</row>
    <row r="361" spans="2:20" x14ac:dyDescent="0.25"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</row>
    <row r="362" spans="2:20" x14ac:dyDescent="0.25"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</row>
    <row r="363" spans="2:20" x14ac:dyDescent="0.25"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</row>
    <row r="364" spans="2:20" x14ac:dyDescent="0.25"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</row>
    <row r="365" spans="2:20" x14ac:dyDescent="0.25"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</row>
    <row r="366" spans="2:20" x14ac:dyDescent="0.25"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</row>
    <row r="367" spans="2:20" x14ac:dyDescent="0.25"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</row>
    <row r="368" spans="2:20" x14ac:dyDescent="0.25"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</row>
    <row r="369" spans="2:20" x14ac:dyDescent="0.25"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</row>
    <row r="370" spans="2:20" x14ac:dyDescent="0.25"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</row>
    <row r="371" spans="2:20" x14ac:dyDescent="0.25"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</row>
    <row r="372" spans="2:20" x14ac:dyDescent="0.25"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</row>
    <row r="373" spans="2:20" x14ac:dyDescent="0.25"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</row>
    <row r="374" spans="2:20" x14ac:dyDescent="0.25"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</row>
    <row r="375" spans="2:20" x14ac:dyDescent="0.25"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</row>
    <row r="376" spans="2:20" x14ac:dyDescent="0.25"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</row>
    <row r="377" spans="2:20" x14ac:dyDescent="0.25"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</row>
    <row r="378" spans="2:20" x14ac:dyDescent="0.25"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</row>
    <row r="379" spans="2:20" x14ac:dyDescent="0.25"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</row>
    <row r="380" spans="2:20" x14ac:dyDescent="0.25"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</row>
    <row r="381" spans="2:20" x14ac:dyDescent="0.25"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</row>
    <row r="382" spans="2:20" x14ac:dyDescent="0.25"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</row>
    <row r="383" spans="2:20" x14ac:dyDescent="0.25"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</row>
    <row r="384" spans="2:20" x14ac:dyDescent="0.25"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</row>
    <row r="385" spans="2:20" x14ac:dyDescent="0.25"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</row>
    <row r="386" spans="2:20" x14ac:dyDescent="0.25"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</row>
    <row r="387" spans="2:20" x14ac:dyDescent="0.25"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</row>
    <row r="388" spans="2:20" x14ac:dyDescent="0.25"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</row>
    <row r="389" spans="2:20" x14ac:dyDescent="0.25"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</row>
    <row r="390" spans="2:20" x14ac:dyDescent="0.25"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</row>
    <row r="391" spans="2:20" x14ac:dyDescent="0.25"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</row>
    <row r="392" spans="2:20" x14ac:dyDescent="0.25"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</row>
    <row r="393" spans="2:20" x14ac:dyDescent="0.25"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</row>
    <row r="394" spans="2:20" x14ac:dyDescent="0.25"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</row>
    <row r="395" spans="2:20" x14ac:dyDescent="0.25"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</row>
    <row r="396" spans="2:20" x14ac:dyDescent="0.25"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</row>
    <row r="397" spans="2:20" x14ac:dyDescent="0.25"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</row>
    <row r="398" spans="2:20" x14ac:dyDescent="0.25"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</row>
    <row r="399" spans="2:20" x14ac:dyDescent="0.25"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</row>
    <row r="400" spans="2:20" x14ac:dyDescent="0.25"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</row>
    <row r="401" spans="2:20" x14ac:dyDescent="0.25"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</row>
    <row r="402" spans="2:20" x14ac:dyDescent="0.25"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</row>
    <row r="403" spans="2:20" x14ac:dyDescent="0.25"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</row>
    <row r="404" spans="2:20" x14ac:dyDescent="0.25"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</row>
    <row r="405" spans="2:20" x14ac:dyDescent="0.25"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</row>
    <row r="406" spans="2:20" x14ac:dyDescent="0.25"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</row>
    <row r="407" spans="2:20" x14ac:dyDescent="0.25"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</row>
    <row r="408" spans="2:20" x14ac:dyDescent="0.25"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</row>
    <row r="409" spans="2:20" x14ac:dyDescent="0.25"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</row>
    <row r="410" spans="2:20" x14ac:dyDescent="0.25"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</row>
    <row r="411" spans="2:20" x14ac:dyDescent="0.25"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</row>
    <row r="412" spans="2:20" x14ac:dyDescent="0.25"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</row>
    <row r="413" spans="2:20" x14ac:dyDescent="0.25"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</row>
    <row r="414" spans="2:20" x14ac:dyDescent="0.25"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</row>
    <row r="415" spans="2:20" x14ac:dyDescent="0.25"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</row>
    <row r="416" spans="2:20" x14ac:dyDescent="0.25"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</row>
    <row r="417" spans="2:20" x14ac:dyDescent="0.25"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</row>
    <row r="418" spans="2:20" x14ac:dyDescent="0.25"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</row>
    <row r="419" spans="2:20" x14ac:dyDescent="0.25"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</row>
    <row r="420" spans="2:20" x14ac:dyDescent="0.25"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</row>
    <row r="421" spans="2:20" x14ac:dyDescent="0.25"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</row>
    <row r="422" spans="2:20" x14ac:dyDescent="0.25"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</row>
    <row r="423" spans="2:20" x14ac:dyDescent="0.25"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</row>
    <row r="424" spans="2:20" x14ac:dyDescent="0.25"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</row>
    <row r="425" spans="2:20" x14ac:dyDescent="0.25"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</row>
    <row r="426" spans="2:20" x14ac:dyDescent="0.25"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</row>
    <row r="427" spans="2:20" x14ac:dyDescent="0.25"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</row>
    <row r="428" spans="2:20" x14ac:dyDescent="0.25"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</row>
    <row r="429" spans="2:20" x14ac:dyDescent="0.25"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</row>
    <row r="430" spans="2:20" x14ac:dyDescent="0.25"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</row>
    <row r="431" spans="2:20" x14ac:dyDescent="0.25"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</row>
    <row r="432" spans="2:20" x14ac:dyDescent="0.25"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</row>
    <row r="433" spans="2:20" x14ac:dyDescent="0.25"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</row>
    <row r="434" spans="2:20" x14ac:dyDescent="0.25"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</row>
    <row r="435" spans="2:20" x14ac:dyDescent="0.25"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</row>
    <row r="436" spans="2:20" x14ac:dyDescent="0.25"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</row>
    <row r="437" spans="2:20" x14ac:dyDescent="0.25"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</row>
    <row r="438" spans="2:20" x14ac:dyDescent="0.25"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</row>
    <row r="439" spans="2:20" x14ac:dyDescent="0.25"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</row>
    <row r="440" spans="2:20" x14ac:dyDescent="0.25"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</row>
    <row r="441" spans="2:20" x14ac:dyDescent="0.25"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</row>
    <row r="442" spans="2:20" x14ac:dyDescent="0.25"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</row>
    <row r="443" spans="2:20" x14ac:dyDescent="0.25"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</row>
    <row r="444" spans="2:20" x14ac:dyDescent="0.25"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</row>
    <row r="445" spans="2:20" x14ac:dyDescent="0.25"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</row>
    <row r="446" spans="2:20" x14ac:dyDescent="0.25"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</row>
    <row r="447" spans="2:20" x14ac:dyDescent="0.25"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</row>
    <row r="448" spans="2:20" x14ac:dyDescent="0.25"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</row>
    <row r="449" spans="2:20" x14ac:dyDescent="0.25"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</row>
    <row r="450" spans="2:20" x14ac:dyDescent="0.25"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</row>
    <row r="451" spans="2:20" x14ac:dyDescent="0.25"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</row>
    <row r="452" spans="2:20" x14ac:dyDescent="0.25"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9F123-4FE5-4A86-9534-0A725D4616DA}">
  <dimension ref="A1:CP452"/>
  <sheetViews>
    <sheetView zoomScaleNormal="100" workbookViewId="0">
      <pane xSplit="3" ySplit="5" topLeftCell="D6" activePane="bottomRight" state="frozen"/>
      <selection activeCell="K32" sqref="K32"/>
      <selection pane="topRight" activeCell="K32" sqref="K32"/>
      <selection pane="bottomLeft" activeCell="K32" sqref="K32"/>
      <selection pane="bottomRight" activeCell="K64" sqref="K64"/>
    </sheetView>
  </sheetViews>
  <sheetFormatPr defaultColWidth="15" defaultRowHeight="15" x14ac:dyDescent="0.25"/>
  <cols>
    <col min="1" max="1" width="24.5703125" bestFit="1" customWidth="1"/>
    <col min="2" max="3" width="24.5703125" style="4" customWidth="1"/>
    <col min="4" max="47" width="15" style="4" customWidth="1"/>
    <col min="48" max="58" width="15" customWidth="1"/>
    <col min="59" max="59" width="15.28515625" customWidth="1"/>
  </cols>
  <sheetData>
    <row r="1" spans="1:94" x14ac:dyDescent="0.25">
      <c r="B1"/>
      <c r="C1"/>
      <c r="D1" s="10" t="s">
        <v>35</v>
      </c>
      <c r="E1" s="10" t="s">
        <v>36</v>
      </c>
      <c r="F1" s="10" t="s">
        <v>55</v>
      </c>
      <c r="G1" s="10" t="s">
        <v>21</v>
      </c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</row>
    <row r="2" spans="1:94" x14ac:dyDescent="0.25">
      <c r="B2"/>
      <c r="C2"/>
      <c r="D2" s="11">
        <v>2025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 t="s">
        <v>110</v>
      </c>
      <c r="BE2" s="11">
        <v>2026</v>
      </c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 t="s">
        <v>311</v>
      </c>
    </row>
    <row r="3" spans="1:94" x14ac:dyDescent="0.25">
      <c r="B3"/>
      <c r="C3"/>
      <c r="D3" s="11">
        <v>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>
        <v>2</v>
      </c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>
        <v>3</v>
      </c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>
        <v>4</v>
      </c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>
        <v>1</v>
      </c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>
        <v>2</v>
      </c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>
        <v>3</v>
      </c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</row>
    <row r="4" spans="1:94" x14ac:dyDescent="0.25">
      <c r="B4"/>
      <c r="C4"/>
      <c r="D4" s="11">
        <v>10</v>
      </c>
      <c r="E4" s="11"/>
      <c r="F4" s="11"/>
      <c r="G4" s="11"/>
      <c r="H4" s="11"/>
      <c r="I4" s="11">
        <v>11</v>
      </c>
      <c r="J4" s="11"/>
      <c r="K4" s="11"/>
      <c r="L4" s="11"/>
      <c r="M4" s="11">
        <v>12</v>
      </c>
      <c r="N4" s="11"/>
      <c r="O4" s="11"/>
      <c r="P4" s="11"/>
      <c r="Q4" s="11">
        <v>1</v>
      </c>
      <c r="R4" s="11"/>
      <c r="S4" s="11"/>
      <c r="T4" s="11"/>
      <c r="U4" s="11"/>
      <c r="V4" s="11">
        <v>2</v>
      </c>
      <c r="W4" s="11"/>
      <c r="X4" s="11"/>
      <c r="Y4" s="11"/>
      <c r="Z4" s="11">
        <v>3</v>
      </c>
      <c r="AA4" s="11"/>
      <c r="AB4" s="11"/>
      <c r="AC4" s="11"/>
      <c r="AD4" s="11">
        <v>4</v>
      </c>
      <c r="AE4" s="11"/>
      <c r="AF4" s="11"/>
      <c r="AG4" s="11"/>
      <c r="AH4" s="11">
        <v>5</v>
      </c>
      <c r="AI4" s="11"/>
      <c r="AJ4" s="11"/>
      <c r="AK4" s="11"/>
      <c r="AL4" s="11"/>
      <c r="AM4" s="11">
        <v>6</v>
      </c>
      <c r="AN4" s="11"/>
      <c r="AO4" s="11"/>
      <c r="AP4" s="11"/>
      <c r="AQ4" s="11">
        <v>7</v>
      </c>
      <c r="AR4" s="11"/>
      <c r="AS4" s="11"/>
      <c r="AT4" s="11"/>
      <c r="AU4" s="11"/>
      <c r="AV4" s="11">
        <v>8</v>
      </c>
      <c r="AW4" s="11"/>
      <c r="AX4" s="11"/>
      <c r="AY4" s="11"/>
      <c r="AZ4" s="11">
        <v>9</v>
      </c>
      <c r="BA4" s="11"/>
      <c r="BB4" s="11"/>
      <c r="BC4" s="11"/>
      <c r="BD4" s="11"/>
      <c r="BE4" s="11">
        <v>10</v>
      </c>
      <c r="BF4" s="11"/>
      <c r="BG4" s="11"/>
      <c r="BH4" s="11"/>
      <c r="BI4" s="11"/>
      <c r="BJ4" s="11">
        <v>11</v>
      </c>
      <c r="BK4" s="11"/>
      <c r="BL4" s="11"/>
      <c r="BM4" s="11"/>
      <c r="BN4" s="11">
        <v>12</v>
      </c>
      <c r="BO4" s="11"/>
      <c r="BP4" s="11"/>
      <c r="BQ4" s="11"/>
      <c r="BR4" s="11">
        <v>1</v>
      </c>
      <c r="BS4" s="11"/>
      <c r="BT4" s="11"/>
      <c r="BU4" s="11"/>
      <c r="BV4" s="11"/>
      <c r="BW4" s="11">
        <v>2</v>
      </c>
      <c r="BX4" s="11"/>
      <c r="BY4" s="11"/>
      <c r="BZ4" s="11"/>
      <c r="CA4" s="11">
        <v>3</v>
      </c>
      <c r="CB4" s="11"/>
      <c r="CC4" s="11"/>
      <c r="CD4" s="11"/>
      <c r="CE4" s="11">
        <v>4</v>
      </c>
      <c r="CF4" s="11"/>
      <c r="CG4" s="11"/>
      <c r="CH4" s="11"/>
      <c r="CI4" s="11">
        <v>5</v>
      </c>
      <c r="CJ4" s="11"/>
      <c r="CK4" s="11"/>
      <c r="CL4" s="11"/>
      <c r="CM4" s="11"/>
      <c r="CN4" s="11">
        <v>6</v>
      </c>
      <c r="CO4" s="11"/>
      <c r="CP4" s="11"/>
    </row>
    <row r="5" spans="1:94" x14ac:dyDescent="0.25">
      <c r="A5" s="10" t="s">
        <v>50</v>
      </c>
      <c r="B5" s="10" t="s">
        <v>51</v>
      </c>
      <c r="C5" s="10" t="s">
        <v>26</v>
      </c>
      <c r="D5" s="11">
        <v>40</v>
      </c>
      <c r="E5" s="11">
        <v>41</v>
      </c>
      <c r="F5" s="11">
        <v>42</v>
      </c>
      <c r="G5" s="11">
        <v>43</v>
      </c>
      <c r="H5" s="11">
        <v>44</v>
      </c>
      <c r="I5" s="11">
        <v>45</v>
      </c>
      <c r="J5" s="11">
        <v>46</v>
      </c>
      <c r="K5" s="11">
        <v>47</v>
      </c>
      <c r="L5" s="11">
        <v>48</v>
      </c>
      <c r="M5" s="11">
        <v>49</v>
      </c>
      <c r="N5" s="11">
        <v>50</v>
      </c>
      <c r="O5" s="11">
        <v>51</v>
      </c>
      <c r="P5" s="11">
        <v>52</v>
      </c>
      <c r="Q5" s="11">
        <v>1</v>
      </c>
      <c r="R5" s="11">
        <v>2</v>
      </c>
      <c r="S5" s="11">
        <v>3</v>
      </c>
      <c r="T5" s="11">
        <v>4</v>
      </c>
      <c r="U5" s="11">
        <v>5</v>
      </c>
      <c r="V5" s="11">
        <v>6</v>
      </c>
      <c r="W5" s="11">
        <v>7</v>
      </c>
      <c r="X5" s="11">
        <v>8</v>
      </c>
      <c r="Y5" s="11">
        <v>9</v>
      </c>
      <c r="Z5" s="11">
        <v>10</v>
      </c>
      <c r="AA5" s="11">
        <v>11</v>
      </c>
      <c r="AB5" s="11">
        <v>12</v>
      </c>
      <c r="AC5" s="11">
        <v>13</v>
      </c>
      <c r="AD5" s="11">
        <v>14</v>
      </c>
      <c r="AE5" s="11">
        <v>15</v>
      </c>
      <c r="AF5" s="11">
        <v>16</v>
      </c>
      <c r="AG5" s="11">
        <v>17</v>
      </c>
      <c r="AH5" s="11">
        <v>18</v>
      </c>
      <c r="AI5" s="11">
        <v>19</v>
      </c>
      <c r="AJ5" s="11">
        <v>20</v>
      </c>
      <c r="AK5" s="11">
        <v>21</v>
      </c>
      <c r="AL5" s="11">
        <v>22</v>
      </c>
      <c r="AM5" s="11">
        <v>23</v>
      </c>
      <c r="AN5" s="11">
        <v>24</v>
      </c>
      <c r="AO5" s="11">
        <v>25</v>
      </c>
      <c r="AP5" s="11">
        <v>26</v>
      </c>
      <c r="AQ5" s="11">
        <v>27</v>
      </c>
      <c r="AR5" s="11">
        <v>28</v>
      </c>
      <c r="AS5" s="11">
        <v>29</v>
      </c>
      <c r="AT5" s="11">
        <v>30</v>
      </c>
      <c r="AU5" s="11">
        <v>31</v>
      </c>
      <c r="AV5" s="11">
        <v>32</v>
      </c>
      <c r="AW5" s="11">
        <v>33</v>
      </c>
      <c r="AX5" s="11">
        <v>34</v>
      </c>
      <c r="AY5" s="11">
        <v>35</v>
      </c>
      <c r="AZ5" s="11">
        <v>36</v>
      </c>
      <c r="BA5" s="11">
        <v>37</v>
      </c>
      <c r="BB5" s="11">
        <v>38</v>
      </c>
      <c r="BC5" s="11">
        <v>39</v>
      </c>
      <c r="BD5" s="11"/>
      <c r="BE5" s="11">
        <v>40</v>
      </c>
      <c r="BF5" s="11">
        <v>41</v>
      </c>
      <c r="BG5" s="11">
        <v>42</v>
      </c>
      <c r="BH5" s="11">
        <v>43</v>
      </c>
      <c r="BI5" s="11">
        <v>44</v>
      </c>
      <c r="BJ5" s="11">
        <v>45</v>
      </c>
      <c r="BK5" s="11">
        <v>46</v>
      </c>
      <c r="BL5" s="11">
        <v>47</v>
      </c>
      <c r="BM5" s="11">
        <v>48</v>
      </c>
      <c r="BN5" s="11">
        <v>49</v>
      </c>
      <c r="BO5" s="11">
        <v>50</v>
      </c>
      <c r="BP5" s="11">
        <v>51</v>
      </c>
      <c r="BQ5" s="11">
        <v>52</v>
      </c>
      <c r="BR5" s="11">
        <v>1</v>
      </c>
      <c r="BS5" s="11">
        <v>2</v>
      </c>
      <c r="BT5" s="11">
        <v>3</v>
      </c>
      <c r="BU5" s="11">
        <v>4</v>
      </c>
      <c r="BV5" s="11">
        <v>5</v>
      </c>
      <c r="BW5" s="11">
        <v>6</v>
      </c>
      <c r="BX5" s="11">
        <v>7</v>
      </c>
      <c r="BY5" s="11">
        <v>8</v>
      </c>
      <c r="BZ5" s="11">
        <v>9</v>
      </c>
      <c r="CA5" s="11">
        <v>10</v>
      </c>
      <c r="CB5" s="11">
        <v>11</v>
      </c>
      <c r="CC5" s="11">
        <v>12</v>
      </c>
      <c r="CD5" s="11">
        <v>13</v>
      </c>
      <c r="CE5" s="11">
        <v>14</v>
      </c>
      <c r="CF5" s="11">
        <v>15</v>
      </c>
      <c r="CG5" s="11">
        <v>16</v>
      </c>
      <c r="CH5" s="11">
        <v>17</v>
      </c>
      <c r="CI5" s="11">
        <v>18</v>
      </c>
      <c r="CJ5" s="11">
        <v>19</v>
      </c>
      <c r="CK5" s="11">
        <v>20</v>
      </c>
      <c r="CL5" s="11">
        <v>21</v>
      </c>
      <c r="CM5" s="11">
        <v>22</v>
      </c>
      <c r="CN5" s="11">
        <v>23</v>
      </c>
      <c r="CO5" s="11">
        <v>24</v>
      </c>
      <c r="CP5" s="11"/>
    </row>
    <row r="6" spans="1:94" x14ac:dyDescent="0.25">
      <c r="A6" t="s">
        <v>43</v>
      </c>
      <c r="B6"/>
      <c r="C6" s="56" t="s">
        <v>83</v>
      </c>
      <c r="D6" s="6">
        <v>0.37043078754467212</v>
      </c>
      <c r="E6" s="6">
        <v>0.41725552182460024</v>
      </c>
      <c r="F6" s="6">
        <v>0.37524256022306079</v>
      </c>
      <c r="G6" s="6">
        <v>0.36274418732646091</v>
      </c>
      <c r="H6" s="6">
        <v>0.37925621512870522</v>
      </c>
      <c r="I6" s="6">
        <v>0.46247513238828719</v>
      </c>
      <c r="J6" s="6">
        <v>0.44448825105320122</v>
      </c>
      <c r="K6" s="6">
        <v>0.32997671228684533</v>
      </c>
      <c r="L6" s="6">
        <v>0.43850566243362227</v>
      </c>
      <c r="M6" s="6">
        <v>0.3047642871623979</v>
      </c>
      <c r="N6" s="6">
        <v>0.30676052756069239</v>
      </c>
      <c r="O6" s="6">
        <v>0.32549773418231898</v>
      </c>
      <c r="P6" s="6">
        <v>0.29418956508797367</v>
      </c>
      <c r="Q6" s="6">
        <v>0.32902790882100436</v>
      </c>
      <c r="R6" s="6">
        <v>0.37230775499326579</v>
      </c>
      <c r="S6" s="6">
        <v>0.35473507240062918</v>
      </c>
      <c r="T6" s="6">
        <v>0.35593936303894264</v>
      </c>
      <c r="U6" s="6">
        <v>0.34981267531866295</v>
      </c>
      <c r="V6" s="6">
        <v>0.33583614475091927</v>
      </c>
      <c r="W6" s="6">
        <v>0.33361820559933042</v>
      </c>
      <c r="X6" s="6">
        <v>0.37881777227408492</v>
      </c>
      <c r="Y6" s="6">
        <v>0.35873434321977377</v>
      </c>
      <c r="Z6" s="6">
        <v>0.35646919702421387</v>
      </c>
      <c r="AA6" s="6">
        <v>0.41988861026716734</v>
      </c>
      <c r="AB6" s="6">
        <v>0.39327775240904428</v>
      </c>
      <c r="AC6" s="6">
        <v>0.34611319557446385</v>
      </c>
      <c r="AD6" s="6">
        <v>0.35278290174482818</v>
      </c>
      <c r="AE6" s="6">
        <v>0.41693873079599536</v>
      </c>
      <c r="AF6" s="6">
        <v>0.40303901020305594</v>
      </c>
      <c r="AG6" s="6">
        <v>0.36765425013371816</v>
      </c>
      <c r="AH6" s="6">
        <v>0.38439002544592626</v>
      </c>
      <c r="AI6" s="6">
        <v>0.39824992264250375</v>
      </c>
      <c r="AJ6" s="6">
        <v>0.43186470894487478</v>
      </c>
      <c r="AK6" s="6">
        <v>0.41288711230396413</v>
      </c>
      <c r="AL6" s="6">
        <v>0.37636966987548198</v>
      </c>
      <c r="AM6" s="6">
        <v>0.29014066831931468</v>
      </c>
      <c r="AN6" s="6">
        <v>0.36651711769074252</v>
      </c>
      <c r="AO6" s="6">
        <v>0.40708147827056401</v>
      </c>
      <c r="AP6" s="6">
        <v>0.41251809889556001</v>
      </c>
      <c r="AQ6" s="6">
        <v>0.35785630604206164</v>
      </c>
      <c r="AR6" s="6">
        <v>0.45444949958042752</v>
      </c>
      <c r="AS6" s="6">
        <v>0.35489775510093335</v>
      </c>
      <c r="AT6" s="6">
        <v>0.37201049613554832</v>
      </c>
      <c r="AU6" s="6">
        <v>0.38392668662039081</v>
      </c>
      <c r="AV6" s="6">
        <v>0.3990788867873033</v>
      </c>
      <c r="AW6" s="6">
        <v>0.39698230879636076</v>
      </c>
      <c r="AX6" s="6">
        <v>0.40347384516266777</v>
      </c>
      <c r="AY6" s="6">
        <v>0.41720352419277251</v>
      </c>
      <c r="AZ6" s="6">
        <v>0.40691431086293334</v>
      </c>
      <c r="BA6" s="6">
        <v>0.46965807842936641</v>
      </c>
      <c r="BB6" s="6">
        <v>0.40539198664073489</v>
      </c>
      <c r="BC6" s="6">
        <v>0.41284201679996313</v>
      </c>
      <c r="BD6" s="6">
        <v>0.38240164750971445</v>
      </c>
      <c r="BE6" s="6">
        <v>0.38666065046131659</v>
      </c>
      <c r="BF6" s="6">
        <v>0.45928968350227561</v>
      </c>
      <c r="BG6" s="6">
        <v>0.40889662754565903</v>
      </c>
      <c r="BH6" s="6">
        <v>0.42332713500652985</v>
      </c>
      <c r="BI6" s="6">
        <v>0.43363784817350193</v>
      </c>
      <c r="BJ6" s="6">
        <v>0.47190398388727861</v>
      </c>
      <c r="BK6" s="6">
        <v>0.46983666306235278</v>
      </c>
      <c r="BL6" s="6">
        <v>0.33749233624974706</v>
      </c>
      <c r="BM6" s="6">
        <v>0.44648240492547236</v>
      </c>
      <c r="BN6" s="6">
        <v>0.30987709044848288</v>
      </c>
      <c r="BO6" s="6">
        <v>0.33448685421581076</v>
      </c>
      <c r="BP6" s="6">
        <v>0.32385450139846844</v>
      </c>
      <c r="BQ6" s="6">
        <v>0.33589203277029717</v>
      </c>
      <c r="BR6" s="6">
        <v>0.32732902975328232</v>
      </c>
      <c r="BS6" s="6">
        <v>0.38015900725266771</v>
      </c>
      <c r="BT6" s="6">
        <v>0.3842495866051362</v>
      </c>
      <c r="BU6" s="6">
        <v>0.36488509505761296</v>
      </c>
      <c r="BV6" s="6">
        <v>0.34142106193146077</v>
      </c>
      <c r="BW6" s="6">
        <v>0.34246351521261675</v>
      </c>
      <c r="BX6" s="6">
        <v>0.3689571828718286</v>
      </c>
      <c r="BY6" s="6">
        <v>0.40842147968786952</v>
      </c>
      <c r="BZ6" s="6">
        <v>0.42041535905254951</v>
      </c>
      <c r="CA6" s="6">
        <v>0.40366119169823539</v>
      </c>
      <c r="CB6" s="6">
        <v>0.37125532304890363</v>
      </c>
      <c r="CC6" s="6">
        <v>0.2981559929710822</v>
      </c>
      <c r="CD6" s="6">
        <v>0.38567256531883853</v>
      </c>
      <c r="CE6" s="6">
        <v>0.36703920327056394</v>
      </c>
      <c r="CF6" s="6">
        <v>0.39276217828637233</v>
      </c>
      <c r="CG6" s="6">
        <v>0.39445869651705101</v>
      </c>
      <c r="CH6" s="6">
        <v>0.38169042613716209</v>
      </c>
      <c r="CI6" s="6">
        <v>0.40124813089131589</v>
      </c>
      <c r="CJ6" s="6">
        <v>0.42719007541764381</v>
      </c>
      <c r="CK6" s="6">
        <v>0.3953573051771942</v>
      </c>
      <c r="CL6" s="6">
        <v>0.37533369458658133</v>
      </c>
      <c r="CM6" s="6">
        <v>0.25626734311668814</v>
      </c>
      <c r="CN6" s="6">
        <v>0.38969115403520233</v>
      </c>
      <c r="CO6" s="6">
        <v>0.35397836456168574</v>
      </c>
      <c r="CP6" s="6">
        <v>0.38157359236619742</v>
      </c>
    </row>
    <row r="7" spans="1:94" x14ac:dyDescent="0.25">
      <c r="B7"/>
      <c r="C7" s="56" t="s">
        <v>84</v>
      </c>
      <c r="D7" s="6">
        <v>0.13875123837585204</v>
      </c>
      <c r="E7" s="6">
        <v>0.23191038553116478</v>
      </c>
      <c r="F7" s="6">
        <v>0.12406689220269709</v>
      </c>
      <c r="G7" s="6">
        <v>0.20052361884976561</v>
      </c>
      <c r="H7" s="6">
        <v>0.14344992439855037</v>
      </c>
      <c r="I7" s="6">
        <v>0.20016254575431122</v>
      </c>
      <c r="J7" s="6">
        <v>0.20520457804992809</v>
      </c>
      <c r="K7" s="6">
        <v>0.13027795347546423</v>
      </c>
      <c r="L7" s="6">
        <v>0.15678260472925645</v>
      </c>
      <c r="M7" s="6">
        <v>0.17886570945822369</v>
      </c>
      <c r="N7" s="6">
        <v>0.12571339153487632</v>
      </c>
      <c r="O7" s="6">
        <v>0.18199153460766807</v>
      </c>
      <c r="P7" s="6">
        <v>0.13908148632444733</v>
      </c>
      <c r="Q7" s="6">
        <v>0.15841944307691724</v>
      </c>
      <c r="R7" s="6">
        <v>0.16391092245146593</v>
      </c>
      <c r="S7" s="6">
        <v>0.12074086786360168</v>
      </c>
      <c r="T7" s="6">
        <v>0.14836957047743646</v>
      </c>
      <c r="U7" s="6">
        <v>0.13863144703872543</v>
      </c>
      <c r="V7" s="6">
        <v>0.13803811266524549</v>
      </c>
      <c r="W7" s="6">
        <v>0.12612322289956554</v>
      </c>
      <c r="X7" s="6">
        <v>0.14354172485597227</v>
      </c>
      <c r="Y7" s="6">
        <v>0.13226531357929081</v>
      </c>
      <c r="Z7" s="6">
        <v>0.1209652437861541</v>
      </c>
      <c r="AA7" s="6">
        <v>0.14282626372984733</v>
      </c>
      <c r="AB7" s="6">
        <v>0.14429283874189011</v>
      </c>
      <c r="AC7" s="6">
        <v>0.14143625887472039</v>
      </c>
      <c r="AD7" s="6">
        <v>8.8226591014534617E-2</v>
      </c>
      <c r="AE7" s="6">
        <v>0.2032259789970054</v>
      </c>
      <c r="AF7" s="6">
        <v>0.1881349971297866</v>
      </c>
      <c r="AG7" s="6">
        <v>0.12317038536374138</v>
      </c>
      <c r="AH7" s="6">
        <v>0.12466853798922226</v>
      </c>
      <c r="AI7" s="6">
        <v>0.16358176192761059</v>
      </c>
      <c r="AJ7" s="6">
        <v>0.20288554450496302</v>
      </c>
      <c r="AK7" s="6">
        <v>0.15479270793976388</v>
      </c>
      <c r="AL7" s="6">
        <v>0.23016118583807565</v>
      </c>
      <c r="AM7" s="6">
        <v>0.11548110108334655</v>
      </c>
      <c r="AN7" s="6">
        <v>0.17099220695085851</v>
      </c>
      <c r="AO7" s="6">
        <v>0.17456566090859868</v>
      </c>
      <c r="AP7" s="6">
        <v>0.15438549751449487</v>
      </c>
      <c r="AQ7" s="6">
        <v>0.2045485439622117</v>
      </c>
      <c r="AR7" s="6">
        <v>0.20653938536060226</v>
      </c>
      <c r="AS7" s="6">
        <v>0.10453343840643906</v>
      </c>
      <c r="AT7" s="6">
        <v>0.21200646413931931</v>
      </c>
      <c r="AU7" s="6">
        <v>0.19089937051265976</v>
      </c>
      <c r="AV7" s="6">
        <v>0.20515431204970511</v>
      </c>
      <c r="AW7" s="6">
        <v>0.11329822560345136</v>
      </c>
      <c r="AX7" s="6">
        <v>0.17629632389138922</v>
      </c>
      <c r="AY7" s="6">
        <v>0.22577249996658541</v>
      </c>
      <c r="AZ7" s="6">
        <v>0.16231578397645927</v>
      </c>
      <c r="BA7" s="6">
        <v>0.28550826987236549</v>
      </c>
      <c r="BB7" s="6">
        <v>0.21976822788997219</v>
      </c>
      <c r="BC7" s="6">
        <v>0.16314908185238916</v>
      </c>
      <c r="BD7" s="6">
        <v>0.16695248472754631</v>
      </c>
      <c r="BE7" s="6">
        <v>0.18323611878971055</v>
      </c>
      <c r="BF7" s="6">
        <v>0.32386020580562414</v>
      </c>
      <c r="BG7" s="6">
        <v>0.16581805798004887</v>
      </c>
      <c r="BH7" s="6">
        <v>0.23316330899244622</v>
      </c>
      <c r="BI7" s="6">
        <v>0.21667550311161266</v>
      </c>
      <c r="BJ7" s="6">
        <v>0.20866766984005544</v>
      </c>
      <c r="BK7" s="6">
        <v>0.26528125530768965</v>
      </c>
      <c r="BL7" s="6">
        <v>0.15651302456323879</v>
      </c>
      <c r="BM7" s="6">
        <v>0.25497707750163867</v>
      </c>
      <c r="BN7" s="6">
        <v>0.14343395199236139</v>
      </c>
      <c r="BO7" s="6">
        <v>0.17013862873946159</v>
      </c>
      <c r="BP7" s="6">
        <v>0.14210825426090418</v>
      </c>
      <c r="BQ7" s="6">
        <v>0.19638914791289003</v>
      </c>
      <c r="BR7" s="6">
        <v>0.15621693914165091</v>
      </c>
      <c r="BS7" s="6">
        <v>0.23151195601001032</v>
      </c>
      <c r="BT7" s="6">
        <v>0.17615917638020112</v>
      </c>
      <c r="BU7" s="6">
        <v>0.16784601982896502</v>
      </c>
      <c r="BV7" s="6">
        <v>0.13088083469173467</v>
      </c>
      <c r="BW7" s="6">
        <v>0.21264669064433211</v>
      </c>
      <c r="BX7" s="6">
        <v>0.16721878961952027</v>
      </c>
      <c r="BY7" s="6">
        <v>0.18104234351374174</v>
      </c>
      <c r="BZ7" s="6">
        <v>0.13598563692002777</v>
      </c>
      <c r="CA7" s="6">
        <v>0.10892601349195551</v>
      </c>
      <c r="CB7" s="6">
        <v>0.17008573643151034</v>
      </c>
      <c r="CC7" s="6">
        <v>0.11657702707484413</v>
      </c>
      <c r="CD7" s="6">
        <v>0.19771695991762323</v>
      </c>
      <c r="CE7" s="6">
        <v>0.16573065243029092</v>
      </c>
      <c r="CF7" s="6">
        <v>0.17515060044964006</v>
      </c>
      <c r="CG7" s="6">
        <v>0.18418442704076235</v>
      </c>
      <c r="CH7" s="6">
        <v>0.13619302079134635</v>
      </c>
      <c r="CI7" s="6">
        <v>0.20591794176759518</v>
      </c>
      <c r="CJ7" s="6">
        <v>0.27517520320502276</v>
      </c>
      <c r="CK7" s="6">
        <v>0.18516213260304873</v>
      </c>
      <c r="CL7" s="6">
        <v>0.19581363981032582</v>
      </c>
      <c r="CM7" s="6">
        <v>0.12412518332550171</v>
      </c>
      <c r="CN7" s="6">
        <v>0.21175925812881871</v>
      </c>
      <c r="CO7" s="6">
        <v>0.16594208349936174</v>
      </c>
      <c r="CP7" s="6">
        <v>0.18721901669588167</v>
      </c>
    </row>
    <row r="8" spans="1:94" x14ac:dyDescent="0.25">
      <c r="A8" t="s">
        <v>32</v>
      </c>
      <c r="B8"/>
      <c r="C8" s="56" t="s">
        <v>83</v>
      </c>
      <c r="D8" s="6">
        <v>0.4639161541037346</v>
      </c>
      <c r="E8" s="6">
        <v>0.51157711780776671</v>
      </c>
      <c r="F8" s="6">
        <v>0.4852320200561227</v>
      </c>
      <c r="G8" s="6">
        <v>0.44372599377383565</v>
      </c>
      <c r="H8" s="6">
        <v>0.50377053552009254</v>
      </c>
      <c r="I8" s="6">
        <v>0.63213437195324129</v>
      </c>
      <c r="J8" s="6">
        <v>0.61133777004543066</v>
      </c>
      <c r="K8" s="6">
        <v>0.53956935303972853</v>
      </c>
      <c r="L8" s="6">
        <v>0.60623641820059904</v>
      </c>
      <c r="M8" s="6">
        <v>0.49979457032697827</v>
      </c>
      <c r="N8" s="6">
        <v>0.49541874097756572</v>
      </c>
      <c r="O8" s="6">
        <v>0.54416590582349111</v>
      </c>
      <c r="P8" s="6">
        <v>0.49419906948044967</v>
      </c>
      <c r="Q8" s="6">
        <v>0.46928902990867422</v>
      </c>
      <c r="R8" s="6">
        <v>0.54326814071339347</v>
      </c>
      <c r="S8" s="6">
        <v>0.51082327619138301</v>
      </c>
      <c r="T8" s="6">
        <v>0.4903324779101057</v>
      </c>
      <c r="U8" s="6">
        <v>0.49031837208701157</v>
      </c>
      <c r="V8" s="6">
        <v>0.51035937187521696</v>
      </c>
      <c r="W8" s="6">
        <v>0.49810470288862885</v>
      </c>
      <c r="X8" s="6">
        <v>0.53055391422654452</v>
      </c>
      <c r="Y8" s="6">
        <v>0.52532907915151561</v>
      </c>
      <c r="Z8" s="6">
        <v>0.57072349505825537</v>
      </c>
      <c r="AA8" s="6">
        <v>0.62307669621845618</v>
      </c>
      <c r="AB8" s="6">
        <v>0.59745937825345163</v>
      </c>
      <c r="AC8" s="6">
        <v>0.53923536794530469</v>
      </c>
      <c r="AD8" s="6">
        <v>0.4437119141714031</v>
      </c>
      <c r="AE8" s="6">
        <v>0.5455172999097706</v>
      </c>
      <c r="AF8" s="6">
        <v>0.58455159672373747</v>
      </c>
      <c r="AG8" s="6">
        <v>0.54750142796519119</v>
      </c>
      <c r="AH8" s="6">
        <v>0.54540057817412169</v>
      </c>
      <c r="AI8" s="6">
        <v>0.57947631129127575</v>
      </c>
      <c r="AJ8" s="6">
        <v>0.55746703143478094</v>
      </c>
      <c r="AK8" s="6">
        <v>0.54706442219810358</v>
      </c>
      <c r="AL8" s="6">
        <v>0.54346743975224654</v>
      </c>
      <c r="AM8" s="6">
        <v>0.49968471218583294</v>
      </c>
      <c r="AN8" s="6">
        <v>0.52388557453665452</v>
      </c>
      <c r="AO8" s="6">
        <v>0.52115409167867166</v>
      </c>
      <c r="AP8" s="6">
        <v>0.53569324897370241</v>
      </c>
      <c r="AQ8" s="6">
        <v>0.5514625802025398</v>
      </c>
      <c r="AR8" s="6">
        <v>0.63913740620048798</v>
      </c>
      <c r="AS8" s="6">
        <v>0.5551367348389209</v>
      </c>
      <c r="AT8" s="6">
        <v>0.53958656533251959</v>
      </c>
      <c r="AU8" s="6">
        <v>0.54089362381187844</v>
      </c>
      <c r="AV8" s="6">
        <v>0.53382675456371254</v>
      </c>
      <c r="AW8" s="6">
        <v>0.55047666955382391</v>
      </c>
      <c r="AX8" s="6">
        <v>0.5418764011404037</v>
      </c>
      <c r="AY8" s="6">
        <v>0.52383131932006866</v>
      </c>
      <c r="AZ8" s="6">
        <v>0.55296166256861046</v>
      </c>
      <c r="BA8" s="6">
        <v>0.52982684941796088</v>
      </c>
      <c r="BB8" s="6">
        <v>0.5244611599423542</v>
      </c>
      <c r="BC8" s="6">
        <v>0.50794602536254752</v>
      </c>
      <c r="BD8" s="6">
        <v>0.53639246288293174</v>
      </c>
      <c r="BE8" s="6">
        <v>0.50390939227077391</v>
      </c>
      <c r="BF8" s="6">
        <v>0.56759263891448131</v>
      </c>
      <c r="BG8" s="6">
        <v>0.54003990071180807</v>
      </c>
      <c r="BH8" s="6">
        <v>0.51828209916206724</v>
      </c>
      <c r="BI8" s="6">
        <v>0.54414503581449669</v>
      </c>
      <c r="BJ8" s="6">
        <v>0.67474717098290826</v>
      </c>
      <c r="BK8" s="6">
        <v>0.66842382209653273</v>
      </c>
      <c r="BL8" s="6">
        <v>0.58423915696486328</v>
      </c>
      <c r="BM8" s="6">
        <v>0.65336073312385223</v>
      </c>
      <c r="BN8" s="6">
        <v>0.55524884615797687</v>
      </c>
      <c r="BO8" s="6">
        <v>0.54505398113292913</v>
      </c>
      <c r="BP8" s="6">
        <v>0.56632096438359802</v>
      </c>
      <c r="BQ8" s="6">
        <v>0.55881831037417184</v>
      </c>
      <c r="BR8" s="6">
        <v>0.51032394224308764</v>
      </c>
      <c r="BS8" s="6">
        <v>0.55575906002631537</v>
      </c>
      <c r="BT8" s="6">
        <v>0.51874275418423843</v>
      </c>
      <c r="BU8" s="6">
        <v>0.51838086926345428</v>
      </c>
      <c r="BV8" s="6">
        <v>0.5130792219063367</v>
      </c>
      <c r="BW8" s="6">
        <v>0.53397412721393356</v>
      </c>
      <c r="BX8" s="6">
        <v>0.54766091383853777</v>
      </c>
      <c r="BY8" s="6">
        <v>0.58142676992567255</v>
      </c>
      <c r="BZ8" s="6">
        <v>0.5840145132870842</v>
      </c>
      <c r="CA8" s="6">
        <v>0.64216534533193281</v>
      </c>
      <c r="CB8" s="6">
        <v>0.60622681301444703</v>
      </c>
      <c r="CC8" s="6">
        <v>0.45817879975171621</v>
      </c>
      <c r="CD8" s="6">
        <v>0.55613980197110513</v>
      </c>
      <c r="CE8" s="6">
        <v>0.5657470088033475</v>
      </c>
      <c r="CF8" s="6">
        <v>0.6014338896797099</v>
      </c>
      <c r="CG8" s="6">
        <v>0.58099272979953831</v>
      </c>
      <c r="CH8" s="6">
        <v>0.54619911809908139</v>
      </c>
      <c r="CI8" s="6">
        <v>0.57247637310217447</v>
      </c>
      <c r="CJ8" s="6">
        <v>0.64204850062942798</v>
      </c>
      <c r="CK8" s="6">
        <v>0.58875429111487709</v>
      </c>
      <c r="CL8" s="6">
        <v>0.52768237792860895</v>
      </c>
      <c r="CM8" s="6">
        <v>0.40244364916347758</v>
      </c>
      <c r="CN8" s="6">
        <v>0.58905650199705017</v>
      </c>
      <c r="CO8" s="6">
        <v>0.58527157220403114</v>
      </c>
      <c r="CP8" s="6">
        <v>0.56837693788331467</v>
      </c>
    </row>
    <row r="9" spans="1:94" x14ac:dyDescent="0.25">
      <c r="B9"/>
      <c r="C9" s="56" t="s">
        <v>84</v>
      </c>
      <c r="D9" s="6">
        <v>0.1951894512265939</v>
      </c>
      <c r="E9" s="6">
        <v>0.26596825287113568</v>
      </c>
      <c r="F9" s="6">
        <v>0.2147663786134397</v>
      </c>
      <c r="G9" s="6">
        <v>0.16702498232669982</v>
      </c>
      <c r="H9" s="6">
        <v>0.17312290064693389</v>
      </c>
      <c r="I9" s="6">
        <v>0.2654751877511578</v>
      </c>
      <c r="J9" s="6">
        <v>0.30629490131623305</v>
      </c>
      <c r="K9" s="6">
        <v>0.25996067321018307</v>
      </c>
      <c r="L9" s="6">
        <v>0.29097381580452003</v>
      </c>
      <c r="M9" s="6">
        <v>0.19351029178441309</v>
      </c>
      <c r="N9" s="6">
        <v>0.17896785857114719</v>
      </c>
      <c r="O9" s="6">
        <v>0.22239928378834919</v>
      </c>
      <c r="P9" s="6">
        <v>0.26588604742470834</v>
      </c>
      <c r="Q9" s="6">
        <v>0.25177625931889203</v>
      </c>
      <c r="R9" s="6">
        <v>0.20787243674156919</v>
      </c>
      <c r="S9" s="6">
        <v>0.1557775453129632</v>
      </c>
      <c r="T9" s="6">
        <v>0.19426666038500759</v>
      </c>
      <c r="U9" s="6">
        <v>0.20224893734089644</v>
      </c>
      <c r="V9" s="6">
        <v>0.18694970872018701</v>
      </c>
      <c r="W9" s="6">
        <v>0.22610269387181611</v>
      </c>
      <c r="X9" s="6">
        <v>0.21632092316976573</v>
      </c>
      <c r="Y9" s="6">
        <v>0.21184492226603432</v>
      </c>
      <c r="Z9" s="6">
        <v>0.23167040337675576</v>
      </c>
      <c r="AA9" s="6">
        <v>0.23974994995397364</v>
      </c>
      <c r="AB9" s="6">
        <v>0.26832450835432459</v>
      </c>
      <c r="AC9" s="6">
        <v>0.19935363476163714</v>
      </c>
      <c r="AD9" s="6">
        <v>0.19413196753205644</v>
      </c>
      <c r="AE9" s="6">
        <v>0.23315827657006327</v>
      </c>
      <c r="AF9" s="6">
        <v>0.22431891617071695</v>
      </c>
      <c r="AG9" s="6">
        <v>0.18949456474144918</v>
      </c>
      <c r="AH9" s="6">
        <v>0.21194650757186215</v>
      </c>
      <c r="AI9" s="6">
        <v>0.18651795934772955</v>
      </c>
      <c r="AJ9" s="6">
        <v>0.22467265502216316</v>
      </c>
      <c r="AK9" s="6">
        <v>0.25826411936148908</v>
      </c>
      <c r="AL9" s="6">
        <v>0.2424230057844261</v>
      </c>
      <c r="AM9" s="6">
        <v>0.14408400718844097</v>
      </c>
      <c r="AN9" s="6">
        <v>0.16810280975566039</v>
      </c>
      <c r="AO9" s="6">
        <v>0.19456509391736868</v>
      </c>
      <c r="AP9" s="6">
        <v>0.22171837787852125</v>
      </c>
      <c r="AQ9" s="6">
        <v>0.21347386095863879</v>
      </c>
      <c r="AR9" s="6">
        <v>0.18812553547478872</v>
      </c>
      <c r="AS9" s="6">
        <v>0.17130112033155537</v>
      </c>
      <c r="AT9" s="6">
        <v>0.21114116588136095</v>
      </c>
      <c r="AU9" s="6">
        <v>0.17457086433347824</v>
      </c>
      <c r="AV9" s="6">
        <v>0.18794719363681076</v>
      </c>
      <c r="AW9" s="6">
        <v>0.17910549272858781</v>
      </c>
      <c r="AX9" s="6">
        <v>0.20734459707754865</v>
      </c>
      <c r="AY9" s="6">
        <v>0.20456565158509268</v>
      </c>
      <c r="AZ9" s="6">
        <v>0.22681104116439846</v>
      </c>
      <c r="BA9" s="6">
        <v>0.25016414248827012</v>
      </c>
      <c r="BB9" s="6">
        <v>0.19937645534273846</v>
      </c>
      <c r="BC9" s="6">
        <v>0.19046969588571538</v>
      </c>
      <c r="BD9" s="6">
        <v>0.21566774295875318</v>
      </c>
      <c r="BE9" s="6">
        <v>0.18948407421565663</v>
      </c>
      <c r="BF9" s="6">
        <v>0.19338444973989743</v>
      </c>
      <c r="BG9" s="6">
        <v>0.20464625277596574</v>
      </c>
      <c r="BH9" s="6">
        <v>0.22802583894461348</v>
      </c>
      <c r="BI9" s="6">
        <v>0.19185162460437455</v>
      </c>
      <c r="BJ9" s="6">
        <v>0.316158336687831</v>
      </c>
      <c r="BK9" s="6">
        <v>0.31318540544163098</v>
      </c>
      <c r="BL9" s="6">
        <v>0.22486055560524179</v>
      </c>
      <c r="BM9" s="6">
        <v>0.27518365423788194</v>
      </c>
      <c r="BN9" s="6">
        <v>0.14847394451909235</v>
      </c>
      <c r="BO9" s="6">
        <v>0.18552025177301029</v>
      </c>
      <c r="BP9" s="6">
        <v>0.26006390659646667</v>
      </c>
      <c r="BQ9" s="6">
        <v>0.26708113891290047</v>
      </c>
      <c r="BR9" s="6">
        <v>0.25645152976975011</v>
      </c>
      <c r="BS9" s="6">
        <v>0.22914868476918956</v>
      </c>
      <c r="BT9" s="6">
        <v>0.19469554016736418</v>
      </c>
      <c r="BU9" s="6">
        <v>0.22221418148801722</v>
      </c>
      <c r="BV9" s="6">
        <v>0.23135757521305045</v>
      </c>
      <c r="BW9" s="6">
        <v>0.2062093177038275</v>
      </c>
      <c r="BX9" s="6">
        <v>0.21698683151442857</v>
      </c>
      <c r="BY9" s="6">
        <v>0.24264723470509597</v>
      </c>
      <c r="BZ9" s="6">
        <v>0.28507530770114564</v>
      </c>
      <c r="CA9" s="6">
        <v>0.24648136692916406</v>
      </c>
      <c r="CB9" s="6">
        <v>0.25861369024146441</v>
      </c>
      <c r="CC9" s="6">
        <v>0.18535153424176856</v>
      </c>
      <c r="CD9" s="6">
        <v>0.26056791490566578</v>
      </c>
      <c r="CE9" s="6">
        <v>0.24077947467417099</v>
      </c>
      <c r="CF9" s="6">
        <v>0.25657780092492216</v>
      </c>
      <c r="CG9" s="6">
        <v>0.30023764216138388</v>
      </c>
      <c r="CH9" s="6">
        <v>0.23255997019226624</v>
      </c>
      <c r="CI9" s="6">
        <v>0.30448678120069211</v>
      </c>
      <c r="CJ9" s="6">
        <v>0.34533898271054297</v>
      </c>
      <c r="CK9" s="6">
        <v>0.26113719941782776</v>
      </c>
      <c r="CL9" s="6">
        <v>0.18250037072361283</v>
      </c>
      <c r="CM9" s="6">
        <v>0.19119222339987019</v>
      </c>
      <c r="CN9" s="6">
        <v>0.26576175539830554</v>
      </c>
      <c r="CO9" s="6">
        <v>0.25153141024737874</v>
      </c>
      <c r="CP9" s="6">
        <v>0.24168936561444249</v>
      </c>
    </row>
    <row r="10" spans="1:94" x14ac:dyDescent="0.25">
      <c r="A10" t="s">
        <v>23</v>
      </c>
      <c r="B10"/>
      <c r="C10" s="56" t="s">
        <v>83</v>
      </c>
      <c r="D10" s="6">
        <v>0.63350807618631111</v>
      </c>
      <c r="E10" s="6">
        <v>0.66777984660880596</v>
      </c>
      <c r="F10" s="6">
        <v>0.65445950773434503</v>
      </c>
      <c r="G10" s="6">
        <v>0.63543756267132534</v>
      </c>
      <c r="H10" s="6">
        <v>0.66873660682450975</v>
      </c>
      <c r="I10" s="6">
        <v>0.77121126993145717</v>
      </c>
      <c r="J10" s="6">
        <v>0.73814715953728194</v>
      </c>
      <c r="K10" s="6">
        <v>0.66584585076329894</v>
      </c>
      <c r="L10" s="6">
        <v>0.70302582788201406</v>
      </c>
      <c r="M10" s="6">
        <v>0.69262806791886089</v>
      </c>
      <c r="N10" s="6">
        <v>0.68742348530445985</v>
      </c>
      <c r="O10" s="6">
        <v>0.68524063398218904</v>
      </c>
      <c r="P10" s="6">
        <v>0.64476944533000846</v>
      </c>
      <c r="Q10" s="6">
        <v>0.59171164132888199</v>
      </c>
      <c r="R10" s="6">
        <v>0.71383762491310832</v>
      </c>
      <c r="S10" s="6">
        <v>0.72246895885981555</v>
      </c>
      <c r="T10" s="6">
        <v>0.6847867087119639</v>
      </c>
      <c r="U10" s="6">
        <v>0.67572052340812128</v>
      </c>
      <c r="V10" s="6">
        <v>0.67566494063237126</v>
      </c>
      <c r="W10" s="6">
        <v>0.62500731687007649</v>
      </c>
      <c r="X10" s="6">
        <v>0.6892536544131026</v>
      </c>
      <c r="Y10" s="6">
        <v>0.65178804326465445</v>
      </c>
      <c r="Z10" s="6">
        <v>0.69136078955787461</v>
      </c>
      <c r="AA10" s="6">
        <v>0.7413591485882417</v>
      </c>
      <c r="AB10" s="6">
        <v>0.69613111021738616</v>
      </c>
      <c r="AC10" s="6">
        <v>0.63246368148644772</v>
      </c>
      <c r="AD10" s="6">
        <v>0.62123296890778956</v>
      </c>
      <c r="AE10" s="6">
        <v>0.68857718050218564</v>
      </c>
      <c r="AF10" s="6">
        <v>0.71856498588984918</v>
      </c>
      <c r="AG10" s="6">
        <v>0.67701119937134679</v>
      </c>
      <c r="AH10" s="6">
        <v>0.68449811322566356</v>
      </c>
      <c r="AI10" s="6">
        <v>0.61380305600270035</v>
      </c>
      <c r="AJ10" s="6">
        <v>0.67703606740651845</v>
      </c>
      <c r="AK10" s="6">
        <v>0.66818684131699768</v>
      </c>
      <c r="AL10" s="6">
        <v>0.62966186712159944</v>
      </c>
      <c r="AM10" s="6">
        <v>0.60577152291961567</v>
      </c>
      <c r="AN10" s="6">
        <v>0.64638028432672745</v>
      </c>
      <c r="AO10" s="6">
        <v>0.66544763258728934</v>
      </c>
      <c r="AP10" s="6">
        <v>0.6615785499691148</v>
      </c>
      <c r="AQ10" s="6">
        <v>0.6711061773374164</v>
      </c>
      <c r="AR10" s="6">
        <v>0.73711301839914944</v>
      </c>
      <c r="AS10" s="6">
        <v>0.66346250026079723</v>
      </c>
      <c r="AT10" s="6">
        <v>0.66364003512519398</v>
      </c>
      <c r="AU10" s="6">
        <v>0.66181164169079398</v>
      </c>
      <c r="AV10" s="6">
        <v>0.69934374773584629</v>
      </c>
      <c r="AW10" s="6">
        <v>0.68098075087020304</v>
      </c>
      <c r="AX10" s="6">
        <v>0.66427707927909085</v>
      </c>
      <c r="AY10" s="6">
        <v>0.63461331234890384</v>
      </c>
      <c r="AZ10" s="6">
        <v>0.68039647985920548</v>
      </c>
      <c r="BA10" s="6">
        <v>0.66281746490859739</v>
      </c>
      <c r="BB10" s="6">
        <v>0.6882693835851994</v>
      </c>
      <c r="BC10" s="6">
        <v>0.64185567785451192</v>
      </c>
      <c r="BD10" s="6">
        <v>0.6734518338797697</v>
      </c>
      <c r="BE10" s="6">
        <v>0.65454637184895192</v>
      </c>
      <c r="BF10" s="6">
        <v>0.70999069120268032</v>
      </c>
      <c r="BG10" s="6">
        <v>0.67241813969111563</v>
      </c>
      <c r="BH10" s="6">
        <v>0.65000824854271178</v>
      </c>
      <c r="BI10" s="6">
        <v>0.70757709399489321</v>
      </c>
      <c r="BJ10" s="6">
        <v>0.76775503700423819</v>
      </c>
      <c r="BK10" s="6">
        <v>0.74145200350369744</v>
      </c>
      <c r="BL10" s="6">
        <v>0.67251193362151962</v>
      </c>
      <c r="BM10" s="6">
        <v>0.70705457228023694</v>
      </c>
      <c r="BN10" s="6">
        <v>0.72913532830541095</v>
      </c>
      <c r="BO10" s="6">
        <v>0.68812832704315052</v>
      </c>
      <c r="BP10" s="6">
        <v>0.68653018849652692</v>
      </c>
      <c r="BQ10" s="6">
        <v>0.63287970654839343</v>
      </c>
      <c r="BR10" s="6">
        <v>0.60787681580030883</v>
      </c>
      <c r="BS10" s="6">
        <v>0.71350161184739291</v>
      </c>
      <c r="BT10" s="6">
        <v>0.70221809478657082</v>
      </c>
      <c r="BU10" s="6">
        <v>0.68397986229845287</v>
      </c>
      <c r="BV10" s="6">
        <v>0.66212268720078982</v>
      </c>
      <c r="BW10" s="6">
        <v>0.70074491972953323</v>
      </c>
      <c r="BX10" s="6">
        <v>0.63535330791963029</v>
      </c>
      <c r="BY10" s="6">
        <v>0.71460014473513178</v>
      </c>
      <c r="BZ10" s="6">
        <v>0.70049485281854662</v>
      </c>
      <c r="CA10" s="6">
        <v>0.73898434458757878</v>
      </c>
      <c r="CB10" s="6">
        <v>0.70080041635397616</v>
      </c>
      <c r="CC10" s="6">
        <v>0.60391364220142374</v>
      </c>
      <c r="CD10" s="6">
        <v>0.68439812847077952</v>
      </c>
      <c r="CE10" s="6">
        <v>0.68918950792839839</v>
      </c>
      <c r="CF10" s="6">
        <v>0.69841827446803839</v>
      </c>
      <c r="CG10" s="6">
        <v>0.69611264804013551</v>
      </c>
      <c r="CH10" s="6">
        <v>0.66786061633723781</v>
      </c>
      <c r="CI10" s="6">
        <v>0.67744858579584488</v>
      </c>
      <c r="CJ10" s="6">
        <v>0.62831375891502661</v>
      </c>
      <c r="CK10" s="6">
        <v>0.68862553375237623</v>
      </c>
      <c r="CL10" s="6">
        <v>0.61111944502403903</v>
      </c>
      <c r="CM10" s="6">
        <v>0.54750390489276679</v>
      </c>
      <c r="CN10" s="6">
        <v>0.68743265729154568</v>
      </c>
      <c r="CO10" s="6">
        <v>0.6744581623715008</v>
      </c>
      <c r="CP10" s="6">
        <v>0.68180943658976434</v>
      </c>
    </row>
    <row r="11" spans="1:94" x14ac:dyDescent="0.25">
      <c r="B11"/>
      <c r="C11" s="56" t="s">
        <v>84</v>
      </c>
      <c r="D11" s="6">
        <v>0.10351166328230091</v>
      </c>
      <c r="E11" s="6">
        <v>0.17537433354114904</v>
      </c>
      <c r="F11" s="6">
        <v>0.18220998001981484</v>
      </c>
      <c r="G11" s="6">
        <v>0.13604939490214718</v>
      </c>
      <c r="H11" s="6">
        <v>0.15956225458321827</v>
      </c>
      <c r="I11" s="6">
        <v>0.22451089625961346</v>
      </c>
      <c r="J11" s="6">
        <v>0.25339670041360096</v>
      </c>
      <c r="K11" s="6">
        <v>0.24096630817362175</v>
      </c>
      <c r="L11" s="6">
        <v>0.29332539513921518</v>
      </c>
      <c r="M11" s="6">
        <v>0.24141478034718822</v>
      </c>
      <c r="N11" s="6">
        <v>0.1714124214991882</v>
      </c>
      <c r="O11" s="6">
        <v>0.13360508329587267</v>
      </c>
      <c r="P11" s="6">
        <v>0.24053391499339905</v>
      </c>
      <c r="Q11" s="6">
        <v>0.17058417406836304</v>
      </c>
      <c r="R11" s="6">
        <v>0.14134664208014666</v>
      </c>
      <c r="S11" s="6">
        <v>0.16054102158757794</v>
      </c>
      <c r="T11" s="6">
        <v>0.26945562711787624</v>
      </c>
      <c r="U11" s="6">
        <v>0.18115148149487875</v>
      </c>
      <c r="V11" s="6">
        <v>0.27116464481574254</v>
      </c>
      <c r="W11" s="6">
        <v>0.17186979528125002</v>
      </c>
      <c r="X11" s="6">
        <v>0.2403038378594623</v>
      </c>
      <c r="Y11" s="6">
        <v>0.12637971471290779</v>
      </c>
      <c r="Z11" s="6">
        <v>0.18746982365347897</v>
      </c>
      <c r="AA11" s="6">
        <v>0.13471525948983987</v>
      </c>
      <c r="AB11" s="6">
        <v>0.2275640381364076</v>
      </c>
      <c r="AC11" s="6">
        <v>0.11709946043132513</v>
      </c>
      <c r="AD11" s="6">
        <v>0.10383471753640758</v>
      </c>
      <c r="AE11" s="6">
        <v>0.15770236198663598</v>
      </c>
      <c r="AF11" s="6">
        <v>0.12612975167585319</v>
      </c>
      <c r="AG11" s="6">
        <v>0.11660448671069379</v>
      </c>
      <c r="AH11" s="6">
        <v>0.16551573315807572</v>
      </c>
      <c r="AI11" s="6">
        <v>0.15732842534580835</v>
      </c>
      <c r="AJ11" s="6">
        <v>0.16245897583970287</v>
      </c>
      <c r="AK11" s="6">
        <v>0.19411671647522813</v>
      </c>
      <c r="AL11" s="6">
        <v>0.14023937207602483</v>
      </c>
      <c r="AM11" s="6">
        <v>0.12847993793028814</v>
      </c>
      <c r="AN11" s="6">
        <v>0.12797509485018577</v>
      </c>
      <c r="AO11" s="6">
        <v>0.17038152359660821</v>
      </c>
      <c r="AP11" s="6">
        <v>0.13769113511736486</v>
      </c>
      <c r="AQ11" s="6">
        <v>0.16454643398015104</v>
      </c>
      <c r="AR11" s="6">
        <v>0.16744449141533946</v>
      </c>
      <c r="AS11" s="6">
        <v>0.14474224952279671</v>
      </c>
      <c r="AT11" s="6">
        <v>0.16596268483315643</v>
      </c>
      <c r="AU11" s="6">
        <v>0.1587141082978959</v>
      </c>
      <c r="AV11" s="6">
        <v>0.14811263639173472</v>
      </c>
      <c r="AW11" s="6">
        <v>0.15907780048211828</v>
      </c>
      <c r="AX11" s="6">
        <v>0.17330622535390527</v>
      </c>
      <c r="AY11" s="6">
        <v>0.20119145043614461</v>
      </c>
      <c r="AZ11" s="6">
        <v>0.12989538879204407</v>
      </c>
      <c r="BA11" s="6">
        <v>0.16058192102801419</v>
      </c>
      <c r="BB11" s="6">
        <v>0.14623375943042913</v>
      </c>
      <c r="BC11" s="6">
        <v>0.16660307721987228</v>
      </c>
      <c r="BD11" s="6">
        <v>0.17594407900878795</v>
      </c>
      <c r="BE11" s="6">
        <v>0.12540203514515941</v>
      </c>
      <c r="BF11" s="6">
        <v>0.12579998028191233</v>
      </c>
      <c r="BG11" s="6">
        <v>0.13763835362396318</v>
      </c>
      <c r="BH11" s="6">
        <v>0.14215803624421058</v>
      </c>
      <c r="BI11" s="6">
        <v>0.15799067455827501</v>
      </c>
      <c r="BJ11" s="6">
        <v>0.29565728518379808</v>
      </c>
      <c r="BK11" s="6">
        <v>0.32649866652562409</v>
      </c>
      <c r="BL11" s="6">
        <v>0.20015876711138306</v>
      </c>
      <c r="BM11" s="6">
        <v>0.22392838852221436</v>
      </c>
      <c r="BN11" s="6">
        <v>0.14137795731372219</v>
      </c>
      <c r="BO11" s="6">
        <v>0.17966626311178144</v>
      </c>
      <c r="BP11" s="6">
        <v>0.21716979401273928</v>
      </c>
      <c r="BQ11" s="6">
        <v>0.20172476465370079</v>
      </c>
      <c r="BR11" s="6">
        <v>0.17950089693968349</v>
      </c>
      <c r="BS11" s="6">
        <v>0.17173978646202934</v>
      </c>
      <c r="BT11" s="6">
        <v>0.18263568203659888</v>
      </c>
      <c r="BU11" s="6">
        <v>0.17579824549498041</v>
      </c>
      <c r="BV11" s="6">
        <v>0.19152237846487613</v>
      </c>
      <c r="BW11" s="6">
        <v>0.20399776662320926</v>
      </c>
      <c r="BX11" s="6">
        <v>0.1927325514692057</v>
      </c>
      <c r="BY11" s="6">
        <v>0.1665701154789527</v>
      </c>
      <c r="BZ11" s="6">
        <v>0.16033401095026489</v>
      </c>
      <c r="CA11" s="6">
        <v>0.21653433024341912</v>
      </c>
      <c r="CB11" s="6">
        <v>0.21552115940158445</v>
      </c>
      <c r="CC11" s="6">
        <v>0.15779994330945438</v>
      </c>
      <c r="CD11" s="6">
        <v>0.16887602849051014</v>
      </c>
      <c r="CE11" s="6">
        <v>0.14513322637378023</v>
      </c>
      <c r="CF11" s="6">
        <v>0.13291722677028189</v>
      </c>
      <c r="CG11" s="6">
        <v>0.15221267719667003</v>
      </c>
      <c r="CH11" s="6">
        <v>0.15104781114614008</v>
      </c>
      <c r="CI11" s="6">
        <v>0.14978664132777647</v>
      </c>
      <c r="CJ11" s="6">
        <v>0.16659617677050328</v>
      </c>
      <c r="CK11" s="6">
        <v>0.14815783353730017</v>
      </c>
      <c r="CL11" s="6">
        <v>0.11873925848693817</v>
      </c>
      <c r="CM11" s="6">
        <v>0.12005331638008919</v>
      </c>
      <c r="CN11" s="6">
        <v>0.13438449393540289</v>
      </c>
      <c r="CO11" s="6">
        <v>0.17626616210087248</v>
      </c>
      <c r="CP11" s="6">
        <v>0.18145209190300493</v>
      </c>
    </row>
    <row r="12" spans="1:94" x14ac:dyDescent="0.25">
      <c r="A12" t="s">
        <v>20</v>
      </c>
      <c r="B12"/>
      <c r="C12" s="56" t="s">
        <v>83</v>
      </c>
      <c r="D12" s="6">
        <v>0.60335218520946454</v>
      </c>
      <c r="E12" s="6">
        <v>0.61389158034037228</v>
      </c>
      <c r="F12" s="6">
        <v>0.5857909575014254</v>
      </c>
      <c r="G12" s="6">
        <v>0.54052166819936198</v>
      </c>
      <c r="H12" s="6">
        <v>0.62209527746339732</v>
      </c>
      <c r="I12" s="6">
        <v>0.67629753967894191</v>
      </c>
      <c r="J12" s="6">
        <v>0.68835207146056898</v>
      </c>
      <c r="K12" s="6">
        <v>0.59708474762251196</v>
      </c>
      <c r="L12" s="6">
        <v>0.70166460834954592</v>
      </c>
      <c r="M12" s="6">
        <v>0.65125376860358541</v>
      </c>
      <c r="N12" s="6">
        <v>0.59232051404689279</v>
      </c>
      <c r="O12" s="6">
        <v>0.65311719342067531</v>
      </c>
      <c r="P12" s="6">
        <v>0.59680739231995572</v>
      </c>
      <c r="Q12" s="6">
        <v>0.53330428569789845</v>
      </c>
      <c r="R12" s="6">
        <v>0.63188750577125286</v>
      </c>
      <c r="S12" s="6">
        <v>0.63500291987086666</v>
      </c>
      <c r="T12" s="6">
        <v>0.59451828738095169</v>
      </c>
      <c r="U12" s="6">
        <v>0.57755301515968804</v>
      </c>
      <c r="V12" s="6">
        <v>0.60155335998973491</v>
      </c>
      <c r="W12" s="6">
        <v>0.56860379223920254</v>
      </c>
      <c r="X12" s="6">
        <v>0.60544678383175798</v>
      </c>
      <c r="Y12" s="6">
        <v>0.59777400268152625</v>
      </c>
      <c r="Z12" s="6">
        <v>0.60794186031354613</v>
      </c>
      <c r="AA12" s="6">
        <v>0.6612515285935443</v>
      </c>
      <c r="AB12" s="6">
        <v>0.64728231931254099</v>
      </c>
      <c r="AC12" s="6">
        <v>0.55567407953719328</v>
      </c>
      <c r="AD12" s="6">
        <v>0.53815859314721992</v>
      </c>
      <c r="AE12" s="6">
        <v>0.59191268066238745</v>
      </c>
      <c r="AF12" s="6">
        <v>0.68084946428186111</v>
      </c>
      <c r="AG12" s="6">
        <v>0.61134680019673227</v>
      </c>
      <c r="AH12" s="6">
        <v>0.60726485368690131</v>
      </c>
      <c r="AI12" s="6">
        <v>0.53469616626519589</v>
      </c>
      <c r="AJ12" s="6">
        <v>0.60220792509815035</v>
      </c>
      <c r="AK12" s="6">
        <v>0.61597626844681752</v>
      </c>
      <c r="AL12" s="6">
        <v>0.58600546202796289</v>
      </c>
      <c r="AM12" s="6">
        <v>0.54717559014618877</v>
      </c>
      <c r="AN12" s="6">
        <v>0.58347407534754991</v>
      </c>
      <c r="AO12" s="6">
        <v>0.56968181687436104</v>
      </c>
      <c r="AP12" s="6">
        <v>0.58504891995332187</v>
      </c>
      <c r="AQ12" s="6">
        <v>0.58982653911625904</v>
      </c>
      <c r="AR12" s="6">
        <v>0.69440393784343679</v>
      </c>
      <c r="AS12" s="6">
        <v>0.60005633820759907</v>
      </c>
      <c r="AT12" s="6">
        <v>0.58289317470175772</v>
      </c>
      <c r="AU12" s="6">
        <v>0.59200470304821529</v>
      </c>
      <c r="AV12" s="6">
        <v>0.62516149347248495</v>
      </c>
      <c r="AW12" s="6">
        <v>0.5977174405901422</v>
      </c>
      <c r="AX12" s="6">
        <v>0.59178475800291797</v>
      </c>
      <c r="AY12" s="6">
        <v>0.56648479262353046</v>
      </c>
      <c r="AZ12" s="6">
        <v>0.62390466557858903</v>
      </c>
      <c r="BA12" s="6">
        <v>0.60522848055129552</v>
      </c>
      <c r="BB12" s="6">
        <v>0.63570305732783161</v>
      </c>
      <c r="BC12" s="6">
        <v>0.58023262609718118</v>
      </c>
      <c r="BD12" s="6">
        <v>0.60957729693101759</v>
      </c>
      <c r="BE12" s="6">
        <v>0.57289734629256728</v>
      </c>
      <c r="BF12" s="6">
        <v>0.62772783454279757</v>
      </c>
      <c r="BG12" s="6">
        <v>0.58937207007226533</v>
      </c>
      <c r="BH12" s="6">
        <v>0.57403530993054896</v>
      </c>
      <c r="BI12" s="6">
        <v>0.62084403254833886</v>
      </c>
      <c r="BJ12" s="6">
        <v>0.72860239030207696</v>
      </c>
      <c r="BK12" s="6">
        <v>0.70243678602188775</v>
      </c>
      <c r="BL12" s="6">
        <v>0.58181123978813054</v>
      </c>
      <c r="BM12" s="6">
        <v>0.69006530830789292</v>
      </c>
      <c r="BN12" s="6">
        <v>0.61299284712095858</v>
      </c>
      <c r="BO12" s="6">
        <v>0.56461806943789239</v>
      </c>
      <c r="BP12" s="6">
        <v>0.61348126161063732</v>
      </c>
      <c r="BQ12" s="6">
        <v>0.58245107202960311</v>
      </c>
      <c r="BR12" s="6">
        <v>0.56112555000014508</v>
      </c>
      <c r="BS12" s="6">
        <v>0.62587767707679953</v>
      </c>
      <c r="BT12" s="6">
        <v>0.6287103193695962</v>
      </c>
      <c r="BU12" s="6">
        <v>0.58649347278844</v>
      </c>
      <c r="BV12" s="6">
        <v>0.55278470821960524</v>
      </c>
      <c r="BW12" s="6">
        <v>0.63199488353074373</v>
      </c>
      <c r="BX12" s="6">
        <v>0.53817674731876608</v>
      </c>
      <c r="BY12" s="6">
        <v>0.61274176883720621</v>
      </c>
      <c r="BZ12" s="6">
        <v>0.59136058125782809</v>
      </c>
      <c r="CA12" s="6">
        <v>0.68004112790434079</v>
      </c>
      <c r="CB12" s="6">
        <v>0.63462538143300506</v>
      </c>
      <c r="CC12" s="6">
        <v>0.52767034380366085</v>
      </c>
      <c r="CD12" s="6">
        <v>0.55611134105399251</v>
      </c>
      <c r="CE12" s="6">
        <v>0.60389661507824965</v>
      </c>
      <c r="CF12" s="6">
        <v>0.61727697433013484</v>
      </c>
      <c r="CG12" s="6">
        <v>0.61482912366035369</v>
      </c>
      <c r="CH12" s="6">
        <v>0.59761639920723486</v>
      </c>
      <c r="CI12" s="6">
        <v>0.63165207173841842</v>
      </c>
      <c r="CJ12" s="6">
        <v>0.56327268461215896</v>
      </c>
      <c r="CK12" s="6">
        <v>0.60441977982463013</v>
      </c>
      <c r="CL12" s="6">
        <v>0.52940329104938577</v>
      </c>
      <c r="CM12" s="6">
        <v>0.46129132733294054</v>
      </c>
      <c r="CN12" s="6">
        <v>0.60825604814312917</v>
      </c>
      <c r="CO12" s="6">
        <v>0.59035186107151494</v>
      </c>
      <c r="CP12" s="6">
        <v>0.60978175892591091</v>
      </c>
    </row>
    <row r="13" spans="1:94" x14ac:dyDescent="0.25">
      <c r="B13"/>
      <c r="C13" s="56" t="s">
        <v>84</v>
      </c>
      <c r="D13" s="6">
        <v>0.19841408283249909</v>
      </c>
      <c r="E13" s="6">
        <v>0.20022963360011575</v>
      </c>
      <c r="F13" s="6">
        <v>0.19372123844745862</v>
      </c>
      <c r="G13" s="6">
        <v>0.15556754293507544</v>
      </c>
      <c r="H13" s="6">
        <v>0.17428728134879529</v>
      </c>
      <c r="I13" s="6">
        <v>0.26591968217101625</v>
      </c>
      <c r="J13" s="6">
        <v>0.26578122331684589</v>
      </c>
      <c r="K13" s="6">
        <v>0.20906682958481684</v>
      </c>
      <c r="L13" s="6">
        <v>0.27741128965329592</v>
      </c>
      <c r="M13" s="6">
        <v>0.17956512500290134</v>
      </c>
      <c r="N13" s="6">
        <v>0.17685644324871394</v>
      </c>
      <c r="O13" s="6">
        <v>0.18742741957358783</v>
      </c>
      <c r="P13" s="6">
        <v>0.30365386925401572</v>
      </c>
      <c r="Q13" s="6">
        <v>0.31704211307579311</v>
      </c>
      <c r="R13" s="6">
        <v>0.25668327953885417</v>
      </c>
      <c r="S13" s="6">
        <v>0.28428362305503446</v>
      </c>
      <c r="T13" s="6">
        <v>0.28656058011706348</v>
      </c>
      <c r="U13" s="6">
        <v>0.20539604137444031</v>
      </c>
      <c r="V13" s="6">
        <v>0.23180475084789989</v>
      </c>
      <c r="W13" s="6">
        <v>0.22649048497480156</v>
      </c>
      <c r="X13" s="6">
        <v>0.23026993851323563</v>
      </c>
      <c r="Y13" s="6">
        <v>0.17897696032851551</v>
      </c>
      <c r="Z13" s="6">
        <v>0.19727988337672747</v>
      </c>
      <c r="AA13" s="6">
        <v>0.23801598865333776</v>
      </c>
      <c r="AB13" s="6">
        <v>0.25929970383676493</v>
      </c>
      <c r="AC13" s="6">
        <v>0.19151114272396652</v>
      </c>
      <c r="AD13" s="6">
        <v>0.16069583009172694</v>
      </c>
      <c r="AE13" s="6">
        <v>0.19054273217390486</v>
      </c>
      <c r="AF13" s="6">
        <v>0.19445479198336346</v>
      </c>
      <c r="AG13" s="6">
        <v>0.23552251547908631</v>
      </c>
      <c r="AH13" s="6">
        <v>0.20441115672630025</v>
      </c>
      <c r="AI13" s="6">
        <v>0.18514914203705196</v>
      </c>
      <c r="AJ13" s="6">
        <v>0.22938443574328979</v>
      </c>
      <c r="AK13" s="6">
        <v>0.20326612734831018</v>
      </c>
      <c r="AL13" s="6">
        <v>0.2114191367099591</v>
      </c>
      <c r="AM13" s="6">
        <v>0.19434239706472395</v>
      </c>
      <c r="AN13" s="6">
        <v>0.17545511371079178</v>
      </c>
      <c r="AO13" s="6">
        <v>0.1554142817210015</v>
      </c>
      <c r="AP13" s="6">
        <v>0.21286427629702789</v>
      </c>
      <c r="AQ13" s="6">
        <v>0.18505620490903898</v>
      </c>
      <c r="AR13" s="6">
        <v>0.21950147025316419</v>
      </c>
      <c r="AS13" s="6">
        <v>0.19095866497594496</v>
      </c>
      <c r="AT13" s="6">
        <v>0.20297702184974878</v>
      </c>
      <c r="AU13" s="6">
        <v>0.17831473734112019</v>
      </c>
      <c r="AV13" s="6">
        <v>0.2577579809737055</v>
      </c>
      <c r="AW13" s="6">
        <v>0.1866239139167041</v>
      </c>
      <c r="AX13" s="6">
        <v>0.23724889549110162</v>
      </c>
      <c r="AY13" s="6">
        <v>0.23278698358221267</v>
      </c>
      <c r="AZ13" s="6">
        <v>0.25721348027507396</v>
      </c>
      <c r="BA13" s="6">
        <v>0.2019106020198618</v>
      </c>
      <c r="BB13" s="6">
        <v>0.24188317150412186</v>
      </c>
      <c r="BC13" s="6">
        <v>0.15679637327559789</v>
      </c>
      <c r="BD13" s="6">
        <v>0.21810570462407192</v>
      </c>
      <c r="BE13" s="6">
        <v>0.18378320919811639</v>
      </c>
      <c r="BF13" s="6">
        <v>0.25332680745196662</v>
      </c>
      <c r="BG13" s="6">
        <v>0.20787948408246751</v>
      </c>
      <c r="BH13" s="6">
        <v>0.16117606236079607</v>
      </c>
      <c r="BI13" s="6">
        <v>0.20907772524702473</v>
      </c>
      <c r="BJ13" s="6">
        <v>0.37124811516427847</v>
      </c>
      <c r="BK13" s="6">
        <v>0.32882475954374613</v>
      </c>
      <c r="BL13" s="6">
        <v>0.22238367487971861</v>
      </c>
      <c r="BM13" s="6">
        <v>0.27178816581218579</v>
      </c>
      <c r="BN13" s="6">
        <v>0.19952790591083813</v>
      </c>
      <c r="BO13" s="6">
        <v>0.20654874532051151</v>
      </c>
      <c r="BP13" s="6">
        <v>0.26808600657780252</v>
      </c>
      <c r="BQ13" s="6">
        <v>0.2304088695536417</v>
      </c>
      <c r="BR13" s="6">
        <v>0.23343844530195165</v>
      </c>
      <c r="BS13" s="6">
        <v>0.26708153459277084</v>
      </c>
      <c r="BT13" s="6">
        <v>0.16656303073825263</v>
      </c>
      <c r="BU13" s="6">
        <v>0.26573354602965971</v>
      </c>
      <c r="BV13" s="6">
        <v>0.22254591986185904</v>
      </c>
      <c r="BW13" s="6">
        <v>0.20860992286986263</v>
      </c>
      <c r="BX13" s="6">
        <v>0.18083353136104674</v>
      </c>
      <c r="BY13" s="6">
        <v>0.17306384851678341</v>
      </c>
      <c r="BZ13" s="6">
        <v>0.17583226838999635</v>
      </c>
      <c r="CA13" s="6">
        <v>0.14876910930996295</v>
      </c>
      <c r="CB13" s="6">
        <v>0.25241065955688441</v>
      </c>
      <c r="CC13" s="6">
        <v>0.20573058013321116</v>
      </c>
      <c r="CD13" s="6">
        <v>0.18041639784068217</v>
      </c>
      <c r="CE13" s="6">
        <v>0.16836582553694096</v>
      </c>
      <c r="CF13" s="6">
        <v>0.19503204441096969</v>
      </c>
      <c r="CG13" s="6">
        <v>0.18202465360291986</v>
      </c>
      <c r="CH13" s="6">
        <v>0.16823813925354572</v>
      </c>
      <c r="CI13" s="6">
        <v>0.21390763033896829</v>
      </c>
      <c r="CJ13" s="6">
        <v>0.19014091527064902</v>
      </c>
      <c r="CK13" s="6">
        <v>0.19501578470239153</v>
      </c>
      <c r="CL13" s="6">
        <v>0.13789374086456085</v>
      </c>
      <c r="CM13" s="6">
        <v>0.12968869244848055</v>
      </c>
      <c r="CN13" s="6">
        <v>0.1847793327768292</v>
      </c>
      <c r="CO13" s="6">
        <v>0.1702807212086985</v>
      </c>
      <c r="CP13" s="6">
        <v>0.21948659418559402</v>
      </c>
    </row>
    <row r="14" spans="1:94" x14ac:dyDescent="0.25">
      <c r="A14" t="s">
        <v>25</v>
      </c>
      <c r="B14"/>
      <c r="C14" s="56" t="s">
        <v>83</v>
      </c>
      <c r="D14" s="6">
        <v>0.64210673882726887</v>
      </c>
      <c r="E14" s="6">
        <v>0.66812696207984468</v>
      </c>
      <c r="F14" s="6">
        <v>0.64006087712753312</v>
      </c>
      <c r="G14" s="6">
        <v>0.62456528967418234</v>
      </c>
      <c r="H14" s="6">
        <v>0.6933371992932571</v>
      </c>
      <c r="I14" s="6">
        <v>0.72775555183464147</v>
      </c>
      <c r="J14" s="6">
        <v>0.72514890365519014</v>
      </c>
      <c r="K14" s="6">
        <v>0.65679191899957801</v>
      </c>
      <c r="L14" s="6">
        <v>0.68467996007005238</v>
      </c>
      <c r="M14" s="6">
        <v>0.65010692924338531</v>
      </c>
      <c r="N14" s="6">
        <v>0.62954979405318123</v>
      </c>
      <c r="O14" s="6">
        <v>0.64989704519801395</v>
      </c>
      <c r="P14" s="6">
        <v>0.62948802418935235</v>
      </c>
      <c r="Q14" s="6">
        <v>0.65222542558586571</v>
      </c>
      <c r="R14" s="6">
        <v>0.70298185794854062</v>
      </c>
      <c r="S14" s="6">
        <v>0.73699457453534611</v>
      </c>
      <c r="T14" s="6">
        <v>0.67930359517334105</v>
      </c>
      <c r="U14" s="6">
        <v>0.69086367724173525</v>
      </c>
      <c r="V14" s="6">
        <v>0.72666427186394611</v>
      </c>
      <c r="W14" s="6">
        <v>0.69476650994493305</v>
      </c>
      <c r="X14" s="6">
        <v>0.68891848469849182</v>
      </c>
      <c r="Y14" s="6">
        <v>0.6809531570109929</v>
      </c>
      <c r="Z14" s="6">
        <v>0.72047585811707471</v>
      </c>
      <c r="AA14" s="6">
        <v>0.74305296087923123</v>
      </c>
      <c r="AB14" s="6">
        <v>0.71758840406522484</v>
      </c>
      <c r="AC14" s="6">
        <v>0.72048037366079354</v>
      </c>
      <c r="AD14" s="6">
        <v>0.69833421148219166</v>
      </c>
      <c r="AE14" s="6">
        <v>0.73756761345910848</v>
      </c>
      <c r="AF14" s="6">
        <v>0.68932682290358505</v>
      </c>
      <c r="AG14" s="6">
        <v>0.66845145482133461</v>
      </c>
      <c r="AH14" s="6">
        <v>0.71929816395093304</v>
      </c>
      <c r="AI14" s="6">
        <v>0.70351572496527082</v>
      </c>
      <c r="AJ14" s="6">
        <v>0.69015963509049705</v>
      </c>
      <c r="AK14" s="6">
        <v>0.69742029834687114</v>
      </c>
      <c r="AL14" s="6">
        <v>0.70089501098437867</v>
      </c>
      <c r="AM14" s="6">
        <v>0.61986648252218224</v>
      </c>
      <c r="AN14" s="6">
        <v>0.68031437659732763</v>
      </c>
      <c r="AO14" s="6">
        <v>0.67515476506237071</v>
      </c>
      <c r="AP14" s="6">
        <v>0.68756183802415094</v>
      </c>
      <c r="AQ14" s="6">
        <v>0.71153384536325015</v>
      </c>
      <c r="AR14" s="6">
        <v>0.722131489651888</v>
      </c>
      <c r="AS14" s="6">
        <v>0.66484854017907991</v>
      </c>
      <c r="AT14" s="6">
        <v>0.6767175147989779</v>
      </c>
      <c r="AU14" s="6">
        <v>0.67868108195182075</v>
      </c>
      <c r="AV14" s="6">
        <v>0.69656244224721453</v>
      </c>
      <c r="AW14" s="6">
        <v>0.69411548862562733</v>
      </c>
      <c r="AX14" s="6">
        <v>0.69981142487039627</v>
      </c>
      <c r="AY14" s="6">
        <v>0.69986273796795051</v>
      </c>
      <c r="AZ14" s="6">
        <v>0.73190008088817016</v>
      </c>
      <c r="BA14" s="6">
        <v>0.71172260057618819</v>
      </c>
      <c r="BB14" s="6">
        <v>0.71659388869387652</v>
      </c>
      <c r="BC14" s="6">
        <v>0.70809665104399577</v>
      </c>
      <c r="BD14" s="6">
        <v>0.69045454333735168</v>
      </c>
      <c r="BE14" s="6">
        <v>0.69124819779813695</v>
      </c>
      <c r="BF14" s="6">
        <v>0.70564658050036932</v>
      </c>
      <c r="BG14" s="6">
        <v>0.67911228819097058</v>
      </c>
      <c r="BH14" s="6">
        <v>0.65877659100360231</v>
      </c>
      <c r="BI14" s="6">
        <v>0.68439074707001679</v>
      </c>
      <c r="BJ14" s="6">
        <v>0.77020357948968532</v>
      </c>
      <c r="BK14" s="6">
        <v>0.7384143425879105</v>
      </c>
      <c r="BL14" s="6">
        <v>0.6665385437671415</v>
      </c>
      <c r="BM14" s="6">
        <v>0.6712670398288646</v>
      </c>
      <c r="BN14" s="6">
        <v>0.693910373664271</v>
      </c>
      <c r="BO14" s="6">
        <v>0.67934026334996045</v>
      </c>
      <c r="BP14" s="6">
        <v>0.67818066281147737</v>
      </c>
      <c r="BQ14" s="6">
        <v>0.65693863099699779</v>
      </c>
      <c r="BR14" s="6">
        <v>0.65746757753579566</v>
      </c>
      <c r="BS14" s="6">
        <v>0.67740353329264991</v>
      </c>
      <c r="BT14" s="6">
        <v>0.70353760187730008</v>
      </c>
      <c r="BU14" s="6">
        <v>0.66853556330153385</v>
      </c>
      <c r="BV14" s="6">
        <v>0.67331382182446353</v>
      </c>
      <c r="BW14" s="6">
        <v>0.68495500314851332</v>
      </c>
      <c r="BX14" s="6">
        <v>0.68145909178063113</v>
      </c>
      <c r="BY14" s="6">
        <v>0.66461457804421897</v>
      </c>
      <c r="BZ14" s="6">
        <v>0.67223233464878118</v>
      </c>
      <c r="CA14" s="6">
        <v>0.73793632424914124</v>
      </c>
      <c r="CB14" s="6">
        <v>0.70906693119450015</v>
      </c>
      <c r="CC14" s="6">
        <v>0.6645766260004361</v>
      </c>
      <c r="CD14" s="6">
        <v>0.68109520271416035</v>
      </c>
      <c r="CE14" s="6">
        <v>0.70401770959256549</v>
      </c>
      <c r="CF14" s="6">
        <v>0.69687311284526832</v>
      </c>
      <c r="CG14" s="6">
        <v>0.63374081028727858</v>
      </c>
      <c r="CH14" s="6">
        <v>0.67772395716760037</v>
      </c>
      <c r="CI14" s="6">
        <v>0.70611517022402348</v>
      </c>
      <c r="CJ14" s="6">
        <v>0.70342605975161987</v>
      </c>
      <c r="CK14" s="6">
        <v>0.70468415778937943</v>
      </c>
      <c r="CL14" s="6">
        <v>0.62769125061333642</v>
      </c>
      <c r="CM14" s="6">
        <v>0.61915360506765227</v>
      </c>
      <c r="CN14" s="6">
        <v>0.67468071245241901</v>
      </c>
      <c r="CO14" s="6">
        <v>0.66902755525578095</v>
      </c>
      <c r="CP14" s="6">
        <v>0.68559963749576336</v>
      </c>
    </row>
    <row r="15" spans="1:94" x14ac:dyDescent="0.25">
      <c r="B15"/>
      <c r="C15" s="56" t="s">
        <v>84</v>
      </c>
      <c r="D15" s="6">
        <v>0.20213953489081252</v>
      </c>
      <c r="E15" s="6">
        <v>0.31013157218823012</v>
      </c>
      <c r="F15" s="6">
        <v>0.29506185065841162</v>
      </c>
      <c r="G15" s="6">
        <v>0.2885800132437078</v>
      </c>
      <c r="H15" s="6">
        <v>0.25020485860342423</v>
      </c>
      <c r="I15" s="6">
        <v>0.38160844493155621</v>
      </c>
      <c r="J15" s="6">
        <v>0.35498129641360204</v>
      </c>
      <c r="K15" s="6">
        <v>0.30941172615621554</v>
      </c>
      <c r="L15" s="6">
        <v>0.34583919434955623</v>
      </c>
      <c r="M15" s="6">
        <v>0.32617185573264357</v>
      </c>
      <c r="N15" s="6">
        <v>0.31615246190420943</v>
      </c>
      <c r="O15" s="6">
        <v>0.34952681689581694</v>
      </c>
      <c r="P15" s="6">
        <v>0.33836769361790309</v>
      </c>
      <c r="Q15" s="6">
        <v>0.32526169889340162</v>
      </c>
      <c r="R15" s="6">
        <v>0.33380158121686032</v>
      </c>
      <c r="S15" s="6">
        <v>0.32699412538603634</v>
      </c>
      <c r="T15" s="6">
        <v>0.28773141485291359</v>
      </c>
      <c r="U15" s="6">
        <v>0.31664949490256944</v>
      </c>
      <c r="V15" s="6">
        <v>0.32245494832754545</v>
      </c>
      <c r="W15" s="6">
        <v>0.32339106995450734</v>
      </c>
      <c r="X15" s="6">
        <v>0.33312772571400845</v>
      </c>
      <c r="Y15" s="6">
        <v>0.32093027987917883</v>
      </c>
      <c r="Z15" s="6">
        <v>0.27984236601407753</v>
      </c>
      <c r="AA15" s="6">
        <v>0.33076338256745963</v>
      </c>
      <c r="AB15" s="6">
        <v>0.30507420227210591</v>
      </c>
      <c r="AC15" s="6">
        <v>0.34275706352210078</v>
      </c>
      <c r="AD15" s="6">
        <v>0.25983639338864595</v>
      </c>
      <c r="AE15" s="6">
        <v>0.3029008830639458</v>
      </c>
      <c r="AF15" s="6">
        <v>0.24263261596938937</v>
      </c>
      <c r="AG15" s="6">
        <v>0.27915622435425907</v>
      </c>
      <c r="AH15" s="6">
        <v>0.28337477134817757</v>
      </c>
      <c r="AI15" s="6">
        <v>0.27155970170251975</v>
      </c>
      <c r="AJ15" s="6">
        <v>0.30659210799769532</v>
      </c>
      <c r="AK15" s="6">
        <v>0.29940304894861142</v>
      </c>
      <c r="AL15" s="6">
        <v>0.31206522729797148</v>
      </c>
      <c r="AM15" s="6">
        <v>0.26112106780307598</v>
      </c>
      <c r="AN15" s="6">
        <v>0.2635274357369366</v>
      </c>
      <c r="AO15" s="6">
        <v>0.25670137755564837</v>
      </c>
      <c r="AP15" s="6">
        <v>0.25851729837070714</v>
      </c>
      <c r="AQ15" s="6">
        <v>0.2455881774323132</v>
      </c>
      <c r="AR15" s="6">
        <v>0.27050528535633661</v>
      </c>
      <c r="AS15" s="6">
        <v>0.24745799786990491</v>
      </c>
      <c r="AT15" s="6">
        <v>0.27282861157521876</v>
      </c>
      <c r="AU15" s="6">
        <v>0.26733729758994867</v>
      </c>
      <c r="AV15" s="6">
        <v>0.23182545131728149</v>
      </c>
      <c r="AW15" s="6">
        <v>0.23578046127817862</v>
      </c>
      <c r="AX15" s="6">
        <v>0.25302280520555204</v>
      </c>
      <c r="AY15" s="6">
        <v>0.23570359696474483</v>
      </c>
      <c r="AZ15" s="6">
        <v>0.25822553898607309</v>
      </c>
      <c r="BA15" s="6">
        <v>0.30355562009968079</v>
      </c>
      <c r="BB15" s="6">
        <v>0.32196159855471929</v>
      </c>
      <c r="BC15" s="6">
        <v>0.31956394638841013</v>
      </c>
      <c r="BD15" s="6">
        <v>0.29683322093473635</v>
      </c>
      <c r="BE15" s="6">
        <v>0.29818811362534742</v>
      </c>
      <c r="BF15" s="6">
        <v>0.35202223607525668</v>
      </c>
      <c r="BG15" s="6">
        <v>0.33067554048631426</v>
      </c>
      <c r="BH15" s="6">
        <v>0.32119660419219442</v>
      </c>
      <c r="BI15" s="6">
        <v>0.32887016644529993</v>
      </c>
      <c r="BJ15" s="6">
        <v>0.37052915042155388</v>
      </c>
      <c r="BK15" s="6">
        <v>0.41314017909964618</v>
      </c>
      <c r="BL15" s="6">
        <v>0.34155497473316193</v>
      </c>
      <c r="BM15" s="6">
        <v>0.33812369948483717</v>
      </c>
      <c r="BN15" s="6">
        <v>0.34236915514754979</v>
      </c>
      <c r="BO15" s="6">
        <v>0.34642693697912535</v>
      </c>
      <c r="BP15" s="6">
        <v>0.366213913452132</v>
      </c>
      <c r="BQ15" s="6">
        <v>0.34545649684690921</v>
      </c>
      <c r="BR15" s="6">
        <v>0.33397915349566437</v>
      </c>
      <c r="BS15" s="6">
        <v>0.27799800034251093</v>
      </c>
      <c r="BT15" s="6">
        <v>0.3748308381658626</v>
      </c>
      <c r="BU15" s="6">
        <v>0.38957910746052454</v>
      </c>
      <c r="BV15" s="6">
        <v>0.34929563573906186</v>
      </c>
      <c r="BW15" s="6">
        <v>0.34884367201606037</v>
      </c>
      <c r="BX15" s="6">
        <v>0.30675162210818147</v>
      </c>
      <c r="BY15" s="6">
        <v>0.32399287880258326</v>
      </c>
      <c r="BZ15" s="6">
        <v>0.30312968622326397</v>
      </c>
      <c r="CA15" s="6">
        <v>0.36897680610620315</v>
      </c>
      <c r="CB15" s="6">
        <v>0.33515510461459469</v>
      </c>
      <c r="CC15" s="6">
        <v>0.33567876973363858</v>
      </c>
      <c r="CD15" s="6">
        <v>0.33164909315743069</v>
      </c>
      <c r="CE15" s="6">
        <v>0.30516850853487931</v>
      </c>
      <c r="CF15" s="6">
        <v>0.27548823245732762</v>
      </c>
      <c r="CG15" s="6">
        <v>0.29294346645714731</v>
      </c>
      <c r="CH15" s="6">
        <v>0.3164070018548899</v>
      </c>
      <c r="CI15" s="6">
        <v>0.35569752654449388</v>
      </c>
      <c r="CJ15" s="6">
        <v>0.28866359750662302</v>
      </c>
      <c r="CK15" s="6">
        <v>0.3396014809618777</v>
      </c>
      <c r="CL15" s="6">
        <v>0.24245757295883191</v>
      </c>
      <c r="CM15" s="6">
        <v>0.28338360179563732</v>
      </c>
      <c r="CN15" s="6">
        <v>0.24078429583568225</v>
      </c>
      <c r="CO15" s="6">
        <v>0.30117857865685871</v>
      </c>
      <c r="CP15" s="6">
        <v>0.33115951759612744</v>
      </c>
    </row>
    <row r="16" spans="1:94" x14ac:dyDescent="0.25">
      <c r="A16" t="s">
        <v>271</v>
      </c>
      <c r="B16"/>
      <c r="C16" s="56" t="s">
        <v>83</v>
      </c>
      <c r="D16" s="6">
        <v>0.75604004290989935</v>
      </c>
      <c r="E16" s="6">
        <v>0.79916071846610548</v>
      </c>
      <c r="F16" s="6">
        <v>0.78398188915706124</v>
      </c>
      <c r="G16" s="6">
        <v>0.76274217155138646</v>
      </c>
      <c r="H16" s="6">
        <v>0.81081923693506941</v>
      </c>
      <c r="I16" s="6">
        <v>0.87956826776357355</v>
      </c>
      <c r="J16" s="6">
        <v>0.89208053534990461</v>
      </c>
      <c r="K16" s="6">
        <v>0.80317975646783002</v>
      </c>
      <c r="L16" s="6">
        <v>0.81636810247247704</v>
      </c>
      <c r="M16" s="6">
        <v>0.78795615948114794</v>
      </c>
      <c r="N16" s="6">
        <v>0.76587265670692906</v>
      </c>
      <c r="O16" s="6">
        <v>0.79715136375939888</v>
      </c>
      <c r="P16" s="6">
        <v>0.79138524528566112</v>
      </c>
      <c r="Q16" s="6">
        <v>0.74830574233146507</v>
      </c>
      <c r="R16" s="6">
        <v>0.77652949839975771</v>
      </c>
      <c r="S16" s="6">
        <v>0.82263013234722449</v>
      </c>
      <c r="T16" s="6">
        <v>0.82237674490409585</v>
      </c>
      <c r="U16" s="6">
        <v>0.80593192899249344</v>
      </c>
      <c r="V16" s="6">
        <v>0.8111533547969787</v>
      </c>
      <c r="W16" s="6">
        <v>0.79722768531485566</v>
      </c>
      <c r="X16" s="6">
        <v>0.80906284652644123</v>
      </c>
      <c r="Y16" s="6">
        <v>0.81829674519189011</v>
      </c>
      <c r="Z16" s="6">
        <v>0.8615247783557215</v>
      </c>
      <c r="AA16" s="6">
        <v>0.90231333729322838</v>
      </c>
      <c r="AB16" s="6">
        <v>0.87785559789852297</v>
      </c>
      <c r="AC16" s="6">
        <v>0.85949372532265877</v>
      </c>
      <c r="AD16" s="6">
        <v>0.82817753899095348</v>
      </c>
      <c r="AE16" s="6">
        <v>0.85104394888483559</v>
      </c>
      <c r="AF16" s="6">
        <v>0.86897139114910382</v>
      </c>
      <c r="AG16" s="6">
        <v>0.83740084631994438</v>
      </c>
      <c r="AH16" s="6">
        <v>0.85328985808231228</v>
      </c>
      <c r="AI16" s="6">
        <v>0.86743871275618734</v>
      </c>
      <c r="AJ16" s="6">
        <v>0.84150861002984489</v>
      </c>
      <c r="AK16" s="6">
        <v>0.83185711484710922</v>
      </c>
      <c r="AL16" s="6">
        <v>0.80551289832976802</v>
      </c>
      <c r="AM16" s="6">
        <v>0.80223858256444081</v>
      </c>
      <c r="AN16" s="6">
        <v>0.77259869753833366</v>
      </c>
      <c r="AO16" s="6">
        <v>0.74723877419733742</v>
      </c>
      <c r="AP16" s="6">
        <v>0.73757913569308331</v>
      </c>
      <c r="AQ16" s="6">
        <v>0.74211080667311036</v>
      </c>
      <c r="AR16" s="6">
        <v>0.74065716742081011</v>
      </c>
      <c r="AS16" s="6">
        <v>0.71629185784660965</v>
      </c>
      <c r="AT16" s="6">
        <v>0.69851630650368679</v>
      </c>
      <c r="AU16" s="6">
        <v>0.71476598053842311</v>
      </c>
      <c r="AV16" s="6">
        <v>0.73950737007355383</v>
      </c>
      <c r="AW16" s="6">
        <v>0.73369905190432538</v>
      </c>
      <c r="AX16" s="6">
        <v>0.7452540461745446</v>
      </c>
      <c r="AY16" s="6">
        <v>0.74329195116991287</v>
      </c>
      <c r="AZ16" s="6">
        <v>0.8100252436136901</v>
      </c>
      <c r="BA16" s="6">
        <v>0.80743743021045222</v>
      </c>
      <c r="BB16" s="6">
        <v>0.82266917549924434</v>
      </c>
      <c r="BC16" s="6">
        <v>0.79046794700791145</v>
      </c>
      <c r="BD16" s="6">
        <v>0.77310859581922808</v>
      </c>
      <c r="BE16" s="6">
        <v>0.8055584404694045</v>
      </c>
      <c r="BF16" s="6">
        <v>0.82812235949065949</v>
      </c>
      <c r="BG16" s="6">
        <v>0.79263553078640359</v>
      </c>
      <c r="BH16" s="6">
        <v>0.77904900116604914</v>
      </c>
      <c r="BI16" s="6">
        <v>0.79427422744028819</v>
      </c>
      <c r="BJ16" s="6">
        <v>0.88442620401553795</v>
      </c>
      <c r="BK16" s="6">
        <v>0.87132345629108421</v>
      </c>
      <c r="BL16" s="6">
        <v>0.80520154441680025</v>
      </c>
      <c r="BM16" s="6">
        <v>0.8315670021066961</v>
      </c>
      <c r="BN16" s="6">
        <v>0.82046541310715948</v>
      </c>
      <c r="BO16" s="6">
        <v>0.81125491822919027</v>
      </c>
      <c r="BP16" s="6">
        <v>0.81138668248784451</v>
      </c>
      <c r="BQ16" s="6">
        <v>0.79819487461045069</v>
      </c>
      <c r="BR16" s="6">
        <v>0.75885237323713084</v>
      </c>
      <c r="BS16" s="6">
        <v>0.77754739743760126</v>
      </c>
      <c r="BT16" s="6">
        <v>0.8000973503121368</v>
      </c>
      <c r="BU16" s="6">
        <v>0.77615564132368708</v>
      </c>
      <c r="BV16" s="6">
        <v>0.76979278809551721</v>
      </c>
      <c r="BW16" s="6">
        <v>0.80539077280382254</v>
      </c>
      <c r="BX16" s="6">
        <v>0.80382681172417381</v>
      </c>
      <c r="BY16" s="6">
        <v>0.80541331696762342</v>
      </c>
      <c r="BZ16" s="6">
        <v>0.78266293557710942</v>
      </c>
      <c r="CA16" s="6">
        <v>0.84003599417845409</v>
      </c>
      <c r="CB16" s="6">
        <v>0.81481152659470313</v>
      </c>
      <c r="CC16" s="6">
        <v>0.78016824795697992</v>
      </c>
      <c r="CD16" s="6">
        <v>0.82952321145874008</v>
      </c>
      <c r="CE16" s="6">
        <v>0.85426525242505835</v>
      </c>
      <c r="CF16" s="6">
        <v>0.86632676200323888</v>
      </c>
      <c r="CG16" s="6">
        <v>0.83912497013366782</v>
      </c>
      <c r="CH16" s="6">
        <v>0.83002196989885801</v>
      </c>
      <c r="CI16" s="6">
        <v>0.83730361613546034</v>
      </c>
      <c r="CJ16" s="6">
        <v>0.84321063022787712</v>
      </c>
      <c r="CK16" s="6">
        <v>0.84770970660822642</v>
      </c>
      <c r="CL16" s="6">
        <v>0.75282655815365473</v>
      </c>
      <c r="CM16" s="6">
        <v>0.75105016559693838</v>
      </c>
      <c r="CN16" s="6">
        <v>0.81819026629879521</v>
      </c>
      <c r="CO16" s="6">
        <v>0.75723726435192928</v>
      </c>
      <c r="CP16" s="6">
        <v>0.81186329998765572</v>
      </c>
    </row>
    <row r="17" spans="1:94" x14ac:dyDescent="0.25">
      <c r="B17"/>
      <c r="C17" s="56" t="s">
        <v>84</v>
      </c>
      <c r="D17" s="6">
        <v>0.11389391054403444</v>
      </c>
      <c r="E17" s="6">
        <v>0.20636137550175054</v>
      </c>
      <c r="F17" s="6">
        <v>0.21175196541333474</v>
      </c>
      <c r="G17" s="6">
        <v>0.19117504307998517</v>
      </c>
      <c r="H17" s="6">
        <v>0.21137393203460628</v>
      </c>
      <c r="I17" s="6">
        <v>0.32144966364313537</v>
      </c>
      <c r="J17" s="6">
        <v>0.3315846197306932</v>
      </c>
      <c r="K17" s="6">
        <v>0.24392621392838729</v>
      </c>
      <c r="L17" s="6">
        <v>0.34497961382929843</v>
      </c>
      <c r="M17" s="6">
        <v>0.23709266385159025</v>
      </c>
      <c r="N17" s="6">
        <v>0.26638229837216226</v>
      </c>
      <c r="O17" s="6">
        <v>0.26631726449036464</v>
      </c>
      <c r="P17" s="6">
        <v>0.25191222597713669</v>
      </c>
      <c r="Q17" s="6">
        <v>0.20188412665592731</v>
      </c>
      <c r="R17" s="6">
        <v>0.21283930488380939</v>
      </c>
      <c r="S17" s="6">
        <v>0.1731904564176312</v>
      </c>
      <c r="T17" s="6">
        <v>0.16075552441195357</v>
      </c>
      <c r="U17" s="6">
        <v>0.22870003430445077</v>
      </c>
      <c r="V17" s="6">
        <v>0.26765382373869184</v>
      </c>
      <c r="W17" s="6">
        <v>0.28422849899566865</v>
      </c>
      <c r="X17" s="6">
        <v>0.22660332357183316</v>
      </c>
      <c r="Y17" s="6">
        <v>0.31989498332390642</v>
      </c>
      <c r="Z17" s="6">
        <v>0.22780890310213212</v>
      </c>
      <c r="AA17" s="6">
        <v>0.3075530963044053</v>
      </c>
      <c r="AB17" s="6">
        <v>0.36366024518860157</v>
      </c>
      <c r="AC17" s="6">
        <v>0.32543912904981476</v>
      </c>
      <c r="AD17" s="6">
        <v>0.26794231681022895</v>
      </c>
      <c r="AE17" s="6">
        <v>0.26274100120111293</v>
      </c>
      <c r="AF17" s="6">
        <v>0.24237291514619155</v>
      </c>
      <c r="AG17" s="6">
        <v>0.2174147834202303</v>
      </c>
      <c r="AH17" s="6">
        <v>0.2144788607139258</v>
      </c>
      <c r="AI17" s="6">
        <v>0.28487703839268314</v>
      </c>
      <c r="AJ17" s="6">
        <v>0.24667814948863331</v>
      </c>
      <c r="AK17" s="6">
        <v>0.31241903382742675</v>
      </c>
      <c r="AL17" s="6">
        <v>0.21597470470526176</v>
      </c>
      <c r="AM17" s="6">
        <v>0.34255869146996504</v>
      </c>
      <c r="AN17" s="6">
        <v>0.27885815098911459</v>
      </c>
      <c r="AO17" s="6">
        <v>0.22878437351740666</v>
      </c>
      <c r="AP17" s="6">
        <v>0.17202456307213232</v>
      </c>
      <c r="AQ17" s="6">
        <v>0.19256542854290096</v>
      </c>
      <c r="AR17" s="6">
        <v>0.14468264076890411</v>
      </c>
      <c r="AS17" s="6">
        <v>0.1646815044155531</v>
      </c>
      <c r="AT17" s="6">
        <v>0.18416453647782177</v>
      </c>
      <c r="AU17" s="6">
        <v>0.22162231154877265</v>
      </c>
      <c r="AV17" s="6">
        <v>0.16435914320510475</v>
      </c>
      <c r="AW17" s="6">
        <v>0.19186176261838184</v>
      </c>
      <c r="AX17" s="6">
        <v>0.27712861120374988</v>
      </c>
      <c r="AY17" s="6">
        <v>0.25056997995853314</v>
      </c>
      <c r="AZ17" s="6">
        <v>0.23931628519550399</v>
      </c>
      <c r="BA17" s="6">
        <v>0.23001555606320856</v>
      </c>
      <c r="BB17" s="6">
        <v>0.24903468500577589</v>
      </c>
      <c r="BC17" s="6">
        <v>0.2401206177691648</v>
      </c>
      <c r="BD17" s="6">
        <v>0.2226741143861993</v>
      </c>
      <c r="BE17" s="6">
        <v>0.22215020597205609</v>
      </c>
      <c r="BF17" s="6">
        <v>0.33834492990589271</v>
      </c>
      <c r="BG17" s="6">
        <v>0.28451047829076537</v>
      </c>
      <c r="BH17" s="6">
        <v>0.31738134032804316</v>
      </c>
      <c r="BI17" s="6">
        <v>0.32358484613249999</v>
      </c>
      <c r="BJ17" s="6">
        <v>0.38819860328915773</v>
      </c>
      <c r="BK17" s="6">
        <v>0.40347272856004085</v>
      </c>
      <c r="BL17" s="6">
        <v>0.3698683206014054</v>
      </c>
      <c r="BM17" s="6">
        <v>0.41848606460071403</v>
      </c>
      <c r="BN17" s="6">
        <v>0.31422635877013472</v>
      </c>
      <c r="BO17" s="6">
        <v>0.30518854779086746</v>
      </c>
      <c r="BP17" s="6">
        <v>0.38750593351100793</v>
      </c>
      <c r="BQ17" s="6">
        <v>0.43811177346822067</v>
      </c>
      <c r="BR17" s="6">
        <v>0.42484075762439255</v>
      </c>
      <c r="BS17" s="6">
        <v>0.26443251496442827</v>
      </c>
      <c r="BT17" s="6">
        <v>0.23507046852828514</v>
      </c>
      <c r="BU17" s="6">
        <v>0.27540292096799185</v>
      </c>
      <c r="BV17" s="6">
        <v>0.29697790702886973</v>
      </c>
      <c r="BW17" s="6">
        <v>0.26601278073875417</v>
      </c>
      <c r="BX17" s="6">
        <v>0.28120603795429705</v>
      </c>
      <c r="BY17" s="6">
        <v>0.39941831991219362</v>
      </c>
      <c r="BZ17" s="6">
        <v>0.31925588065630406</v>
      </c>
      <c r="CA17" s="6">
        <v>0.37381123460644411</v>
      </c>
      <c r="CB17" s="6">
        <v>0.38908087517583601</v>
      </c>
      <c r="CC17" s="6">
        <v>0.42455849873837942</v>
      </c>
      <c r="CD17" s="6">
        <v>0.47707025816007831</v>
      </c>
      <c r="CE17" s="6">
        <v>0.3815572733593206</v>
      </c>
      <c r="CF17" s="6">
        <v>0.39310365564511429</v>
      </c>
      <c r="CG17" s="6">
        <v>0.36793278144124364</v>
      </c>
      <c r="CH17" s="6">
        <v>0.36339055444526625</v>
      </c>
      <c r="CI17" s="6">
        <v>0.3166407979294748</v>
      </c>
      <c r="CJ17" s="6">
        <v>0.30575761694088921</v>
      </c>
      <c r="CK17" s="6">
        <v>0.30822053631740859</v>
      </c>
      <c r="CL17" s="6">
        <v>0.19943773202943743</v>
      </c>
      <c r="CM17" s="6">
        <v>0.18891016496289784</v>
      </c>
      <c r="CN17" s="6">
        <v>0.15158912177624254</v>
      </c>
      <c r="CO17" s="6">
        <v>0.21166477545494511</v>
      </c>
      <c r="CP17" s="6">
        <v>0.3192916496670733</v>
      </c>
    </row>
    <row r="18" spans="1:94" x14ac:dyDescent="0.25">
      <c r="A18" t="s">
        <v>1</v>
      </c>
      <c r="B18"/>
      <c r="C18" s="56" t="s">
        <v>83</v>
      </c>
      <c r="D18" s="6">
        <v>0.31854370431368578</v>
      </c>
      <c r="E18" s="6">
        <v>0.34437733874667137</v>
      </c>
      <c r="F18" s="6">
        <v>0.31459019922731224</v>
      </c>
      <c r="G18" s="6">
        <v>0.264358128768794</v>
      </c>
      <c r="H18" s="6">
        <v>0.34964862005881353</v>
      </c>
      <c r="I18" s="6">
        <v>0.478977795438565</v>
      </c>
      <c r="J18" s="6">
        <v>0.50910901647169227</v>
      </c>
      <c r="K18" s="6">
        <v>0.40226262884604519</v>
      </c>
      <c r="L18" s="6">
        <v>0.37563105548054304</v>
      </c>
      <c r="M18" s="6">
        <v>0.35449777534697524</v>
      </c>
      <c r="N18" s="6">
        <v>0.35882780528946517</v>
      </c>
      <c r="O18" s="6">
        <v>0.37421872248452243</v>
      </c>
      <c r="P18" s="6">
        <v>0.33070057886096355</v>
      </c>
      <c r="Q18" s="6">
        <v>0.28279032401271098</v>
      </c>
      <c r="R18" s="6">
        <v>0.35667515660909571</v>
      </c>
      <c r="S18" s="6">
        <v>0.40038449502950502</v>
      </c>
      <c r="T18" s="6">
        <v>0.36744967228650866</v>
      </c>
      <c r="U18" s="6">
        <v>0.34267387632080915</v>
      </c>
      <c r="V18" s="6">
        <v>0.38130078490282876</v>
      </c>
      <c r="W18" s="6">
        <v>0.37290267070532473</v>
      </c>
      <c r="X18" s="6">
        <v>0.35321264279247067</v>
      </c>
      <c r="Y18" s="6">
        <v>0.35021237206355438</v>
      </c>
      <c r="Z18" s="6">
        <v>0.38692455631089956</v>
      </c>
      <c r="AA18" s="6">
        <v>0.42657910764241924</v>
      </c>
      <c r="AB18" s="6">
        <v>0.3924980430811722</v>
      </c>
      <c r="AC18" s="6">
        <v>0.35656726113127973</v>
      </c>
      <c r="AD18" s="6">
        <v>0.31262714252807855</v>
      </c>
      <c r="AE18" s="6">
        <v>0.34988914690660933</v>
      </c>
      <c r="AF18" s="6">
        <v>0.36848690322555183</v>
      </c>
      <c r="AG18" s="6">
        <v>0.34197681248334721</v>
      </c>
      <c r="AH18" s="6">
        <v>0.34232044136194528</v>
      </c>
      <c r="AI18" s="6">
        <v>0.41904379668574321</v>
      </c>
      <c r="AJ18" s="6">
        <v>0.36292008879625265</v>
      </c>
      <c r="AK18" s="6">
        <v>0.37866098815777244</v>
      </c>
      <c r="AL18" s="6">
        <v>0.42185806343855592</v>
      </c>
      <c r="AM18" s="6">
        <v>0.37582903696461573</v>
      </c>
      <c r="AN18" s="6">
        <v>0.38544570172861314</v>
      </c>
      <c r="AO18" s="6">
        <v>0.3805886582654735</v>
      </c>
      <c r="AP18" s="6">
        <v>0.39899316703422644</v>
      </c>
      <c r="AQ18" s="6">
        <v>0.37179277506149772</v>
      </c>
      <c r="AR18" s="6">
        <v>0.43299656322340663</v>
      </c>
      <c r="AS18" s="6">
        <v>0.40082752640098596</v>
      </c>
      <c r="AT18" s="6">
        <v>0.36282370969754169</v>
      </c>
      <c r="AU18" s="6">
        <v>0.35870474330110169</v>
      </c>
      <c r="AV18" s="6">
        <v>0.33518367369254592</v>
      </c>
      <c r="AW18" s="6">
        <v>0.37745321086874528</v>
      </c>
      <c r="AX18" s="6">
        <v>0.35241903270728814</v>
      </c>
      <c r="AY18" s="6">
        <v>0.34223349509812084</v>
      </c>
      <c r="AZ18" s="6">
        <v>0.3983243112973659</v>
      </c>
      <c r="BA18" s="6">
        <v>0.38769298771464827</v>
      </c>
      <c r="BB18" s="6">
        <v>0.40072007630320966</v>
      </c>
      <c r="BC18" s="6">
        <v>0.41492027931738479</v>
      </c>
      <c r="BD18" s="6">
        <v>0.37437445872633657</v>
      </c>
      <c r="BE18" s="6">
        <v>0.38346569779287037</v>
      </c>
      <c r="BF18" s="6">
        <v>0.42241540587431464</v>
      </c>
      <c r="BG18" s="6">
        <v>0.36281315702013794</v>
      </c>
      <c r="BH18" s="6">
        <v>0.36100157974229552</v>
      </c>
      <c r="BI18" s="6">
        <v>0.36072688385472779</v>
      </c>
      <c r="BJ18" s="6">
        <v>0.52666251326751501</v>
      </c>
      <c r="BK18" s="6">
        <v>0.53326672478386339</v>
      </c>
      <c r="BL18" s="6">
        <v>0.4333015702843443</v>
      </c>
      <c r="BM18" s="6">
        <v>0.42823893142623498</v>
      </c>
      <c r="BN18" s="6">
        <v>0.42001592035251289</v>
      </c>
      <c r="BO18" s="6">
        <v>0.36237593248084371</v>
      </c>
      <c r="BP18" s="6">
        <v>0.39043519791140413</v>
      </c>
      <c r="BQ18" s="6">
        <v>0.35444143304547904</v>
      </c>
      <c r="BR18" s="6">
        <v>0.31027011864506471</v>
      </c>
      <c r="BS18" s="6">
        <v>0.36780958048151419</v>
      </c>
      <c r="BT18" s="6">
        <v>0.39554687440069941</v>
      </c>
      <c r="BU18" s="6">
        <v>0.41997455727518773</v>
      </c>
      <c r="BV18" s="6">
        <v>0.35365152363549512</v>
      </c>
      <c r="BW18" s="6">
        <v>0.42030913696717442</v>
      </c>
      <c r="BX18" s="6">
        <v>0.40788246242935</v>
      </c>
      <c r="BY18" s="6">
        <v>0.39599895441935828</v>
      </c>
      <c r="BZ18" s="6">
        <v>0.37564921630572046</v>
      </c>
      <c r="CA18" s="6">
        <v>0.46560877807638062</v>
      </c>
      <c r="CB18" s="6">
        <v>0.45804369441073511</v>
      </c>
      <c r="CC18" s="6">
        <v>0.38691159572960721</v>
      </c>
      <c r="CD18" s="6">
        <v>0.39370328638657132</v>
      </c>
      <c r="CE18" s="6">
        <v>0.38637314230339775</v>
      </c>
      <c r="CF18" s="6">
        <v>0.37682150341945275</v>
      </c>
      <c r="CG18" s="6">
        <v>0.3884266277244402</v>
      </c>
      <c r="CH18" s="6">
        <v>0.37971178032681019</v>
      </c>
      <c r="CI18" s="6">
        <v>0.36883706412891071</v>
      </c>
      <c r="CJ18" s="6">
        <v>0.38935724960912527</v>
      </c>
      <c r="CK18" s="6">
        <v>0.39937610587495581</v>
      </c>
      <c r="CL18" s="6">
        <v>0.3505765432767694</v>
      </c>
      <c r="CM18" s="6">
        <v>0.29958028913272067</v>
      </c>
      <c r="CN18" s="6">
        <v>0.40993332838566104</v>
      </c>
      <c r="CO18" s="6">
        <v>0.3854424391325203</v>
      </c>
      <c r="CP18" s="6">
        <v>0.40044001257883022</v>
      </c>
    </row>
    <row r="19" spans="1:94" x14ac:dyDescent="0.25">
      <c r="B19"/>
      <c r="C19" s="56" t="s">
        <v>84</v>
      </c>
      <c r="D19" s="6">
        <v>0.12963977490470929</v>
      </c>
      <c r="E19" s="6">
        <v>0.12810847443031523</v>
      </c>
      <c r="F19" s="6">
        <v>0.13344685847746457</v>
      </c>
      <c r="G19" s="6">
        <v>0.11281006723687237</v>
      </c>
      <c r="H19" s="6">
        <v>8.1791375196439323E-2</v>
      </c>
      <c r="I19" s="6">
        <v>0.2407432540003703</v>
      </c>
      <c r="J19" s="6">
        <v>0.17933876979580107</v>
      </c>
      <c r="K19" s="6">
        <v>0.17754399436344684</v>
      </c>
      <c r="L19" s="6">
        <v>0.17260466054014961</v>
      </c>
      <c r="M19" s="6">
        <v>6.1551280939019015E-2</v>
      </c>
      <c r="N19" s="6">
        <v>8.2664700500699004E-2</v>
      </c>
      <c r="O19" s="6">
        <v>0.17173585898445307</v>
      </c>
      <c r="P19" s="6">
        <v>0.19783114224605844</v>
      </c>
      <c r="Q19" s="6">
        <v>0.15334029260218707</v>
      </c>
      <c r="R19" s="6">
        <v>0.13244076956569564</v>
      </c>
      <c r="S19" s="6">
        <v>0.19308425241027341</v>
      </c>
      <c r="T19" s="6">
        <v>0.17324441859953291</v>
      </c>
      <c r="U19" s="6">
        <v>0.18880802885792103</v>
      </c>
      <c r="V19" s="6">
        <v>0.15501832948130584</v>
      </c>
      <c r="W19" s="6">
        <v>0.18509984188983855</v>
      </c>
      <c r="X19" s="6">
        <v>0.14785190291402445</v>
      </c>
      <c r="Y19" s="6">
        <v>0.11377665534163145</v>
      </c>
      <c r="Z19" s="6">
        <v>0.22243725742721288</v>
      </c>
      <c r="AA19" s="6">
        <v>0.20318585399262434</v>
      </c>
      <c r="AB19" s="6">
        <v>0.15770926354716047</v>
      </c>
      <c r="AC19" s="6">
        <v>0.12302541743378069</v>
      </c>
      <c r="AD19" s="6">
        <v>0.11526556812989112</v>
      </c>
      <c r="AE19" s="6">
        <v>0.13596643593743774</v>
      </c>
      <c r="AF19" s="6">
        <v>0.114369986883445</v>
      </c>
      <c r="AG19" s="6">
        <v>9.1520736463820807E-2</v>
      </c>
      <c r="AH19" s="6">
        <v>0.14956876928201215</v>
      </c>
      <c r="AI19" s="6">
        <v>0.17755369548527103</v>
      </c>
      <c r="AJ19" s="6">
        <v>8.7787224572089942E-2</v>
      </c>
      <c r="AK19" s="6">
        <v>8.3722717469664767E-2</v>
      </c>
      <c r="AL19" s="6">
        <v>0.10485966029162426</v>
      </c>
      <c r="AM19" s="6">
        <v>0.13076135992877289</v>
      </c>
      <c r="AN19" s="6">
        <v>0.11498436489040581</v>
      </c>
      <c r="AO19" s="6">
        <v>0.2071083200017878</v>
      </c>
      <c r="AP19" s="6">
        <v>0.23747307938710829</v>
      </c>
      <c r="AQ19" s="6">
        <v>0.13002797278030978</v>
      </c>
      <c r="AR19" s="6">
        <v>0.12025715484691486</v>
      </c>
      <c r="AS19" s="6">
        <v>0.1175853968806832</v>
      </c>
      <c r="AT19" s="6">
        <v>0.17052737007994287</v>
      </c>
      <c r="AU19" s="6">
        <v>0.14283040701980745</v>
      </c>
      <c r="AV19" s="6">
        <v>0.13492496893238035</v>
      </c>
      <c r="AW19" s="6">
        <v>0.10722684722964412</v>
      </c>
      <c r="AX19" s="6">
        <v>0.14024411402614251</v>
      </c>
      <c r="AY19" s="6">
        <v>0.13225536402167551</v>
      </c>
      <c r="AZ19" s="6">
        <v>0.16349793440086374</v>
      </c>
      <c r="BA19" s="6">
        <v>0.16477401507789746</v>
      </c>
      <c r="BB19" s="6">
        <v>0.23257500288276797</v>
      </c>
      <c r="BC19" s="6">
        <v>0.14082011772317443</v>
      </c>
      <c r="BD19" s="6">
        <v>0.15094211637014013</v>
      </c>
      <c r="BE19" s="6">
        <v>0.16377431298219128</v>
      </c>
      <c r="BF19" s="6">
        <v>0.14874215570116775</v>
      </c>
      <c r="BG19" s="6">
        <v>0.12443216038973755</v>
      </c>
      <c r="BH19" s="6">
        <v>0.16127746342434407</v>
      </c>
      <c r="BI19" s="6">
        <v>0.1475560838535083</v>
      </c>
      <c r="BJ19" s="6">
        <v>0.20668444468447528</v>
      </c>
      <c r="BK19" s="6">
        <v>0.29982218738264993</v>
      </c>
      <c r="BL19" s="6">
        <v>0.12024359190428902</v>
      </c>
      <c r="BM19" s="6">
        <v>0.14584417057755336</v>
      </c>
      <c r="BN19" s="6">
        <v>0.17424200123648678</v>
      </c>
      <c r="BO19" s="6">
        <v>0.10923360569212019</v>
      </c>
      <c r="BP19" s="6">
        <v>0.17695311468896391</v>
      </c>
      <c r="BQ19" s="6">
        <v>0.14120551685499458</v>
      </c>
      <c r="BR19" s="6">
        <v>0.1100296278655513</v>
      </c>
      <c r="BS19" s="6">
        <v>0.13455952097564042</v>
      </c>
      <c r="BT19" s="6">
        <v>0.13419072088931797</v>
      </c>
      <c r="BU19" s="6">
        <v>0.23356741518390781</v>
      </c>
      <c r="BV19" s="6">
        <v>0.15392645322867132</v>
      </c>
      <c r="BW19" s="6">
        <v>0.19201229321341459</v>
      </c>
      <c r="BX19" s="6">
        <v>0.17829993738801042</v>
      </c>
      <c r="BY19" s="6">
        <v>0.16809157430732991</v>
      </c>
      <c r="BZ19" s="6">
        <v>0.12818759214047928</v>
      </c>
      <c r="CA19" s="6">
        <v>0.16451996947347583</v>
      </c>
      <c r="CB19" s="6">
        <v>0.17544115357994916</v>
      </c>
      <c r="CC19" s="6">
        <v>0.20519289720002157</v>
      </c>
      <c r="CD19" s="6">
        <v>0.12600349732673283</v>
      </c>
      <c r="CE19" s="6">
        <v>0.1470819497772945</v>
      </c>
      <c r="CF19" s="6">
        <v>0.22589652595079956</v>
      </c>
      <c r="CG19" s="6">
        <v>0.17699503477006989</v>
      </c>
      <c r="CH19" s="6">
        <v>0.13755336429064344</v>
      </c>
      <c r="CI19" s="6">
        <v>0.1063819515460681</v>
      </c>
      <c r="CJ19" s="6">
        <v>9.2815575508467502E-2</v>
      </c>
      <c r="CK19" s="6">
        <v>0.196988393068285</v>
      </c>
      <c r="CL19" s="6">
        <v>0.12972989690097528</v>
      </c>
      <c r="CM19" s="6">
        <v>0.10409439840161595</v>
      </c>
      <c r="CN19" s="6">
        <v>0.18689420901707229</v>
      </c>
      <c r="CO19" s="6">
        <v>0.13154851521468958</v>
      </c>
      <c r="CP19" s="6">
        <v>0.15964535580321496</v>
      </c>
    </row>
    <row r="20" spans="1:94" x14ac:dyDescent="0.25">
      <c r="A20" t="s">
        <v>11</v>
      </c>
      <c r="B20"/>
      <c r="C20" s="56" t="s">
        <v>83</v>
      </c>
      <c r="D20" s="6">
        <v>0.45567070479772759</v>
      </c>
      <c r="E20" s="6">
        <v>0.504198015395803</v>
      </c>
      <c r="F20" s="6">
        <v>0.48448060470999726</v>
      </c>
      <c r="G20" s="6">
        <v>0.44857599427608441</v>
      </c>
      <c r="H20" s="6">
        <v>0.48183775175157773</v>
      </c>
      <c r="I20" s="6">
        <v>0.56659388081835416</v>
      </c>
      <c r="J20" s="6">
        <v>0.53275301567245881</v>
      </c>
      <c r="K20" s="6">
        <v>0.49357844522136335</v>
      </c>
      <c r="L20" s="6">
        <v>0.50860898379826691</v>
      </c>
      <c r="M20" s="6">
        <v>0.45733531795141591</v>
      </c>
      <c r="N20" s="6">
        <v>0.47191507569809765</v>
      </c>
      <c r="O20" s="6">
        <v>0.48332149941727121</v>
      </c>
      <c r="P20" s="6">
        <v>0.43639785940070397</v>
      </c>
      <c r="Q20" s="6">
        <v>0.39383841407063608</v>
      </c>
      <c r="R20" s="6">
        <v>0.51443132085589105</v>
      </c>
      <c r="S20" s="6">
        <v>0.46434539268701608</v>
      </c>
      <c r="T20" s="6">
        <v>0.48537039744988369</v>
      </c>
      <c r="U20" s="6">
        <v>0.45227766011431991</v>
      </c>
      <c r="V20" s="6">
        <v>0.48899186542437167</v>
      </c>
      <c r="W20" s="6">
        <v>0.4340178147571423</v>
      </c>
      <c r="X20" s="6">
        <v>0.48481967071578541</v>
      </c>
      <c r="Y20" s="6">
        <v>0.47663791894766738</v>
      </c>
      <c r="Z20" s="6">
        <v>0.52099864773439142</v>
      </c>
      <c r="AA20" s="6">
        <v>0.53203735567526123</v>
      </c>
      <c r="AB20" s="6">
        <v>0.53120359724241206</v>
      </c>
      <c r="AC20" s="6">
        <v>0.46106822990115748</v>
      </c>
      <c r="AD20" s="6">
        <v>0.44793932384159846</v>
      </c>
      <c r="AE20" s="6">
        <v>0.51944083541506847</v>
      </c>
      <c r="AF20" s="6">
        <v>0.52124131598771961</v>
      </c>
      <c r="AG20" s="6">
        <v>0.47013246948301096</v>
      </c>
      <c r="AH20" s="6">
        <v>0.46363202824642952</v>
      </c>
      <c r="AI20" s="6">
        <v>0.48243328315468503</v>
      </c>
      <c r="AJ20" s="6">
        <v>0.48846747576150779</v>
      </c>
      <c r="AK20" s="6">
        <v>0.47091886032783747</v>
      </c>
      <c r="AL20" s="6">
        <v>0.45103248731466361</v>
      </c>
      <c r="AM20" s="6">
        <v>0.39637822292489988</v>
      </c>
      <c r="AN20" s="6">
        <v>0.45985680778166793</v>
      </c>
      <c r="AO20" s="6">
        <v>0.46144671195823367</v>
      </c>
      <c r="AP20" s="6">
        <v>0.47581470679925775</v>
      </c>
      <c r="AQ20" s="6">
        <v>0.47398417836516094</v>
      </c>
      <c r="AR20" s="6">
        <v>0.54688335673049471</v>
      </c>
      <c r="AS20" s="6">
        <v>0.47813462329398987</v>
      </c>
      <c r="AT20" s="6">
        <v>0.51253143345516639</v>
      </c>
      <c r="AU20" s="6">
        <v>0.47427433378177253</v>
      </c>
      <c r="AV20" s="6">
        <v>0.49203421927235574</v>
      </c>
      <c r="AW20" s="6">
        <v>0.50007892962015066</v>
      </c>
      <c r="AX20" s="6">
        <v>0.49404356222304413</v>
      </c>
      <c r="AY20" s="6">
        <v>0.48321117560341825</v>
      </c>
      <c r="AZ20" s="6">
        <v>0.49701213813201139</v>
      </c>
      <c r="BA20" s="6">
        <v>0.51426100462184643</v>
      </c>
      <c r="BB20" s="6">
        <v>0.51578241272865111</v>
      </c>
      <c r="BC20" s="6">
        <v>0.46882488784473397</v>
      </c>
      <c r="BD20" s="6">
        <v>0.48430748635140275</v>
      </c>
      <c r="BE20" s="6">
        <v>0.46746742302620414</v>
      </c>
      <c r="BF20" s="6">
        <v>0.51186419396154903</v>
      </c>
      <c r="BG20" s="6">
        <v>0.49929803428058184</v>
      </c>
      <c r="BH20" s="6">
        <v>0.49106729175318925</v>
      </c>
      <c r="BI20" s="6">
        <v>0.50137386914232229</v>
      </c>
      <c r="BJ20" s="6">
        <v>0.57023199032839378</v>
      </c>
      <c r="BK20" s="6">
        <v>0.57796679557252117</v>
      </c>
      <c r="BL20" s="6">
        <v>0.5296440803760013</v>
      </c>
      <c r="BM20" s="6">
        <v>0.57660390794707539</v>
      </c>
      <c r="BN20" s="6">
        <v>0.52191332190532613</v>
      </c>
      <c r="BO20" s="6">
        <v>0.5016705253877326</v>
      </c>
      <c r="BP20" s="6">
        <v>0.48474591970774278</v>
      </c>
      <c r="BQ20" s="6">
        <v>0.47003227773937867</v>
      </c>
      <c r="BR20" s="6">
        <v>0.43726338394454922</v>
      </c>
      <c r="BS20" s="6">
        <v>0.54860565724967247</v>
      </c>
      <c r="BT20" s="6">
        <v>0.50567476029293312</v>
      </c>
      <c r="BU20" s="6">
        <v>0.50067035969804807</v>
      </c>
      <c r="BV20" s="6">
        <v>0.50802419938403198</v>
      </c>
      <c r="BW20" s="6">
        <v>0.52883202459229517</v>
      </c>
      <c r="BX20" s="6">
        <v>0.47918778740339263</v>
      </c>
      <c r="BY20" s="6">
        <v>0.55127739548160215</v>
      </c>
      <c r="BZ20" s="6">
        <v>0.53167207893474211</v>
      </c>
      <c r="CA20" s="6">
        <v>0.57984621827666083</v>
      </c>
      <c r="CB20" s="6">
        <v>0.55982310106622812</v>
      </c>
      <c r="CC20" s="6">
        <v>0.44277156444853816</v>
      </c>
      <c r="CD20" s="6">
        <v>0.55088088024449633</v>
      </c>
      <c r="CE20" s="6">
        <v>0.52610456568450614</v>
      </c>
      <c r="CF20" s="6">
        <v>0.53101556727836807</v>
      </c>
      <c r="CG20" s="6">
        <v>0.51515798305712057</v>
      </c>
      <c r="CH20" s="6">
        <v>0.51430368578016261</v>
      </c>
      <c r="CI20" s="6">
        <v>0.51195880496511148</v>
      </c>
      <c r="CJ20" s="6">
        <v>0.51289556845091788</v>
      </c>
      <c r="CK20" s="6">
        <v>0.51575182983707513</v>
      </c>
      <c r="CL20" s="6">
        <v>0.46124098942921249</v>
      </c>
      <c r="CM20" s="6">
        <v>0.39877934410893284</v>
      </c>
      <c r="CN20" s="6">
        <v>0.52218990462370929</v>
      </c>
      <c r="CO20" s="6">
        <v>0.53986278478284533</v>
      </c>
      <c r="CP20" s="6">
        <v>0.51468527590894153</v>
      </c>
    </row>
    <row r="21" spans="1:94" x14ac:dyDescent="0.25">
      <c r="B21"/>
      <c r="C21" s="56" t="s">
        <v>84</v>
      </c>
      <c r="D21" s="6">
        <v>0.11877150149523821</v>
      </c>
      <c r="E21" s="6">
        <v>0.16540876047277941</v>
      </c>
      <c r="F21" s="6">
        <v>0.20534218431139947</v>
      </c>
      <c r="G21" s="6">
        <v>0.17101769720175819</v>
      </c>
      <c r="H21" s="6">
        <v>0.15726540551029125</v>
      </c>
      <c r="I21" s="6">
        <v>0.23759088049232358</v>
      </c>
      <c r="J21" s="6">
        <v>0.25615866511454233</v>
      </c>
      <c r="K21" s="6">
        <v>0.22646929658348289</v>
      </c>
      <c r="L21" s="6">
        <v>0.27405501350887523</v>
      </c>
      <c r="M21" s="6">
        <v>0.13881509056069175</v>
      </c>
      <c r="N21" s="6">
        <v>0.18411757429705022</v>
      </c>
      <c r="O21" s="6">
        <v>0.15353872642130104</v>
      </c>
      <c r="P21" s="6">
        <v>0.18235991934890755</v>
      </c>
      <c r="Q21" s="6">
        <v>0.14904692214465787</v>
      </c>
      <c r="R21" s="6">
        <v>0.14158161850537745</v>
      </c>
      <c r="S21" s="6">
        <v>0.10210151963475013</v>
      </c>
      <c r="T21" s="6">
        <v>0.15991279618795584</v>
      </c>
      <c r="U21" s="6">
        <v>0.16814248872248502</v>
      </c>
      <c r="V21" s="6">
        <v>0.22471354843912872</v>
      </c>
      <c r="W21" s="6">
        <v>0.15871800941113709</v>
      </c>
      <c r="X21" s="6">
        <v>0.21899121438405969</v>
      </c>
      <c r="Y21" s="6">
        <v>0.18624465727055575</v>
      </c>
      <c r="Z21" s="6">
        <v>0.20845015402602188</v>
      </c>
      <c r="AA21" s="6">
        <v>0.1820139339717822</v>
      </c>
      <c r="AB21" s="6">
        <v>0.20883524716589691</v>
      </c>
      <c r="AC21" s="6">
        <v>0.20260170417179513</v>
      </c>
      <c r="AD21" s="6">
        <v>0.1356504839105683</v>
      </c>
      <c r="AE21" s="6">
        <v>0.20387677258523132</v>
      </c>
      <c r="AF21" s="6">
        <v>0.18014948599164657</v>
      </c>
      <c r="AG21" s="6">
        <v>0.17396812185874941</v>
      </c>
      <c r="AH21" s="6">
        <v>0.2155578008679199</v>
      </c>
      <c r="AI21" s="6">
        <v>0.24118235350378397</v>
      </c>
      <c r="AJ21" s="6">
        <v>0.1795659581360039</v>
      </c>
      <c r="AK21" s="6">
        <v>0.18349121948172667</v>
      </c>
      <c r="AL21" s="6">
        <v>0.20754428881969716</v>
      </c>
      <c r="AM21" s="6">
        <v>0.12693643880930847</v>
      </c>
      <c r="AN21" s="6">
        <v>0.13493781586634701</v>
      </c>
      <c r="AO21" s="6">
        <v>0.1179625251786946</v>
      </c>
      <c r="AP21" s="6">
        <v>0.20500391887810934</v>
      </c>
      <c r="AQ21" s="6">
        <v>0.1946003437040808</v>
      </c>
      <c r="AR21" s="6">
        <v>0.25560798157505799</v>
      </c>
      <c r="AS21" s="6">
        <v>0.19590276303655726</v>
      </c>
      <c r="AT21" s="6">
        <v>0.1595164476904799</v>
      </c>
      <c r="AU21" s="6">
        <v>0.17346653717149382</v>
      </c>
      <c r="AV21" s="6">
        <v>0.16851277703769924</v>
      </c>
      <c r="AW21" s="6">
        <v>0.20006335147198379</v>
      </c>
      <c r="AX21" s="6">
        <v>0.16534748364394383</v>
      </c>
      <c r="AY21" s="6">
        <v>0.16590952801785577</v>
      </c>
      <c r="AZ21" s="6">
        <v>0.19247503469079627</v>
      </c>
      <c r="BA21" s="6">
        <v>0.18446896033042681</v>
      </c>
      <c r="BB21" s="6">
        <v>0.19036981333898431</v>
      </c>
      <c r="BC21" s="6">
        <v>0.19335977342013494</v>
      </c>
      <c r="BD21" s="6">
        <v>0.18573748175953816</v>
      </c>
      <c r="BE21" s="6">
        <v>0.19512876730531506</v>
      </c>
      <c r="BF21" s="6">
        <v>0.17303105431602836</v>
      </c>
      <c r="BG21" s="6">
        <v>0.17507679613831476</v>
      </c>
      <c r="BH21" s="6">
        <v>0.1815283338264117</v>
      </c>
      <c r="BI21" s="6">
        <v>0.20521420622660058</v>
      </c>
      <c r="BJ21" s="6">
        <v>0.28822013840258015</v>
      </c>
      <c r="BK21" s="6">
        <v>0.28691049372392585</v>
      </c>
      <c r="BL21" s="6">
        <v>0.24368331692737433</v>
      </c>
      <c r="BM21" s="6">
        <v>0.27175287735568421</v>
      </c>
      <c r="BN21" s="6">
        <v>0.23315903997538565</v>
      </c>
      <c r="BO21" s="6">
        <v>0.15964089730463982</v>
      </c>
      <c r="BP21" s="6">
        <v>0.22187666457146354</v>
      </c>
      <c r="BQ21" s="6">
        <v>0.26364564036330829</v>
      </c>
      <c r="BR21" s="6">
        <v>0.24526149183331264</v>
      </c>
      <c r="BS21" s="6">
        <v>0.16353702462058978</v>
      </c>
      <c r="BT21" s="6">
        <v>0.20636698983447799</v>
      </c>
      <c r="BU21" s="6">
        <v>0.22238952806670081</v>
      </c>
      <c r="BV21" s="6">
        <v>0.18348907840524398</v>
      </c>
      <c r="BW21" s="6">
        <v>0.22000858312166918</v>
      </c>
      <c r="BX21" s="6">
        <v>0.22049269013097819</v>
      </c>
      <c r="BY21" s="6">
        <v>0.29550112310557214</v>
      </c>
      <c r="BZ21" s="6">
        <v>0.27210812107657695</v>
      </c>
      <c r="CA21" s="6">
        <v>0.20285798923347451</v>
      </c>
      <c r="CB21" s="6">
        <v>0.21414927488452024</v>
      </c>
      <c r="CC21" s="6">
        <v>0.22493044923786212</v>
      </c>
      <c r="CD21" s="6">
        <v>0.2395014099722978</v>
      </c>
      <c r="CE21" s="6">
        <v>0.14771129517758277</v>
      </c>
      <c r="CF21" s="6">
        <v>0.2111046534966248</v>
      </c>
      <c r="CG21" s="6">
        <v>0.2142521319898861</v>
      </c>
      <c r="CH21" s="6">
        <v>0.24508907522099196</v>
      </c>
      <c r="CI21" s="6">
        <v>0.19358002717976783</v>
      </c>
      <c r="CJ21" s="6">
        <v>0.25203534379233894</v>
      </c>
      <c r="CK21" s="6">
        <v>0.28079148814016436</v>
      </c>
      <c r="CL21" s="6">
        <v>0.22366064828727369</v>
      </c>
      <c r="CM21" s="6">
        <v>0.2113778764276702</v>
      </c>
      <c r="CN21" s="6">
        <v>0.15262754641659707</v>
      </c>
      <c r="CO21" s="6">
        <v>0.22218379497507287</v>
      </c>
      <c r="CP21" s="6">
        <v>0.22484377940048564</v>
      </c>
    </row>
    <row r="22" spans="1:94" x14ac:dyDescent="0.25">
      <c r="A22" t="s">
        <v>272</v>
      </c>
      <c r="B22"/>
      <c r="C22" s="56" t="s">
        <v>83</v>
      </c>
      <c r="D22" s="6">
        <v>0.48577977236024383</v>
      </c>
      <c r="E22" s="6">
        <v>0.52664635148335703</v>
      </c>
      <c r="F22" s="6">
        <v>0.52068287670398505</v>
      </c>
      <c r="G22" s="6">
        <v>0.50672937168432364</v>
      </c>
      <c r="H22" s="6">
        <v>0.52914402156210105</v>
      </c>
      <c r="I22" s="6">
        <v>0.60893357261855363</v>
      </c>
      <c r="J22" s="6">
        <v>0.5941397941699913</v>
      </c>
      <c r="K22" s="6">
        <v>0.54469366675821274</v>
      </c>
      <c r="L22" s="6">
        <v>0.56566742785678281</v>
      </c>
      <c r="M22" s="6">
        <v>0.5169672229231459</v>
      </c>
      <c r="N22" s="6">
        <v>0.53057266111898405</v>
      </c>
      <c r="O22" s="6">
        <v>0.53820767004901104</v>
      </c>
      <c r="P22" s="6">
        <v>0.5067199547579011</v>
      </c>
      <c r="Q22" s="6">
        <v>0.47275839208053866</v>
      </c>
      <c r="R22" s="6">
        <v>0.54502336632449733</v>
      </c>
      <c r="S22" s="6">
        <v>0.53725348273239004</v>
      </c>
      <c r="T22" s="6">
        <v>0.51522018984809081</v>
      </c>
      <c r="U22" s="6">
        <v>0.50675731176953887</v>
      </c>
      <c r="V22" s="6">
        <v>0.53049951438527887</v>
      </c>
      <c r="W22" s="6">
        <v>0.53336812213178286</v>
      </c>
      <c r="X22" s="6">
        <v>0.56016992360841489</v>
      </c>
      <c r="Y22" s="6">
        <v>0.54233475119473462</v>
      </c>
      <c r="Z22" s="6">
        <v>0.55753699083367858</v>
      </c>
      <c r="AA22" s="6">
        <v>0.59422705861128555</v>
      </c>
      <c r="AB22" s="6">
        <v>0.57991429593674482</v>
      </c>
      <c r="AC22" s="6">
        <v>0.54224590981521248</v>
      </c>
      <c r="AD22" s="6">
        <v>0.49145793062740506</v>
      </c>
      <c r="AE22" s="6">
        <v>0.55555856093147038</v>
      </c>
      <c r="AF22" s="6">
        <v>0.56200495682977369</v>
      </c>
      <c r="AG22" s="6">
        <v>0.52848127677295265</v>
      </c>
      <c r="AH22" s="6">
        <v>0.51590100774454173</v>
      </c>
      <c r="AI22" s="6">
        <v>0.56160697548854577</v>
      </c>
      <c r="AJ22" s="6">
        <v>0.54975007017303112</v>
      </c>
      <c r="AK22" s="6">
        <v>0.53371025763071556</v>
      </c>
      <c r="AL22" s="6">
        <v>0.53528842647757535</v>
      </c>
      <c r="AM22" s="6">
        <v>0.4618847042924169</v>
      </c>
      <c r="AN22" s="6">
        <v>0.52783733438720082</v>
      </c>
      <c r="AO22" s="6">
        <v>0.50811345432123234</v>
      </c>
      <c r="AP22" s="6">
        <v>0.5219018554419238</v>
      </c>
      <c r="AQ22" s="6">
        <v>0.52451270062563959</v>
      </c>
      <c r="AR22" s="6">
        <v>0.60565208745959498</v>
      </c>
      <c r="AS22" s="6">
        <v>0.58076938917671594</v>
      </c>
      <c r="AT22" s="6">
        <v>0.52335981558408728</v>
      </c>
      <c r="AU22" s="6">
        <v>0.51849931402701399</v>
      </c>
      <c r="AV22" s="6">
        <v>0.52673825132308805</v>
      </c>
      <c r="AW22" s="6">
        <v>0.5403044777109689</v>
      </c>
      <c r="AX22" s="6">
        <v>0.52557180313404661</v>
      </c>
      <c r="AY22" s="6">
        <v>0.50842881947789054</v>
      </c>
      <c r="AZ22" s="6">
        <v>0.51816674146591413</v>
      </c>
      <c r="BA22" s="6">
        <v>0.5297649392165017</v>
      </c>
      <c r="BB22" s="6">
        <v>0.56913168884833276</v>
      </c>
      <c r="BC22" s="6">
        <v>0.54322399373472297</v>
      </c>
      <c r="BD22" s="6">
        <v>0.53702812104546938</v>
      </c>
      <c r="BE22" s="6">
        <v>0.57415777750224806</v>
      </c>
      <c r="BF22" s="6">
        <v>0.60804298352762964</v>
      </c>
      <c r="BG22" s="6">
        <v>0.58463545688123442</v>
      </c>
      <c r="BH22" s="6">
        <v>0.58545293831783018</v>
      </c>
      <c r="BI22" s="6">
        <v>0.58545265392084023</v>
      </c>
      <c r="BJ22" s="6">
        <v>0.64804575064790637</v>
      </c>
      <c r="BK22" s="6">
        <v>0.68210007078747736</v>
      </c>
      <c r="BL22" s="6">
        <v>0.62487397175760884</v>
      </c>
      <c r="BM22" s="6">
        <v>0.61166714354804907</v>
      </c>
      <c r="BN22" s="6">
        <v>0.60928262293430935</v>
      </c>
      <c r="BO22" s="6">
        <v>0.56097618782282277</v>
      </c>
      <c r="BP22" s="6">
        <v>0.58319728668073101</v>
      </c>
      <c r="BQ22" s="6">
        <v>0.55748059166602026</v>
      </c>
      <c r="BR22" s="6">
        <v>0.52831754059873148</v>
      </c>
      <c r="BS22" s="6">
        <v>0.59444604247169119</v>
      </c>
      <c r="BT22" s="6">
        <v>0.55103665063782936</v>
      </c>
      <c r="BU22" s="6">
        <v>0.54728947417378893</v>
      </c>
      <c r="BV22" s="6">
        <v>0.55760148054929237</v>
      </c>
      <c r="BW22" s="6">
        <v>0.58109054420837902</v>
      </c>
      <c r="BX22" s="6">
        <v>0.59746314361609332</v>
      </c>
      <c r="BY22" s="6">
        <v>0.61132088437695298</v>
      </c>
      <c r="BZ22" s="6">
        <v>0.60592208743785125</v>
      </c>
      <c r="CA22" s="6">
        <v>0.64253277322866953</v>
      </c>
      <c r="CB22" s="6">
        <v>0.61952579377517414</v>
      </c>
      <c r="CC22" s="6">
        <v>0.51276808231236237</v>
      </c>
      <c r="CD22" s="6">
        <v>0.60270359975877974</v>
      </c>
      <c r="CE22" s="6">
        <v>0.59948871013036853</v>
      </c>
      <c r="CF22" s="6">
        <v>0.60922349467365555</v>
      </c>
      <c r="CG22" s="6">
        <v>0.60205263058916147</v>
      </c>
      <c r="CH22" s="6">
        <v>0.57677600803908136</v>
      </c>
      <c r="CI22" s="6">
        <v>0.57152028049893366</v>
      </c>
      <c r="CJ22" s="6">
        <v>0.63028914466666808</v>
      </c>
      <c r="CK22" s="6">
        <v>0.63546189756418225</v>
      </c>
      <c r="CL22" s="6">
        <v>0.55396954636700946</v>
      </c>
      <c r="CM22" s="6">
        <v>0.46079326514900831</v>
      </c>
      <c r="CN22" s="6">
        <v>0.63484145598069464</v>
      </c>
      <c r="CO22" s="6">
        <v>0.58965984820319939</v>
      </c>
      <c r="CP22" s="6">
        <v>0.59220203757863121</v>
      </c>
    </row>
    <row r="23" spans="1:94" x14ac:dyDescent="0.25">
      <c r="B23"/>
      <c r="C23" s="56" t="s">
        <v>84</v>
      </c>
      <c r="D23" s="6">
        <v>0.10643792529657921</v>
      </c>
      <c r="E23" s="6">
        <v>0.13019408449523273</v>
      </c>
      <c r="F23" s="6">
        <v>0.13152151854593247</v>
      </c>
      <c r="G23" s="6">
        <v>0.14534344843255562</v>
      </c>
      <c r="H23" s="6">
        <v>0.14064853414501474</v>
      </c>
      <c r="I23" s="6">
        <v>0.15207930406034031</v>
      </c>
      <c r="J23" s="6">
        <v>0.19290457089086491</v>
      </c>
      <c r="K23" s="6">
        <v>0.18278078518556842</v>
      </c>
      <c r="L23" s="6">
        <v>0.15319268699349031</v>
      </c>
      <c r="M23" s="6">
        <v>0.1125460664169502</v>
      </c>
      <c r="N23" s="6">
        <v>0.1386938638520403</v>
      </c>
      <c r="O23" s="6">
        <v>0.13373918746116165</v>
      </c>
      <c r="P23" s="6">
        <v>0.1408799679347392</v>
      </c>
      <c r="Q23" s="6">
        <v>0.12246665214953395</v>
      </c>
      <c r="R23" s="6">
        <v>0.11124439793632511</v>
      </c>
      <c r="S23" s="6">
        <v>0.11523424602626138</v>
      </c>
      <c r="T23" s="6">
        <v>0.11697574156664718</v>
      </c>
      <c r="U23" s="6">
        <v>0.10085436782244454</v>
      </c>
      <c r="V23" s="6">
        <v>0.13047571281097531</v>
      </c>
      <c r="W23" s="6">
        <v>0.12113791661585667</v>
      </c>
      <c r="X23" s="6">
        <v>0.14689168420108697</v>
      </c>
      <c r="Y23" s="6">
        <v>0.12525299296226694</v>
      </c>
      <c r="Z23" s="6">
        <v>0.15815896136012134</v>
      </c>
      <c r="AA23" s="6">
        <v>0.15938892717571848</v>
      </c>
      <c r="AB23" s="6">
        <v>0.17018128080858752</v>
      </c>
      <c r="AC23" s="6">
        <v>0.14271248829906974</v>
      </c>
      <c r="AD23" s="6">
        <v>0.1007673290769884</v>
      </c>
      <c r="AE23" s="6">
        <v>0.18725783916721439</v>
      </c>
      <c r="AF23" s="6">
        <v>0.12714506837627704</v>
      </c>
      <c r="AG23" s="6">
        <v>0.14231656023491471</v>
      </c>
      <c r="AH23" s="6">
        <v>0.21578442606889425</v>
      </c>
      <c r="AI23" s="6">
        <v>0.16965931259187317</v>
      </c>
      <c r="AJ23" s="6">
        <v>0.14660138007268705</v>
      </c>
      <c r="AK23" s="6">
        <v>0.16306824034342549</v>
      </c>
      <c r="AL23" s="6">
        <v>0.17224318685864826</v>
      </c>
      <c r="AM23" s="6">
        <v>8.5050216181699861E-2</v>
      </c>
      <c r="AN23" s="6">
        <v>0.12186042572891297</v>
      </c>
      <c r="AO23" s="6">
        <v>0.13046610116393279</v>
      </c>
      <c r="AP23" s="6">
        <v>0.19403771646509319</v>
      </c>
      <c r="AQ23" s="6">
        <v>0.13850498241877818</v>
      </c>
      <c r="AR23" s="6">
        <v>0.20921031534587814</v>
      </c>
      <c r="AS23" s="6">
        <v>0.15267713378384692</v>
      </c>
      <c r="AT23" s="6">
        <v>0.12724519909575199</v>
      </c>
      <c r="AU23" s="6">
        <v>0.1504414981599034</v>
      </c>
      <c r="AV23" s="6">
        <v>0.1775214281193265</v>
      </c>
      <c r="AW23" s="6">
        <v>0.15547934646832395</v>
      </c>
      <c r="AX23" s="6">
        <v>0.15632097163057712</v>
      </c>
      <c r="AY23" s="6">
        <v>0.17133246127999938</v>
      </c>
      <c r="AZ23" s="6">
        <v>0.170077920359784</v>
      </c>
      <c r="BA23" s="6">
        <v>0.16114377001480726</v>
      </c>
      <c r="BB23" s="6">
        <v>0.19304857096999964</v>
      </c>
      <c r="BC23" s="6">
        <v>0.14182138378294809</v>
      </c>
      <c r="BD23" s="6">
        <v>0.14806465826075216</v>
      </c>
      <c r="BE23" s="6">
        <v>0.17852530487113261</v>
      </c>
      <c r="BF23" s="6">
        <v>0.17939460462466078</v>
      </c>
      <c r="BG23" s="6">
        <v>0.21531321561439934</v>
      </c>
      <c r="BH23" s="6">
        <v>0.22724449145427747</v>
      </c>
      <c r="BI23" s="6">
        <v>0.17794120619443579</v>
      </c>
      <c r="BJ23" s="6">
        <v>0.31878105383427724</v>
      </c>
      <c r="BK23" s="6">
        <v>0.36336361401730871</v>
      </c>
      <c r="BL23" s="6">
        <v>0.22946051857098537</v>
      </c>
      <c r="BM23" s="6">
        <v>0.26973152668851857</v>
      </c>
      <c r="BN23" s="6">
        <v>0.24449788503448719</v>
      </c>
      <c r="BO23" s="6">
        <v>0.19964513789122423</v>
      </c>
      <c r="BP23" s="6">
        <v>0.23081568523275131</v>
      </c>
      <c r="BQ23" s="6">
        <v>0.24519740229465242</v>
      </c>
      <c r="BR23" s="6">
        <v>0.2258018666838052</v>
      </c>
      <c r="BS23" s="6">
        <v>0.1887377264157595</v>
      </c>
      <c r="BT23" s="6">
        <v>0.19953430592981308</v>
      </c>
      <c r="BU23" s="6">
        <v>0.17004020358272598</v>
      </c>
      <c r="BV23" s="6">
        <v>0.16933316402697812</v>
      </c>
      <c r="BW23" s="6">
        <v>0.17310750254519172</v>
      </c>
      <c r="BX23" s="6">
        <v>0.25173933445007812</v>
      </c>
      <c r="BY23" s="6">
        <v>0.23334438523826537</v>
      </c>
      <c r="BZ23" s="6">
        <v>0.21024976282751839</v>
      </c>
      <c r="CA23" s="6">
        <v>0.24583747799683395</v>
      </c>
      <c r="CB23" s="6">
        <v>0.31889329910650577</v>
      </c>
      <c r="CC23" s="6">
        <v>0.22065031985567254</v>
      </c>
      <c r="CD23" s="6">
        <v>0.17129070345161482</v>
      </c>
      <c r="CE23" s="6">
        <v>0.14308395802303434</v>
      </c>
      <c r="CF23" s="6">
        <v>0.16780975393694963</v>
      </c>
      <c r="CG23" s="6">
        <v>0.23833019881224982</v>
      </c>
      <c r="CH23" s="6">
        <v>0.19270860813119955</v>
      </c>
      <c r="CI23" s="6">
        <v>0.18430227961029474</v>
      </c>
      <c r="CJ23" s="6">
        <v>0.28642256684581002</v>
      </c>
      <c r="CK23" s="6">
        <v>0.29886600157445986</v>
      </c>
      <c r="CL23" s="6">
        <v>0.19462158936521395</v>
      </c>
      <c r="CM23" s="6">
        <v>0.16031191698507144</v>
      </c>
      <c r="CN23" s="6">
        <v>0.3360032100249038</v>
      </c>
      <c r="CO23" s="6">
        <v>0.21522491576993386</v>
      </c>
      <c r="CP23" s="6">
        <v>0.22709607678024482</v>
      </c>
    </row>
    <row r="24" spans="1:94" x14ac:dyDescent="0.25">
      <c r="A24" t="s">
        <v>4</v>
      </c>
      <c r="B24"/>
      <c r="C24" s="56" t="s">
        <v>83</v>
      </c>
      <c r="D24" s="6">
        <v>0.39801763636494186</v>
      </c>
      <c r="E24" s="6">
        <v>0.45486764826291798</v>
      </c>
      <c r="F24" s="6">
        <v>0.46505846965112657</v>
      </c>
      <c r="G24" s="6">
        <v>0.39132660756006943</v>
      </c>
      <c r="H24" s="6">
        <v>0.45812066689439224</v>
      </c>
      <c r="I24" s="6">
        <v>0.51079549901594123</v>
      </c>
      <c r="J24" s="6">
        <v>0.52389633040550942</v>
      </c>
      <c r="K24" s="6">
        <v>0.47017175423031571</v>
      </c>
      <c r="L24" s="6">
        <v>0.53022777321266679</v>
      </c>
      <c r="M24" s="6">
        <v>0.42947333601017612</v>
      </c>
      <c r="N24" s="6">
        <v>0.4467563320821149</v>
      </c>
      <c r="O24" s="6">
        <v>0.49320440558612039</v>
      </c>
      <c r="P24" s="6">
        <v>0.39423965370832725</v>
      </c>
      <c r="Q24" s="6">
        <v>0.34300557628155454</v>
      </c>
      <c r="R24" s="6">
        <v>0.43714032933682662</v>
      </c>
      <c r="S24" s="6">
        <v>0.41314110771783202</v>
      </c>
      <c r="T24" s="6">
        <v>0.38496709809799523</v>
      </c>
      <c r="U24" s="6">
        <v>0.3681953568809575</v>
      </c>
      <c r="V24" s="6">
        <v>0.47577323224304291</v>
      </c>
      <c r="W24" s="6">
        <v>0.34226738969656867</v>
      </c>
      <c r="X24" s="6">
        <v>0.43482260844990389</v>
      </c>
      <c r="Y24" s="6">
        <v>0.41780129544129568</v>
      </c>
      <c r="Z24" s="6">
        <v>0.4695062838315418</v>
      </c>
      <c r="AA24" s="6">
        <v>0.5395379979765903</v>
      </c>
      <c r="AB24" s="6">
        <v>0.48820348188520524</v>
      </c>
      <c r="AC24" s="6">
        <v>0.43683412884929451</v>
      </c>
      <c r="AD24" s="6">
        <v>0.40325785486232713</v>
      </c>
      <c r="AE24" s="6">
        <v>0.47611486435030109</v>
      </c>
      <c r="AF24" s="6">
        <v>0.46125039631315579</v>
      </c>
      <c r="AG24" s="6">
        <v>0.42569321723917836</v>
      </c>
      <c r="AH24" s="6">
        <v>0.48400987170289039</v>
      </c>
      <c r="AI24" s="6">
        <v>0.41745135144513074</v>
      </c>
      <c r="AJ24" s="6">
        <v>0.51033409999754953</v>
      </c>
      <c r="AK24" s="6">
        <v>0.46617358061271358</v>
      </c>
      <c r="AL24" s="6">
        <v>0.43567125481238717</v>
      </c>
      <c r="AM24" s="6">
        <v>0.35912047549867299</v>
      </c>
      <c r="AN24" s="6">
        <v>0.38744962794909898</v>
      </c>
      <c r="AO24" s="6">
        <v>0.40848371762309177</v>
      </c>
      <c r="AP24" s="6">
        <v>0.40115442383960337</v>
      </c>
      <c r="AQ24" s="6">
        <v>0.41979577637130239</v>
      </c>
      <c r="AR24" s="6">
        <v>0.48398668281165591</v>
      </c>
      <c r="AS24" s="6">
        <v>0.44867492646015134</v>
      </c>
      <c r="AT24" s="6">
        <v>0.4392809322964687</v>
      </c>
      <c r="AU24" s="6">
        <v>0.44859690684173387</v>
      </c>
      <c r="AV24" s="6">
        <v>0.48282033924047008</v>
      </c>
      <c r="AW24" s="6">
        <v>0.4705569756475157</v>
      </c>
      <c r="AX24" s="6">
        <v>0.50324528460889895</v>
      </c>
      <c r="AY24" s="6">
        <v>0.4663787930565963</v>
      </c>
      <c r="AZ24" s="6">
        <v>0.49982640393671268</v>
      </c>
      <c r="BA24" s="6">
        <v>0.4896443705680853</v>
      </c>
      <c r="BB24" s="6">
        <v>0.57119742606662749</v>
      </c>
      <c r="BC24" s="6">
        <v>0.49999117432520879</v>
      </c>
      <c r="BD24" s="6">
        <v>0.44987589558949226</v>
      </c>
      <c r="BE24" s="6">
        <v>0.44766606467051551</v>
      </c>
      <c r="BF24" s="6">
        <v>0.48363666404109279</v>
      </c>
      <c r="BG24" s="6">
        <v>0.47316628055193655</v>
      </c>
      <c r="BH24" s="6">
        <v>0.44926225534769748</v>
      </c>
      <c r="BI24" s="6">
        <v>0.46415087527424437</v>
      </c>
      <c r="BJ24" s="6">
        <v>0.58339739031149096</v>
      </c>
      <c r="BK24" s="6">
        <v>0.58207585505231429</v>
      </c>
      <c r="BL24" s="6">
        <v>0.49008384511243713</v>
      </c>
      <c r="BM24" s="6">
        <v>0.57984832521848839</v>
      </c>
      <c r="BN24" s="6">
        <v>0.49665741661505142</v>
      </c>
      <c r="BO24" s="6">
        <v>0.48343719276807245</v>
      </c>
      <c r="BP24" s="6">
        <v>0.4939410135566511</v>
      </c>
      <c r="BQ24" s="6">
        <v>0.4328987878447727</v>
      </c>
      <c r="BR24" s="6">
        <v>0.4228772138770544</v>
      </c>
      <c r="BS24" s="6">
        <v>0.4863558320784287</v>
      </c>
      <c r="BT24" s="6">
        <v>0.46235496361079359</v>
      </c>
      <c r="BU24" s="6">
        <v>0.43382944041021426</v>
      </c>
      <c r="BV24" s="6">
        <v>0.43402322828062306</v>
      </c>
      <c r="BW24" s="6">
        <v>0.5017890474308454</v>
      </c>
      <c r="BX24" s="6">
        <v>0.38113562884330499</v>
      </c>
      <c r="BY24" s="6">
        <v>0.46983024434159587</v>
      </c>
      <c r="BZ24" s="6">
        <v>0.45200726846815653</v>
      </c>
      <c r="CA24" s="6">
        <v>0.5168893292660669</v>
      </c>
      <c r="CB24" s="6">
        <v>0.48619884966422744</v>
      </c>
      <c r="CC24" s="6">
        <v>0.38942280865979811</v>
      </c>
      <c r="CD24" s="6">
        <v>0.46581805452448227</v>
      </c>
      <c r="CE24" s="6">
        <v>0.47108286936179267</v>
      </c>
      <c r="CF24" s="6">
        <v>0.49598152133744833</v>
      </c>
      <c r="CG24" s="6">
        <v>0.47447493338966668</v>
      </c>
      <c r="CH24" s="6">
        <v>0.44904412838392072</v>
      </c>
      <c r="CI24" s="6">
        <v>0.460122692621945</v>
      </c>
      <c r="CJ24" s="6">
        <v>0.44532575435762584</v>
      </c>
      <c r="CK24" s="6">
        <v>0.49968519331774047</v>
      </c>
      <c r="CL24" s="6">
        <v>0.41728167108986441</v>
      </c>
      <c r="CM24" s="6">
        <v>0.32705637164411766</v>
      </c>
      <c r="CN24" s="6">
        <v>0.46010639878859405</v>
      </c>
      <c r="CO24" s="6">
        <v>0.46689805521017347</v>
      </c>
      <c r="CP24" s="6">
        <v>0.46908097676898225</v>
      </c>
    </row>
    <row r="25" spans="1:94" x14ac:dyDescent="0.25">
      <c r="B25"/>
      <c r="C25" s="56" t="s">
        <v>84</v>
      </c>
      <c r="D25" s="6">
        <v>0.1010126051834048</v>
      </c>
      <c r="E25" s="6">
        <v>0.15003958159704084</v>
      </c>
      <c r="F25" s="6">
        <v>0.29145448721404826</v>
      </c>
      <c r="G25" s="6">
        <v>0.19272987328449065</v>
      </c>
      <c r="H25" s="6">
        <v>0.18605944510344433</v>
      </c>
      <c r="I25" s="6">
        <v>0.23301775388994356</v>
      </c>
      <c r="J25" s="6">
        <v>0.3073141614097249</v>
      </c>
      <c r="K25" s="6">
        <v>0.27792587983170675</v>
      </c>
      <c r="L25" s="6">
        <v>0.381035391991214</v>
      </c>
      <c r="M25" s="6">
        <v>0.11415755435344155</v>
      </c>
      <c r="N25" s="6">
        <v>0.26745733281857459</v>
      </c>
      <c r="O25" s="6">
        <v>0.24892993634009228</v>
      </c>
      <c r="P25" s="6">
        <v>0.19169817768446495</v>
      </c>
      <c r="Q25" s="6">
        <v>0.17894292067454232</v>
      </c>
      <c r="R25" s="6">
        <v>0.16605319258933499</v>
      </c>
      <c r="S25" s="6">
        <v>0.16568733782915795</v>
      </c>
      <c r="T25" s="6">
        <v>0.16947756841269412</v>
      </c>
      <c r="U25" s="6">
        <v>0.1638967511173671</v>
      </c>
      <c r="V25" s="6">
        <v>0.18821739538553395</v>
      </c>
      <c r="W25" s="6">
        <v>0.18264090350712064</v>
      </c>
      <c r="X25" s="6">
        <v>0.13151227567262291</v>
      </c>
      <c r="Y25" s="6">
        <v>0.11913079604969019</v>
      </c>
      <c r="Z25" s="6">
        <v>0.15773120120081846</v>
      </c>
      <c r="AA25" s="6">
        <v>0.33360023560276142</v>
      </c>
      <c r="AB25" s="6">
        <v>0.19562376230354012</v>
      </c>
      <c r="AC25" s="6">
        <v>0.12608105472921233</v>
      </c>
      <c r="AD25" s="6">
        <v>0.12895782857069393</v>
      </c>
      <c r="AE25" s="6">
        <v>0.17983178365391725</v>
      </c>
      <c r="AF25" s="6">
        <v>0.16760077960462375</v>
      </c>
      <c r="AG25" s="6">
        <v>0.13825310282803488</v>
      </c>
      <c r="AH25" s="6">
        <v>0.16017759766903802</v>
      </c>
      <c r="AI25" s="6">
        <v>0.16389745639050673</v>
      </c>
      <c r="AJ25" s="6">
        <v>0.11786766255351702</v>
      </c>
      <c r="AK25" s="6">
        <v>0.12583697508104508</v>
      </c>
      <c r="AL25" s="6">
        <v>0.16743802147273998</v>
      </c>
      <c r="AM25" s="6">
        <v>0.11325408793891484</v>
      </c>
      <c r="AN25" s="6">
        <v>0.16414829500215278</v>
      </c>
      <c r="AO25" s="6">
        <v>0.1622454664276814</v>
      </c>
      <c r="AP25" s="6">
        <v>0.13159793337597908</v>
      </c>
      <c r="AQ25" s="6">
        <v>0.1186989025806231</v>
      </c>
      <c r="AR25" s="6">
        <v>0.25671693651175642</v>
      </c>
      <c r="AS25" s="6">
        <v>0.16822595210919022</v>
      </c>
      <c r="AT25" s="6">
        <v>0.10830198465646598</v>
      </c>
      <c r="AU25" s="6">
        <v>0.19558583031076709</v>
      </c>
      <c r="AV25" s="6">
        <v>0.17854617501810049</v>
      </c>
      <c r="AW25" s="6">
        <v>0.15689123539020786</v>
      </c>
      <c r="AX25" s="6">
        <v>0.18987291114122917</v>
      </c>
      <c r="AY25" s="6">
        <v>0.20175370553763033</v>
      </c>
      <c r="AZ25" s="6">
        <v>0.17655963742467451</v>
      </c>
      <c r="BA25" s="6">
        <v>0.16676626720400192</v>
      </c>
      <c r="BB25" s="6">
        <v>0.27275196441522287</v>
      </c>
      <c r="BC25" s="6">
        <v>0.19419389933157605</v>
      </c>
      <c r="BD25" s="6">
        <v>0.18834030879780247</v>
      </c>
      <c r="BE25" s="6">
        <v>0.14111094422145365</v>
      </c>
      <c r="BF25" s="6">
        <v>0.14747612875777616</v>
      </c>
      <c r="BG25" s="6">
        <v>0.20417857204117035</v>
      </c>
      <c r="BH25" s="6">
        <v>0.22958107541134121</v>
      </c>
      <c r="BI25" s="6">
        <v>0.2192439086580803</v>
      </c>
      <c r="BJ25" s="6">
        <v>0.30991552963149377</v>
      </c>
      <c r="BK25" s="6">
        <v>0.30800662584623101</v>
      </c>
      <c r="BL25" s="6">
        <v>0.29065058137555305</v>
      </c>
      <c r="BM25" s="6">
        <v>0.30620428828158175</v>
      </c>
      <c r="BN25" s="6">
        <v>0.23768483685182593</v>
      </c>
      <c r="BO25" s="6">
        <v>0.2610069682366124</v>
      </c>
      <c r="BP25" s="6">
        <v>0.31228673177612182</v>
      </c>
      <c r="BQ25" s="6">
        <v>0.23586699957203791</v>
      </c>
      <c r="BR25" s="6">
        <v>0.22372581544919226</v>
      </c>
      <c r="BS25" s="6">
        <v>0.19060022041486405</v>
      </c>
      <c r="BT25" s="6">
        <v>0.22786253865609365</v>
      </c>
      <c r="BU25" s="6">
        <v>0.18426709972812877</v>
      </c>
      <c r="BV25" s="6">
        <v>0.19429874240250092</v>
      </c>
      <c r="BW25" s="6">
        <v>0.28397777155183002</v>
      </c>
      <c r="BX25" s="6">
        <v>0.24353114337849788</v>
      </c>
      <c r="BY25" s="6">
        <v>0.21032913163460037</v>
      </c>
      <c r="BZ25" s="6">
        <v>0.20481336938097727</v>
      </c>
      <c r="CA25" s="6">
        <v>0.25013642691708254</v>
      </c>
      <c r="CB25" s="6">
        <v>0.24092531975925466</v>
      </c>
      <c r="CC25" s="6">
        <v>0.16427829987962311</v>
      </c>
      <c r="CD25" s="6">
        <v>0.16845952480231571</v>
      </c>
      <c r="CE25" s="6">
        <v>0.20875737136960348</v>
      </c>
      <c r="CF25" s="6">
        <v>0.2255412014163207</v>
      </c>
      <c r="CG25" s="6">
        <v>0.25917888619652973</v>
      </c>
      <c r="CH25" s="6">
        <v>0.20080472110886205</v>
      </c>
      <c r="CI25" s="6">
        <v>0.24678815442443772</v>
      </c>
      <c r="CJ25" s="6">
        <v>0.24628424604046958</v>
      </c>
      <c r="CK25" s="6">
        <v>0.24061868276886725</v>
      </c>
      <c r="CL25" s="6">
        <v>0.20270360745964111</v>
      </c>
      <c r="CM25" s="6">
        <v>0.13023657800070684</v>
      </c>
      <c r="CN25" s="6">
        <v>0.17671340944320335</v>
      </c>
      <c r="CO25" s="6">
        <v>0.20845045859925285</v>
      </c>
      <c r="CP25" s="6">
        <v>0.2306739085514769</v>
      </c>
    </row>
    <row r="26" spans="1:94" x14ac:dyDescent="0.25">
      <c r="A26" t="s">
        <v>98</v>
      </c>
      <c r="B26"/>
      <c r="C26" s="56" t="s">
        <v>83</v>
      </c>
      <c r="D26" s="6">
        <v>0.65856721010473063</v>
      </c>
      <c r="E26" s="6">
        <v>0.67128274125411203</v>
      </c>
      <c r="F26" s="6">
        <v>0.6528612246410922</v>
      </c>
      <c r="G26" s="6">
        <v>0.62704842052773735</v>
      </c>
      <c r="H26" s="6">
        <v>0.62606958334713114</v>
      </c>
      <c r="I26" s="6">
        <v>0.68367024955728339</v>
      </c>
      <c r="J26" s="6">
        <v>0.6434762867848145</v>
      </c>
      <c r="K26" s="6">
        <v>0.59582109454136556</v>
      </c>
      <c r="L26" s="6">
        <v>0.64914125524980482</v>
      </c>
      <c r="M26" s="6">
        <v>0.58884910209452523</v>
      </c>
      <c r="N26" s="6">
        <v>0.63057224285127123</v>
      </c>
      <c r="O26" s="6">
        <v>0.66172573536240353</v>
      </c>
      <c r="P26" s="6">
        <v>0.63629716204735909</v>
      </c>
      <c r="Q26" s="6">
        <v>0.53889125882817945</v>
      </c>
      <c r="R26" s="6">
        <v>0.61899076664437058</v>
      </c>
      <c r="S26" s="6">
        <v>0.61231568029257222</v>
      </c>
      <c r="T26" s="6">
        <v>0.64898037737961589</v>
      </c>
      <c r="U26" s="6">
        <v>0.59525440526791207</v>
      </c>
      <c r="V26" s="6">
        <v>0.69081936122228971</v>
      </c>
      <c r="W26" s="6">
        <v>0.71404854809327145</v>
      </c>
      <c r="X26" s="6">
        <v>0.68123803095596414</v>
      </c>
      <c r="Y26" s="6">
        <v>0.7195300487234757</v>
      </c>
      <c r="Z26" s="6">
        <v>0.74522937275523193</v>
      </c>
      <c r="AA26" s="6">
        <v>0.74022826300417321</v>
      </c>
      <c r="AB26" s="6">
        <v>0.69285792233253263</v>
      </c>
      <c r="AC26" s="6">
        <v>0.67796008898557536</v>
      </c>
      <c r="AD26" s="6">
        <v>0.69213826573328385</v>
      </c>
      <c r="AE26" s="6">
        <v>0.67221287927288353</v>
      </c>
      <c r="AF26" s="6">
        <v>0.70846547139398108</v>
      </c>
      <c r="AG26" s="6">
        <v>0.70568447668726242</v>
      </c>
      <c r="AH26" s="6">
        <v>0.71314459219156834</v>
      </c>
      <c r="AI26" s="6">
        <v>0.78895374572633659</v>
      </c>
      <c r="AJ26" s="6">
        <v>0.77715249459420233</v>
      </c>
      <c r="AK26" s="6">
        <v>0.7335364242696335</v>
      </c>
      <c r="AL26" s="6">
        <v>0.68993628231976056</v>
      </c>
      <c r="AM26" s="6">
        <v>0.59519071497805165</v>
      </c>
      <c r="AN26" s="6">
        <v>0.67726606680810042</v>
      </c>
      <c r="AO26" s="6">
        <v>0.73754894100129542</v>
      </c>
      <c r="AP26" s="6">
        <v>0.68996023653359462</v>
      </c>
      <c r="AQ26" s="6">
        <v>0.66850207970215747</v>
      </c>
      <c r="AR26" s="6">
        <v>0.70529940110079659</v>
      </c>
      <c r="AS26" s="6">
        <v>0.68174762484265605</v>
      </c>
      <c r="AT26" s="6">
        <v>0.66888188497888823</v>
      </c>
      <c r="AU26" s="6">
        <v>0.70950370515635341</v>
      </c>
      <c r="AV26" s="6">
        <v>0.70828818917299474</v>
      </c>
      <c r="AW26" s="6">
        <v>0.71533411666271673</v>
      </c>
      <c r="AX26" s="6">
        <v>0.70549070108582301</v>
      </c>
      <c r="AY26" s="6">
        <v>0.66238169159815441</v>
      </c>
      <c r="AZ26" s="6">
        <v>0.65724404721387308</v>
      </c>
      <c r="BA26" s="6">
        <v>0.684176192824971</v>
      </c>
      <c r="BB26" s="6">
        <v>0.6836946337232831</v>
      </c>
      <c r="BC26" s="6">
        <v>0.64336626199116065</v>
      </c>
      <c r="BD26" s="6">
        <v>0.67632173632717962</v>
      </c>
      <c r="BE26" s="6">
        <v>0.69496121113455045</v>
      </c>
      <c r="BF26" s="6">
        <v>0.6641467005764532</v>
      </c>
      <c r="BG26" s="6">
        <v>0.72104490874919736</v>
      </c>
      <c r="BH26" s="6">
        <v>0.67950662894901392</v>
      </c>
      <c r="BI26" s="6">
        <v>0.67260959134204534</v>
      </c>
      <c r="BJ26" s="6">
        <v>0.67176985140222434</v>
      </c>
      <c r="BK26" s="6">
        <v>0.62975172609992192</v>
      </c>
      <c r="BL26" s="6">
        <v>0.67487251878391408</v>
      </c>
      <c r="BM26" s="6">
        <v>0.68393261065521427</v>
      </c>
      <c r="BN26" s="6">
        <v>0.67091433366304154</v>
      </c>
      <c r="BO26" s="6">
        <v>0.75495022685655533</v>
      </c>
      <c r="BP26" s="6">
        <v>0.72872052116041619</v>
      </c>
      <c r="BQ26" s="6">
        <v>0.62788333637787674</v>
      </c>
      <c r="BR26" s="6">
        <v>0.49672405696082772</v>
      </c>
      <c r="BS26" s="6">
        <v>0.63774265889955251</v>
      </c>
      <c r="BT26" s="6">
        <v>0.62097313198741688</v>
      </c>
      <c r="BU26" s="6">
        <v>0.64364574145670073</v>
      </c>
      <c r="BV26" s="6">
        <v>0.65627407714351338</v>
      </c>
      <c r="BW26" s="6">
        <v>0.69780941704161648</v>
      </c>
      <c r="BX26" s="6">
        <v>0.74929897674961488</v>
      </c>
      <c r="BY26" s="6">
        <v>0.7767837300427175</v>
      </c>
      <c r="BZ26" s="6">
        <v>0.75713865814779324</v>
      </c>
      <c r="CA26" s="6">
        <v>0.7643148639879016</v>
      </c>
      <c r="CB26" s="6">
        <v>0.73647262192621399</v>
      </c>
      <c r="CC26" s="6">
        <v>0.63019448663566946</v>
      </c>
      <c r="CD26" s="6">
        <v>0.71055522727749698</v>
      </c>
      <c r="CE26" s="6">
        <v>0.64591575670163492</v>
      </c>
      <c r="CF26" s="6">
        <v>0.61587034116403372</v>
      </c>
      <c r="CG26" s="6">
        <v>0.72173062387953557</v>
      </c>
      <c r="CH26" s="6">
        <v>0.77641828375987954</v>
      </c>
      <c r="CI26" s="6">
        <v>0.73713333323976504</v>
      </c>
      <c r="CJ26" s="6">
        <v>0.76074236611354551</v>
      </c>
      <c r="CK26" s="6">
        <v>0.7816183916461108</v>
      </c>
      <c r="CL26" s="6">
        <v>0.72739553276399904</v>
      </c>
      <c r="CM26" s="6">
        <v>0.66895440309538978</v>
      </c>
      <c r="CN26" s="6">
        <v>0.78353179022023201</v>
      </c>
      <c r="CO26" s="6">
        <v>0.74381632599733039</v>
      </c>
      <c r="CP26" s="6">
        <v>0.68891234782350841</v>
      </c>
    </row>
    <row r="27" spans="1:94" x14ac:dyDescent="0.25">
      <c r="B27"/>
      <c r="C27" s="56" t="s">
        <v>84</v>
      </c>
      <c r="D27" s="6">
        <v>0.12832795134281894</v>
      </c>
      <c r="E27" s="6">
        <v>0.18960413114149055</v>
      </c>
      <c r="F27" s="6">
        <v>0.16037582643266757</v>
      </c>
      <c r="G27" s="6">
        <v>0.17784287921189457</v>
      </c>
      <c r="H27" s="6">
        <v>0.16964222597698045</v>
      </c>
      <c r="I27" s="6">
        <v>0.13993979115008023</v>
      </c>
      <c r="J27" s="6">
        <v>0.115227113017931</v>
      </c>
      <c r="K27" s="6">
        <v>0.14038885198755571</v>
      </c>
      <c r="L27" s="6">
        <v>0.16836811697799675</v>
      </c>
      <c r="M27" s="6">
        <v>0.16175796874776815</v>
      </c>
      <c r="N27" s="6">
        <v>0.17817860303876937</v>
      </c>
      <c r="O27" s="6">
        <v>0.20923132959104354</v>
      </c>
      <c r="P27" s="6">
        <v>0.26887036861377628</v>
      </c>
      <c r="Q27" s="6">
        <v>0.14045068142935643</v>
      </c>
      <c r="R27" s="6">
        <v>6.0482031959767063E-2</v>
      </c>
      <c r="S27" s="6">
        <v>6.7469342165127913E-2</v>
      </c>
      <c r="T27" s="6">
        <v>8.9217201150411402E-2</v>
      </c>
      <c r="U27" s="6">
        <v>9.6682722403895804E-2</v>
      </c>
      <c r="V27" s="6">
        <v>0.11573012396107007</v>
      </c>
      <c r="W27" s="6">
        <v>0.28051375770423481</v>
      </c>
      <c r="X27" s="6">
        <v>0.16988449308241527</v>
      </c>
      <c r="Y27" s="6">
        <v>0.17687250822137013</v>
      </c>
      <c r="Z27" s="6">
        <v>0.21456923217488502</v>
      </c>
      <c r="AA27" s="6">
        <v>0.10533493204353951</v>
      </c>
      <c r="AB27" s="6">
        <v>9.2425788874444831E-2</v>
      </c>
      <c r="AC27" s="6">
        <v>8.7404580952771649E-2</v>
      </c>
      <c r="AD27" s="6">
        <v>7.1947489065475059E-2</v>
      </c>
      <c r="AE27" s="6">
        <v>0.13702263984205434</v>
      </c>
      <c r="AF27" s="6">
        <v>0.1561429561912841</v>
      </c>
      <c r="AG27" s="6">
        <v>0.11402034567978084</v>
      </c>
      <c r="AH27" s="6">
        <v>0.17556538506853717</v>
      </c>
      <c r="AI27" s="6">
        <v>0.42005088592828127</v>
      </c>
      <c r="AJ27" s="6">
        <v>0.27872372301188986</v>
      </c>
      <c r="AK27" s="6">
        <v>0.15652172713833282</v>
      </c>
      <c r="AL27" s="6">
        <v>0.15610607903642987</v>
      </c>
      <c r="AM27" s="6">
        <v>0.13545433148818198</v>
      </c>
      <c r="AN27" s="6">
        <v>0.29679809822195652</v>
      </c>
      <c r="AO27" s="6">
        <v>0.27219212145540889</v>
      </c>
      <c r="AP27" s="6">
        <v>0.17433557639960467</v>
      </c>
      <c r="AQ27" s="6">
        <v>5.3406727880570173E-2</v>
      </c>
      <c r="AR27" s="6">
        <v>6.1118201199300656E-2</v>
      </c>
      <c r="AS27" s="6">
        <v>7.257073074858307E-2</v>
      </c>
      <c r="AT27" s="6">
        <v>9.2714917459453136E-2</v>
      </c>
      <c r="AU27" s="6">
        <v>8.4156521940845316E-2</v>
      </c>
      <c r="AV27" s="6">
        <v>0.10493254394085352</v>
      </c>
      <c r="AW27" s="6">
        <v>8.5426456229655778E-2</v>
      </c>
      <c r="AX27" s="6">
        <v>0.1101054282093754</v>
      </c>
      <c r="AY27" s="6">
        <v>8.7619469478544446E-2</v>
      </c>
      <c r="AZ27" s="6">
        <v>8.7451366375860512E-2</v>
      </c>
      <c r="BA27" s="6">
        <v>5.7360565104112478E-2</v>
      </c>
      <c r="BB27" s="6">
        <v>9.7391284927383401E-2</v>
      </c>
      <c r="BC27" s="6">
        <v>8.6317257518577897E-2</v>
      </c>
      <c r="BD27" s="6">
        <v>0.13906830677542092</v>
      </c>
      <c r="BE27" s="6">
        <v>6.8981379321915726E-2</v>
      </c>
      <c r="BF27" s="6">
        <v>4.4086320826887619E-2</v>
      </c>
      <c r="BG27" s="6">
        <v>5.1260570027644024E-2</v>
      </c>
      <c r="BH27" s="6">
        <v>8.6049131827171832E-2</v>
      </c>
      <c r="BI27" s="6">
        <v>8.7819164480217191E-2</v>
      </c>
      <c r="BJ27" s="6">
        <v>0.15454940570833262</v>
      </c>
      <c r="BK27" s="6">
        <v>0.19362117196615602</v>
      </c>
      <c r="BL27" s="6">
        <v>0.16694434322854504</v>
      </c>
      <c r="BM27" s="6">
        <v>0.1929570224425958</v>
      </c>
      <c r="BN27" s="6">
        <v>8.0572693313381988E-2</v>
      </c>
      <c r="BO27" s="6">
        <v>7.7979101822469074E-2</v>
      </c>
      <c r="BP27" s="6">
        <v>8.8395364744785071E-2</v>
      </c>
      <c r="BQ27" s="6">
        <v>0.10164639725553887</v>
      </c>
      <c r="BR27" s="6">
        <v>7.5518108355455027E-2</v>
      </c>
      <c r="BS27" s="6">
        <v>0.1028117391627434</v>
      </c>
      <c r="BT27" s="6">
        <v>8.0527811903976981E-2</v>
      </c>
      <c r="BU27" s="6">
        <v>8.7798323959455929E-2</v>
      </c>
      <c r="BV27" s="6">
        <v>9.8043060742052657E-2</v>
      </c>
      <c r="BW27" s="6">
        <v>6.4160300544172003E-2</v>
      </c>
      <c r="BX27" s="6">
        <v>7.8793976295062601E-2</v>
      </c>
      <c r="BY27" s="6">
        <v>7.5086385576601175E-2</v>
      </c>
      <c r="BZ27" s="6">
        <v>6.2289838036457552E-2</v>
      </c>
      <c r="CA27" s="6">
        <v>8.2451062625617078E-2</v>
      </c>
      <c r="CB27" s="6">
        <v>8.0379385822642993E-2</v>
      </c>
      <c r="CC27" s="6">
        <v>6.0564440068334773E-2</v>
      </c>
      <c r="CD27" s="6">
        <v>0.11742005967901915</v>
      </c>
      <c r="CE27" s="6">
        <v>0.17307581272223294</v>
      </c>
      <c r="CF27" s="6">
        <v>9.2677505689049283E-2</v>
      </c>
      <c r="CG27" s="6">
        <v>0.12862559428125378</v>
      </c>
      <c r="CH27" s="6">
        <v>7.7241946729534328E-2</v>
      </c>
      <c r="CI27" s="6">
        <v>5.4595851231256876E-2</v>
      </c>
      <c r="CJ27" s="6">
        <v>4.5984403637207273E-2</v>
      </c>
      <c r="CK27" s="6">
        <v>6.2405379287524175E-2</v>
      </c>
      <c r="CL27" s="6">
        <v>4.8647405208452427E-2</v>
      </c>
      <c r="CM27" s="6">
        <v>4.9754461160855093E-2</v>
      </c>
      <c r="CN27" s="6">
        <v>0.10422033642616599</v>
      </c>
      <c r="CO27" s="6">
        <v>0.10219829592308514</v>
      </c>
      <c r="CP27" s="6">
        <v>9.9104971948264897E-2</v>
      </c>
    </row>
    <row r="28" spans="1:94" x14ac:dyDescent="0.25">
      <c r="A28" t="s">
        <v>273</v>
      </c>
      <c r="B28"/>
      <c r="C28" s="56" t="s">
        <v>83</v>
      </c>
      <c r="D28" s="6">
        <v>0.84954654171329647</v>
      </c>
      <c r="E28" s="6">
        <v>0.86468187198128954</v>
      </c>
      <c r="F28" s="6">
        <v>0.84026552803228016</v>
      </c>
      <c r="G28" s="6">
        <v>0.83941825241686729</v>
      </c>
      <c r="H28" s="6">
        <v>0.85268222590473541</v>
      </c>
      <c r="I28" s="6">
        <v>0.90046869031960086</v>
      </c>
      <c r="J28" s="6">
        <v>0.88155750333805249</v>
      </c>
      <c r="K28" s="6">
        <v>0.83288933757938222</v>
      </c>
      <c r="L28" s="6">
        <v>0.83737436094681339</v>
      </c>
      <c r="M28" s="6">
        <v>0.85315106672316898</v>
      </c>
      <c r="N28" s="6">
        <v>0.85353256281206147</v>
      </c>
      <c r="O28" s="6">
        <v>0.8585168728352689</v>
      </c>
      <c r="P28" s="6">
        <v>0.83248931277613603</v>
      </c>
      <c r="Q28" s="6">
        <v>0.84202278971983047</v>
      </c>
      <c r="R28" s="6">
        <v>0.87457585308847041</v>
      </c>
      <c r="S28" s="6">
        <v>0.86333991606628091</v>
      </c>
      <c r="T28" s="6">
        <v>0.86538348496138995</v>
      </c>
      <c r="U28" s="6">
        <v>0.8474450818383763</v>
      </c>
      <c r="V28" s="6">
        <v>0.87385452787713369</v>
      </c>
      <c r="W28" s="6">
        <v>0.85427093408267507</v>
      </c>
      <c r="X28" s="6">
        <v>0.84291571960609979</v>
      </c>
      <c r="Y28" s="6">
        <v>0.83134162921537269</v>
      </c>
      <c r="Z28" s="6">
        <v>0.88785907698911726</v>
      </c>
      <c r="AA28" s="6">
        <v>0.87148590044524765</v>
      </c>
      <c r="AB28" s="6">
        <v>0.87731373422701231</v>
      </c>
      <c r="AC28" s="6">
        <v>0.8479742869764364</v>
      </c>
      <c r="AD28" s="6">
        <v>0.86817129823850892</v>
      </c>
      <c r="AE28" s="6">
        <v>0.88846605505462528</v>
      </c>
      <c r="AF28" s="6">
        <v>0.832063624589789</v>
      </c>
      <c r="AG28" s="6">
        <v>0.82219471961662027</v>
      </c>
      <c r="AH28" s="6">
        <v>0.85468458336889408</v>
      </c>
      <c r="AI28" s="6">
        <v>0.86080365047779162</v>
      </c>
      <c r="AJ28" s="6">
        <v>0.85586115175888178</v>
      </c>
      <c r="AK28" s="6">
        <v>0.83634960255562196</v>
      </c>
      <c r="AL28" s="6">
        <v>0.84561124023606216</v>
      </c>
      <c r="AM28" s="6">
        <v>0.85716741814197217</v>
      </c>
      <c r="AN28" s="6">
        <v>0.86188533280130153</v>
      </c>
      <c r="AO28" s="6">
        <v>0.84998019461601526</v>
      </c>
      <c r="AP28" s="6">
        <v>0.83590731384272265</v>
      </c>
      <c r="AQ28" s="6">
        <v>0.85070800150823422</v>
      </c>
      <c r="AR28" s="6">
        <v>0.86572338328973009</v>
      </c>
      <c r="AS28" s="6">
        <v>0.842774459758726</v>
      </c>
      <c r="AT28" s="6">
        <v>0.83761701815645861</v>
      </c>
      <c r="AU28" s="6">
        <v>0.86749895930563037</v>
      </c>
      <c r="AV28" s="6">
        <v>0.87947050495080847</v>
      </c>
      <c r="AW28" s="6">
        <v>0.87045879454274422</v>
      </c>
      <c r="AX28" s="6">
        <v>0.86075259021675665</v>
      </c>
      <c r="AY28" s="6">
        <v>0.86255867927898111</v>
      </c>
      <c r="AZ28" s="6">
        <v>0.88088898039169716</v>
      </c>
      <c r="BA28" s="6">
        <v>0.88114157644255919</v>
      </c>
      <c r="BB28" s="6">
        <v>0.86874673626248133</v>
      </c>
      <c r="BC28" s="6">
        <v>0.87302742038436487</v>
      </c>
      <c r="BD28" s="6">
        <v>0.85799536385014541</v>
      </c>
      <c r="BE28" s="6">
        <v>0.85350157400640048</v>
      </c>
      <c r="BF28" s="6">
        <v>0.87460716141037831</v>
      </c>
      <c r="BG28" s="6">
        <v>0.85458198883529557</v>
      </c>
      <c r="BH28" s="6">
        <v>0.83982603513262077</v>
      </c>
      <c r="BI28" s="6">
        <v>0.85619551647342529</v>
      </c>
      <c r="BJ28" s="6">
        <v>0.90518327690699085</v>
      </c>
      <c r="BK28" s="6">
        <v>0.86629355573526445</v>
      </c>
      <c r="BL28" s="6">
        <v>0.8338688776686104</v>
      </c>
      <c r="BM28" s="6">
        <v>0.82171012046088732</v>
      </c>
      <c r="BN28" s="6">
        <v>0.85775314710610118</v>
      </c>
      <c r="BO28" s="6">
        <v>0.8577428118878736</v>
      </c>
      <c r="BP28" s="6">
        <v>0.86895412369174518</v>
      </c>
      <c r="BQ28" s="6">
        <v>0.84137076689964563</v>
      </c>
      <c r="BR28" s="6">
        <v>0.84006139031738003</v>
      </c>
      <c r="BS28" s="6">
        <v>0.87716944931656049</v>
      </c>
      <c r="BT28" s="6">
        <v>0.86941689817665746</v>
      </c>
      <c r="BU28" s="6">
        <v>0.8557689037927898</v>
      </c>
      <c r="BV28" s="6">
        <v>0.83935543378440802</v>
      </c>
      <c r="BW28" s="6">
        <v>0.84400399749261013</v>
      </c>
      <c r="BX28" s="6">
        <v>0.82546534853858911</v>
      </c>
      <c r="BY28" s="6">
        <v>0.81883645372803826</v>
      </c>
      <c r="BZ28" s="6">
        <v>0.82379033829663884</v>
      </c>
      <c r="CA28" s="6">
        <v>0.88021285685921646</v>
      </c>
      <c r="CB28" s="6">
        <v>0.87747761247183143</v>
      </c>
      <c r="CC28" s="6">
        <v>0.85631501709591151</v>
      </c>
      <c r="CD28" s="6">
        <v>0.85432518071183172</v>
      </c>
      <c r="CE28" s="6">
        <v>0.86851978602876145</v>
      </c>
      <c r="CF28" s="6">
        <v>0.8610117355729594</v>
      </c>
      <c r="CG28" s="6">
        <v>0.79164236161020363</v>
      </c>
      <c r="CH28" s="6">
        <v>0.86835004798788695</v>
      </c>
      <c r="CI28" s="6">
        <v>0.88446364688323376</v>
      </c>
      <c r="CJ28" s="6">
        <v>0.87394400093032909</v>
      </c>
      <c r="CK28" s="6">
        <v>0.87819907359196459</v>
      </c>
      <c r="CL28" s="6">
        <v>0.86675773742197382</v>
      </c>
      <c r="CM28" s="6">
        <v>0.84454389563480137</v>
      </c>
      <c r="CN28" s="6">
        <v>0.85849290934883948</v>
      </c>
      <c r="CO28" s="6">
        <v>0.85725820765830285</v>
      </c>
      <c r="CP28" s="6">
        <v>0.85569309422153794</v>
      </c>
    </row>
    <row r="29" spans="1:94" x14ac:dyDescent="0.25">
      <c r="B29"/>
      <c r="C29" s="56" t="s">
        <v>84</v>
      </c>
      <c r="D29" s="6">
        <v>0.19956588190180055</v>
      </c>
      <c r="E29" s="6">
        <v>0.30611484408324419</v>
      </c>
      <c r="F29" s="6">
        <v>0.24391959866122176</v>
      </c>
      <c r="G29" s="6">
        <v>0.26297525654403175</v>
      </c>
      <c r="H29" s="6">
        <v>0.2535937731091466</v>
      </c>
      <c r="I29" s="6">
        <v>0.26506890120931059</v>
      </c>
      <c r="J29" s="6">
        <v>0.30250679002350184</v>
      </c>
      <c r="K29" s="6">
        <v>0.26805708422235969</v>
      </c>
      <c r="L29" s="6">
        <v>0.31074354262919957</v>
      </c>
      <c r="M29" s="6">
        <v>0.17588987874368436</v>
      </c>
      <c r="N29" s="6">
        <v>0.29063413563954721</v>
      </c>
      <c r="O29" s="6">
        <v>0.27997360522953985</v>
      </c>
      <c r="P29" s="6">
        <v>0.28322045504111715</v>
      </c>
      <c r="Q29" s="6">
        <v>0.30246263542658858</v>
      </c>
      <c r="R29" s="6">
        <v>0.33958093892424657</v>
      </c>
      <c r="S29" s="6">
        <v>0.31209870897146674</v>
      </c>
      <c r="T29" s="6">
        <v>0.33022376951121568</v>
      </c>
      <c r="U29" s="6">
        <v>0.28410446631092273</v>
      </c>
      <c r="V29" s="6">
        <v>0.29507275677144151</v>
      </c>
      <c r="W29" s="6">
        <v>0.28613309746853738</v>
      </c>
      <c r="X29" s="6">
        <v>0.30452168222723297</v>
      </c>
      <c r="Y29" s="6">
        <v>0.27398101278187509</v>
      </c>
      <c r="Z29" s="6">
        <v>0.37823866198542727</v>
      </c>
      <c r="AA29" s="6">
        <v>0.36131230323464675</v>
      </c>
      <c r="AB29" s="6">
        <v>0.33988181701408893</v>
      </c>
      <c r="AC29" s="6">
        <v>0.32888948113629257</v>
      </c>
      <c r="AD29" s="6">
        <v>0.30692391495899662</v>
      </c>
      <c r="AE29" s="6">
        <v>0.33423052358507266</v>
      </c>
      <c r="AF29" s="6">
        <v>0.30548395061806916</v>
      </c>
      <c r="AG29" s="6">
        <v>0.31761478621966077</v>
      </c>
      <c r="AH29" s="6">
        <v>0.24991152929418417</v>
      </c>
      <c r="AI29" s="6">
        <v>0.29605336319366199</v>
      </c>
      <c r="AJ29" s="6">
        <v>0.3169342693275774</v>
      </c>
      <c r="AK29" s="6">
        <v>0.31127966869744617</v>
      </c>
      <c r="AL29" s="6">
        <v>0.31552627131460026</v>
      </c>
      <c r="AM29" s="6">
        <v>0.35437163034935332</v>
      </c>
      <c r="AN29" s="6">
        <v>0.30726712149280383</v>
      </c>
      <c r="AO29" s="6">
        <v>0.31878420125966983</v>
      </c>
      <c r="AP29" s="6">
        <v>0.29652083861071904</v>
      </c>
      <c r="AQ29" s="6">
        <v>0.27723791358264971</v>
      </c>
      <c r="AR29" s="6">
        <v>0.24601437387346328</v>
      </c>
      <c r="AS29" s="6">
        <v>0.24258631989749077</v>
      </c>
      <c r="AT29" s="6">
        <v>0.27064997230179172</v>
      </c>
      <c r="AU29" s="6">
        <v>0.34556911259053413</v>
      </c>
      <c r="AV29" s="6">
        <v>0.26355927317223543</v>
      </c>
      <c r="AW29" s="6">
        <v>0.23608320919385692</v>
      </c>
      <c r="AX29" s="6">
        <v>0.30981018059171306</v>
      </c>
      <c r="AY29" s="6">
        <v>0.31125762106947535</v>
      </c>
      <c r="AZ29" s="6">
        <v>0.34639872300670477</v>
      </c>
      <c r="BA29" s="6">
        <v>0.37447706547425919</v>
      </c>
      <c r="BB29" s="6">
        <v>0.36031880088104362</v>
      </c>
      <c r="BC29" s="6">
        <v>0.37096525751030723</v>
      </c>
      <c r="BD29" s="6">
        <v>0.30042339374757993</v>
      </c>
      <c r="BE29" s="6">
        <v>0.32802450614409717</v>
      </c>
      <c r="BF29" s="6">
        <v>0.32669493216597101</v>
      </c>
      <c r="BG29" s="6">
        <v>0.27844679028290503</v>
      </c>
      <c r="BH29" s="6">
        <v>0.32006040914956463</v>
      </c>
      <c r="BI29" s="6">
        <v>0.3265355188422075</v>
      </c>
      <c r="BJ29" s="6">
        <v>0.31483592752514739</v>
      </c>
      <c r="BK29" s="6">
        <v>0.39337242586653876</v>
      </c>
      <c r="BL29" s="6">
        <v>0.28213048169258331</v>
      </c>
      <c r="BM29" s="6">
        <v>0.25666847122413294</v>
      </c>
      <c r="BN29" s="6">
        <v>0.21970751643678435</v>
      </c>
      <c r="BO29" s="6">
        <v>0.28969592819241835</v>
      </c>
      <c r="BP29" s="6">
        <v>0.3294483767940814</v>
      </c>
      <c r="BQ29" s="6">
        <v>0.28497991731916028</v>
      </c>
      <c r="BR29" s="6">
        <v>0.30957356252988288</v>
      </c>
      <c r="BS29" s="6">
        <v>0.30405925425952401</v>
      </c>
      <c r="BT29" s="6">
        <v>0.34521037813796901</v>
      </c>
      <c r="BU29" s="6">
        <v>0.38369837726866279</v>
      </c>
      <c r="BV29" s="6">
        <v>0.35631736197928837</v>
      </c>
      <c r="BW29" s="6">
        <v>0.3594462455329257</v>
      </c>
      <c r="BX29" s="6">
        <v>0.33998573558884171</v>
      </c>
      <c r="BY29" s="6">
        <v>0.30402395631518742</v>
      </c>
      <c r="BZ29" s="6">
        <v>0.32909378713169796</v>
      </c>
      <c r="CA29" s="6">
        <v>0.36156186054835404</v>
      </c>
      <c r="CB29" s="6">
        <v>0.34760058593975901</v>
      </c>
      <c r="CC29" s="6">
        <v>0.46113647431951216</v>
      </c>
      <c r="CD29" s="6">
        <v>0.41987640443652907</v>
      </c>
      <c r="CE29" s="6">
        <v>0.34000892664703264</v>
      </c>
      <c r="CF29" s="6">
        <v>0.28331499486053613</v>
      </c>
      <c r="CG29" s="6">
        <v>0.2675189296001616</v>
      </c>
      <c r="CH29" s="6">
        <v>0.33828677658113643</v>
      </c>
      <c r="CI29" s="6">
        <v>0.30339395863508645</v>
      </c>
      <c r="CJ29" s="6">
        <v>0.28204110814107247</v>
      </c>
      <c r="CK29" s="6">
        <v>0.32168340825807018</v>
      </c>
      <c r="CL29" s="6">
        <v>0.32129548208233544</v>
      </c>
      <c r="CM29" s="6">
        <v>0.30454117870264052</v>
      </c>
      <c r="CN29" s="6">
        <v>0.28631920647819581</v>
      </c>
      <c r="CO29" s="6">
        <v>0.32242853304018981</v>
      </c>
      <c r="CP29" s="6">
        <v>0.32086027990205707</v>
      </c>
    </row>
    <row r="30" spans="1:94" x14ac:dyDescent="0.25">
      <c r="A30" t="s">
        <v>274</v>
      </c>
      <c r="B30"/>
      <c r="C30" s="56" t="s">
        <v>83</v>
      </c>
      <c r="D30" s="6">
        <v>0.62557440894692529</v>
      </c>
      <c r="E30" s="6">
        <v>0.62740067232289065</v>
      </c>
      <c r="F30" s="6">
        <v>0.58265462872409568</v>
      </c>
      <c r="G30" s="6">
        <v>0.48178559502693119</v>
      </c>
      <c r="H30" s="6">
        <v>0.54851119441731722</v>
      </c>
      <c r="I30" s="6">
        <v>0.6705461552478551</v>
      </c>
      <c r="J30" s="6">
        <v>0.68112848246781643</v>
      </c>
      <c r="K30" s="6">
        <v>0.62085218277698295</v>
      </c>
      <c r="L30" s="6">
        <v>0.63217195171089746</v>
      </c>
      <c r="M30" s="6">
        <v>0.61739416660219937</v>
      </c>
      <c r="N30" s="6">
        <v>0.60621427699156771</v>
      </c>
      <c r="O30" s="6">
        <v>0.61954497518863916</v>
      </c>
      <c r="P30" s="6">
        <v>0.64497264950395961</v>
      </c>
      <c r="Q30" s="6">
        <v>0.56257729109356891</v>
      </c>
      <c r="R30" s="6">
        <v>0.5993179190145721</v>
      </c>
      <c r="S30" s="6">
        <v>0.5394203572610119</v>
      </c>
      <c r="T30" s="6">
        <v>0.53329280615630581</v>
      </c>
      <c r="U30" s="6">
        <v>0.60006298995069474</v>
      </c>
      <c r="V30" s="6">
        <v>0.65391751363768225</v>
      </c>
      <c r="W30" s="6">
        <v>0.55946139740240541</v>
      </c>
      <c r="X30" s="6">
        <v>0.59522662000053461</v>
      </c>
      <c r="Y30" s="6">
        <v>0.59077493570970141</v>
      </c>
      <c r="Z30" s="6">
        <v>0.60604655050374601</v>
      </c>
      <c r="AA30" s="6">
        <v>0.67907666944634371</v>
      </c>
      <c r="AB30" s="6">
        <v>0.62797942369448434</v>
      </c>
      <c r="AC30" s="6">
        <v>0.59889307090075261</v>
      </c>
      <c r="AD30" s="6">
        <v>0.51272946992515123</v>
      </c>
      <c r="AE30" s="6">
        <v>0.63302574548305268</v>
      </c>
      <c r="AF30" s="6">
        <v>0.65404788189649365</v>
      </c>
      <c r="AG30" s="6">
        <v>0.57039240834023397</v>
      </c>
      <c r="AH30" s="6">
        <v>0.59339208245422048</v>
      </c>
      <c r="AI30" s="6">
        <v>0.6667219848186714</v>
      </c>
      <c r="AJ30" s="6">
        <v>0.66589984319295437</v>
      </c>
      <c r="AK30" s="6">
        <v>0.59726779830293564</v>
      </c>
      <c r="AL30" s="6">
        <v>0.61838050869847627</v>
      </c>
      <c r="AM30" s="6">
        <v>0.51039950993035532</v>
      </c>
      <c r="AN30" s="6">
        <v>0.58481287080781263</v>
      </c>
      <c r="AO30" s="6">
        <v>0.5990976117062734</v>
      </c>
      <c r="AP30" s="6">
        <v>0.5827498438324219</v>
      </c>
      <c r="AQ30" s="6">
        <v>0.60156181038370093</v>
      </c>
      <c r="AR30" s="6">
        <v>0.65334192028080618</v>
      </c>
      <c r="AS30" s="6">
        <v>0.58948961021506452</v>
      </c>
      <c r="AT30" s="6">
        <v>0.59522614579472177</v>
      </c>
      <c r="AU30" s="6">
        <v>0.55415013839804217</v>
      </c>
      <c r="AV30" s="6">
        <v>0.59124767159695968</v>
      </c>
      <c r="AW30" s="6">
        <v>0.56348189536312543</v>
      </c>
      <c r="AX30" s="6">
        <v>0.59257643780389602</v>
      </c>
      <c r="AY30" s="6">
        <v>0.57995061706311657</v>
      </c>
      <c r="AZ30" s="6">
        <v>0.61204819443714931</v>
      </c>
      <c r="BA30" s="6">
        <v>0.54600733476808827</v>
      </c>
      <c r="BB30" s="6">
        <v>0.60561177407603084</v>
      </c>
      <c r="BC30" s="6">
        <v>0.54533602383005642</v>
      </c>
      <c r="BD30" s="6">
        <v>0.59889159103666234</v>
      </c>
      <c r="BE30" s="6">
        <v>0.58471391009293316</v>
      </c>
      <c r="BF30" s="6">
        <v>0.62109417871394912</v>
      </c>
      <c r="BG30" s="6">
        <v>0.58446172678469377</v>
      </c>
      <c r="BH30" s="6">
        <v>0.57015197659844274</v>
      </c>
      <c r="BI30" s="6">
        <v>0.61938589472679373</v>
      </c>
      <c r="BJ30" s="6">
        <v>0.638554261888436</v>
      </c>
      <c r="BK30" s="6">
        <v>0.6523852029717887</v>
      </c>
      <c r="BL30" s="6">
        <v>0.59941517882367867</v>
      </c>
      <c r="BM30" s="6">
        <v>0.63232278541497478</v>
      </c>
      <c r="BN30" s="6">
        <v>0.62896202839570514</v>
      </c>
      <c r="BO30" s="6">
        <v>0.62245741290081147</v>
      </c>
      <c r="BP30" s="6">
        <v>0.67200580265765864</v>
      </c>
      <c r="BQ30" s="6">
        <v>0.6333365194706847</v>
      </c>
      <c r="BR30" s="6">
        <v>0.5593033864804412</v>
      </c>
      <c r="BS30" s="6">
        <v>0.66236019795116707</v>
      </c>
      <c r="BT30" s="6">
        <v>0.55869224043510723</v>
      </c>
      <c r="BU30" s="6">
        <v>0.59647708971637114</v>
      </c>
      <c r="BV30" s="6">
        <v>0.6171139152054399</v>
      </c>
      <c r="BW30" s="6">
        <v>0.67696283257110768</v>
      </c>
      <c r="BX30" s="6">
        <v>0.66077110800783057</v>
      </c>
      <c r="BY30" s="6">
        <v>0.70831633884420719</v>
      </c>
      <c r="BZ30" s="6">
        <v>0.66759966214878619</v>
      </c>
      <c r="CA30" s="6">
        <v>0.69653238281195584</v>
      </c>
      <c r="CB30" s="6">
        <v>0.66350753303805388</v>
      </c>
      <c r="CC30" s="6">
        <v>0.58306836656937422</v>
      </c>
      <c r="CD30" s="6">
        <v>0.66973062722649801</v>
      </c>
      <c r="CE30" s="6">
        <v>0.64842366820916597</v>
      </c>
      <c r="CF30" s="6">
        <v>0.67794697058906528</v>
      </c>
      <c r="CG30" s="6">
        <v>0.66779745887108399</v>
      </c>
      <c r="CH30" s="6">
        <v>0.61258584058090282</v>
      </c>
      <c r="CI30" s="6">
        <v>0.6053497204028957</v>
      </c>
      <c r="CJ30" s="6">
        <v>0.62134458804554682</v>
      </c>
      <c r="CK30" s="6">
        <v>0.58726646750659983</v>
      </c>
      <c r="CL30" s="6">
        <v>0.54721099523118899</v>
      </c>
      <c r="CM30" s="6">
        <v>0.50815019542577178</v>
      </c>
      <c r="CN30" s="6">
        <v>0.69533381468001576</v>
      </c>
      <c r="CO30" s="6">
        <v>0.65280219697015329</v>
      </c>
      <c r="CP30" s="6">
        <v>0.62770288870852053</v>
      </c>
    </row>
    <row r="31" spans="1:94" x14ac:dyDescent="0.25">
      <c r="B31"/>
      <c r="C31" s="56" t="s">
        <v>84</v>
      </c>
      <c r="D31" s="6">
        <v>0.29217279614505698</v>
      </c>
      <c r="E31" s="6">
        <v>0.36805121973592214</v>
      </c>
      <c r="F31" s="6">
        <v>0.27321841529595331</v>
      </c>
      <c r="G31" s="6">
        <v>0.22481401864021164</v>
      </c>
      <c r="H31" s="6">
        <v>0.2331556472723619</v>
      </c>
      <c r="I31" s="6">
        <v>0.33305901310903896</v>
      </c>
      <c r="J31" s="6">
        <v>0.35974381174022346</v>
      </c>
      <c r="K31" s="6">
        <v>0.2193172257657573</v>
      </c>
      <c r="L31" s="6">
        <v>0.27092717006139255</v>
      </c>
      <c r="M31" s="6">
        <v>0.30634367543630481</v>
      </c>
      <c r="N31" s="6">
        <v>0.29596511142019544</v>
      </c>
      <c r="O31" s="6">
        <v>0.29569900885486233</v>
      </c>
      <c r="P31" s="6">
        <v>0.39448593545054278</v>
      </c>
      <c r="Q31" s="6">
        <v>0.32972597015312211</v>
      </c>
      <c r="R31" s="6">
        <v>0.22044007067452417</v>
      </c>
      <c r="S31" s="6">
        <v>0.28726084331225255</v>
      </c>
      <c r="T31" s="6">
        <v>0.26222207255995644</v>
      </c>
      <c r="U31" s="6">
        <v>0.31642115642459862</v>
      </c>
      <c r="V31" s="6">
        <v>0.34288546352508453</v>
      </c>
      <c r="W31" s="6">
        <v>0.33460987539623915</v>
      </c>
      <c r="X31" s="6">
        <v>0.34232740366472925</v>
      </c>
      <c r="Y31" s="6">
        <v>0.27442992202813843</v>
      </c>
      <c r="Z31" s="6">
        <v>0.21780868008280729</v>
      </c>
      <c r="AA31" s="6">
        <v>0.3282159647608775</v>
      </c>
      <c r="AB31" s="6">
        <v>0.33991816911521106</v>
      </c>
      <c r="AC31" s="6">
        <v>0.31447145286058453</v>
      </c>
      <c r="AD31" s="6">
        <v>0.29005744424156527</v>
      </c>
      <c r="AE31" s="6">
        <v>0.28444876197522895</v>
      </c>
      <c r="AF31" s="6">
        <v>0.30763051005388931</v>
      </c>
      <c r="AG31" s="6">
        <v>0.21930530863754225</v>
      </c>
      <c r="AH31" s="6">
        <v>0.3748513716594909</v>
      </c>
      <c r="AI31" s="6">
        <v>0.28210173086964385</v>
      </c>
      <c r="AJ31" s="6">
        <v>0.30525907401624208</v>
      </c>
      <c r="AK31" s="6">
        <v>0.27432744425802436</v>
      </c>
      <c r="AL31" s="6">
        <v>0.24446319452682924</v>
      </c>
      <c r="AM31" s="6">
        <v>0.17620829700654339</v>
      </c>
      <c r="AN31" s="6">
        <v>0.19676132766359564</v>
      </c>
      <c r="AO31" s="6">
        <v>0.21992672096912586</v>
      </c>
      <c r="AP31" s="6">
        <v>0.34482343830622164</v>
      </c>
      <c r="AQ31" s="6">
        <v>0.20327292417806972</v>
      </c>
      <c r="AR31" s="6">
        <v>0.2449442156398596</v>
      </c>
      <c r="AS31" s="6">
        <v>0.20755846406020614</v>
      </c>
      <c r="AT31" s="6">
        <v>0.32005815809287219</v>
      </c>
      <c r="AU31" s="6">
        <v>0.21479626027095336</v>
      </c>
      <c r="AV31" s="6">
        <v>0.24630840586552155</v>
      </c>
      <c r="AW31" s="6">
        <v>0.25475915060735149</v>
      </c>
      <c r="AX31" s="6">
        <v>0.19790635802500581</v>
      </c>
      <c r="AY31" s="6">
        <v>0.19767147753830966</v>
      </c>
      <c r="AZ31" s="6">
        <v>0.34480171927655212</v>
      </c>
      <c r="BA31" s="6">
        <v>0.25940828640622676</v>
      </c>
      <c r="BB31" s="6">
        <v>0.19749482985324066</v>
      </c>
      <c r="BC31" s="6">
        <v>0.20592228731879123</v>
      </c>
      <c r="BD31" s="6">
        <v>0.27813879646076423</v>
      </c>
      <c r="BE31" s="6">
        <v>0.26978645012241365</v>
      </c>
      <c r="BF31" s="6">
        <v>0.23605508703189435</v>
      </c>
      <c r="BG31" s="6">
        <v>0.18889412737637479</v>
      </c>
      <c r="BH31" s="6">
        <v>0.1787317414256234</v>
      </c>
      <c r="BI31" s="6">
        <v>0.18660115483920206</v>
      </c>
      <c r="BJ31" s="6">
        <v>0.22375542235172208</v>
      </c>
      <c r="BK31" s="6">
        <v>0.27653090898526356</v>
      </c>
      <c r="BL31" s="6">
        <v>0.26792349180235125</v>
      </c>
      <c r="BM31" s="6">
        <v>0.24251119445196065</v>
      </c>
      <c r="BN31" s="6">
        <v>0.34231250468449181</v>
      </c>
      <c r="BO31" s="6">
        <v>0.26474141735581974</v>
      </c>
      <c r="BP31" s="6">
        <v>0.45862931388700412</v>
      </c>
      <c r="BQ31" s="6">
        <v>0.26527556828932392</v>
      </c>
      <c r="BR31" s="6">
        <v>0.23981954181481022</v>
      </c>
      <c r="BS31" s="6">
        <v>0.39172262425715454</v>
      </c>
      <c r="BT31" s="6">
        <v>0.27362967452205289</v>
      </c>
      <c r="BU31" s="6">
        <v>0.28576377855698998</v>
      </c>
      <c r="BV31" s="6">
        <v>0.24003571905622664</v>
      </c>
      <c r="BW31" s="6">
        <v>0.32390289881829959</v>
      </c>
      <c r="BX31" s="6">
        <v>0.31665116898680729</v>
      </c>
      <c r="BY31" s="6">
        <v>0.37407520207650913</v>
      </c>
      <c r="BZ31" s="6">
        <v>0.31734442482255565</v>
      </c>
      <c r="CA31" s="6">
        <v>0.41789601548481059</v>
      </c>
      <c r="CB31" s="6">
        <v>0.32261124969355487</v>
      </c>
      <c r="CC31" s="6">
        <v>0.25384343122219849</v>
      </c>
      <c r="CD31" s="6">
        <v>0.30823605996700831</v>
      </c>
      <c r="CE31" s="6">
        <v>0.32301048211694455</v>
      </c>
      <c r="CF31" s="6">
        <v>0.32446513517426306</v>
      </c>
      <c r="CG31" s="6">
        <v>0.3444065095417892</v>
      </c>
      <c r="CH31" s="6">
        <v>0.2482713658437222</v>
      </c>
      <c r="CI31" s="6">
        <v>0.28339908122888663</v>
      </c>
      <c r="CJ31" s="6">
        <v>0.37950980989002903</v>
      </c>
      <c r="CK31" s="6">
        <v>0.28277451526828373</v>
      </c>
      <c r="CL31" s="6">
        <v>0.28051740563663868</v>
      </c>
      <c r="CM31" s="6">
        <v>0.26398944410862868</v>
      </c>
      <c r="CN31" s="6">
        <v>0.45836983112305701</v>
      </c>
      <c r="CO31" s="6">
        <v>0.32601018892703049</v>
      </c>
      <c r="CP31" s="6">
        <v>0.30314796232179303</v>
      </c>
    </row>
    <row r="32" spans="1:94" x14ac:dyDescent="0.25">
      <c r="A32" t="s">
        <v>16</v>
      </c>
      <c r="B32"/>
      <c r="C32" s="56" t="s">
        <v>83</v>
      </c>
      <c r="D32" s="6">
        <v>0.44533518673978567</v>
      </c>
      <c r="E32" s="6">
        <v>0.50154156097461411</v>
      </c>
      <c r="F32" s="6">
        <v>0.49684729324659177</v>
      </c>
      <c r="G32" s="6">
        <v>0.4404954783837382</v>
      </c>
      <c r="H32" s="6">
        <v>0.49941489840437359</v>
      </c>
      <c r="I32" s="6">
        <v>0.599174740165348</v>
      </c>
      <c r="J32" s="6">
        <v>0.54694289471457458</v>
      </c>
      <c r="K32" s="6">
        <v>0.49826589171383945</v>
      </c>
      <c r="L32" s="6">
        <v>0.5450638805991993</v>
      </c>
      <c r="M32" s="6">
        <v>0.52559013960170531</v>
      </c>
      <c r="N32" s="6">
        <v>0.46899787827156397</v>
      </c>
      <c r="O32" s="6">
        <v>0.41146801095658564</v>
      </c>
      <c r="P32" s="6">
        <v>0.38818811508047502</v>
      </c>
      <c r="Q32" s="6">
        <v>0.36289033012503374</v>
      </c>
      <c r="R32" s="6">
        <v>0.49291354236841162</v>
      </c>
      <c r="S32" s="6">
        <v>0.48817545759520059</v>
      </c>
      <c r="T32" s="6">
        <v>0.44524509516687305</v>
      </c>
      <c r="U32" s="6">
        <v>0.42537338727086521</v>
      </c>
      <c r="V32" s="6">
        <v>0.5098307012106893</v>
      </c>
      <c r="W32" s="6">
        <v>0.46096677727076274</v>
      </c>
      <c r="X32" s="6">
        <v>0.43654071791718285</v>
      </c>
      <c r="Y32" s="6">
        <v>0.49339021752945111</v>
      </c>
      <c r="Z32" s="6">
        <v>0.54112046524706314</v>
      </c>
      <c r="AA32" s="6">
        <v>0.55979287576112691</v>
      </c>
      <c r="AB32" s="6">
        <v>0.53691653333192624</v>
      </c>
      <c r="AC32" s="6">
        <v>0.48270935357274691</v>
      </c>
      <c r="AD32" s="6">
        <v>0.45355673142781128</v>
      </c>
      <c r="AE32" s="6">
        <v>0.49763303123528529</v>
      </c>
      <c r="AF32" s="6">
        <v>0.49152419179580598</v>
      </c>
      <c r="AG32" s="6">
        <v>0.45053860633834603</v>
      </c>
      <c r="AH32" s="6">
        <v>0.42716871830487652</v>
      </c>
      <c r="AI32" s="6">
        <v>0.41739538983437363</v>
      </c>
      <c r="AJ32" s="6">
        <v>0.45737925835173066</v>
      </c>
      <c r="AK32" s="6">
        <v>0.46732419412675419</v>
      </c>
      <c r="AL32" s="6">
        <v>0.43712560492249791</v>
      </c>
      <c r="AM32" s="6">
        <v>0.40719104501169806</v>
      </c>
      <c r="AN32" s="6">
        <v>0.44637176602066575</v>
      </c>
      <c r="AO32" s="6">
        <v>0.44909820525193206</v>
      </c>
      <c r="AP32" s="6">
        <v>0.41874812166732678</v>
      </c>
      <c r="AQ32" s="6">
        <v>0.43704660149444102</v>
      </c>
      <c r="AR32" s="6">
        <v>0.50084308631477481</v>
      </c>
      <c r="AS32" s="6">
        <v>0.49246306361961745</v>
      </c>
      <c r="AT32" s="6">
        <v>0.47103666179999065</v>
      </c>
      <c r="AU32" s="6">
        <v>0.45743291231626237</v>
      </c>
      <c r="AV32" s="6">
        <v>0.46429706737046417</v>
      </c>
      <c r="AW32" s="6">
        <v>0.4828441169403675</v>
      </c>
      <c r="AX32" s="6">
        <v>0.52101661492433959</v>
      </c>
      <c r="AY32" s="6">
        <v>0.49342754641232106</v>
      </c>
      <c r="AZ32" s="6">
        <v>0.54875823374172128</v>
      </c>
      <c r="BA32" s="6">
        <v>0.5106508790115899</v>
      </c>
      <c r="BB32" s="6">
        <v>0.52497323365534976</v>
      </c>
      <c r="BC32" s="6">
        <v>0.47328854514671731</v>
      </c>
      <c r="BD32" s="6">
        <v>0.4767510298250397</v>
      </c>
      <c r="BE32" s="6">
        <v>0.4552953258716444</v>
      </c>
      <c r="BF32" s="6">
        <v>0.49577061593202526</v>
      </c>
      <c r="BG32" s="6">
        <v>0.53130392368483126</v>
      </c>
      <c r="BH32" s="6">
        <v>0.45289742782318204</v>
      </c>
      <c r="BI32" s="6">
        <v>0.48409491371025842</v>
      </c>
      <c r="BJ32" s="6">
        <v>0.57303586229616488</v>
      </c>
      <c r="BK32" s="6">
        <v>0.57854923763718147</v>
      </c>
      <c r="BL32" s="6">
        <v>0.49953716205663623</v>
      </c>
      <c r="BM32" s="6">
        <v>0.55746672332767988</v>
      </c>
      <c r="BN32" s="6">
        <v>0.4937039857309084</v>
      </c>
      <c r="BO32" s="6">
        <v>0.45864094059716465</v>
      </c>
      <c r="BP32" s="6">
        <v>0.49002741621787516</v>
      </c>
      <c r="BQ32" s="6">
        <v>0.4296563032168022</v>
      </c>
      <c r="BR32" s="6">
        <v>0.34363137721790188</v>
      </c>
      <c r="BS32" s="6">
        <v>0.49243207181522802</v>
      </c>
      <c r="BT32" s="6">
        <v>0.51175655409735488</v>
      </c>
      <c r="BU32" s="6">
        <v>0.44748135374262027</v>
      </c>
      <c r="BV32" s="6">
        <v>0.46973719931480223</v>
      </c>
      <c r="BW32" s="6">
        <v>0.48812847444794344</v>
      </c>
      <c r="BX32" s="6">
        <v>0.45982971804636263</v>
      </c>
      <c r="BY32" s="6">
        <v>0.5443072946753158</v>
      </c>
      <c r="BZ32" s="6">
        <v>0.53758169855678428</v>
      </c>
      <c r="CA32" s="6">
        <v>0.54829107329830917</v>
      </c>
      <c r="CB32" s="6">
        <v>0.4970174315001305</v>
      </c>
      <c r="CC32" s="6">
        <v>0.45101099195903915</v>
      </c>
      <c r="CD32" s="6">
        <v>0.54692755882890176</v>
      </c>
      <c r="CE32" s="6">
        <v>0.53623717080931965</v>
      </c>
      <c r="CF32" s="6">
        <v>0.53683801755043281</v>
      </c>
      <c r="CG32" s="6">
        <v>0.49763382410722584</v>
      </c>
      <c r="CH32" s="6">
        <v>0.46716560287265207</v>
      </c>
      <c r="CI32" s="6">
        <v>0.51440633634321042</v>
      </c>
      <c r="CJ32" s="6">
        <v>0.52473521493580555</v>
      </c>
      <c r="CK32" s="6">
        <v>0.47705579451038443</v>
      </c>
      <c r="CL32" s="6">
        <v>0.42286575868701581</v>
      </c>
      <c r="CM32" s="6">
        <v>0.3159792429871604</v>
      </c>
      <c r="CN32" s="6">
        <v>0.46581502515328455</v>
      </c>
      <c r="CO32" s="6">
        <v>0.47084838834592585</v>
      </c>
      <c r="CP32" s="6">
        <v>0.48740579038314297</v>
      </c>
    </row>
    <row r="33" spans="1:94" x14ac:dyDescent="0.25">
      <c r="B33"/>
      <c r="C33" s="56" t="s">
        <v>84</v>
      </c>
      <c r="D33" s="6">
        <v>0.11233512028439613</v>
      </c>
      <c r="E33" s="6">
        <v>0.15459923143970392</v>
      </c>
      <c r="F33" s="6">
        <v>0.21581961829789478</v>
      </c>
      <c r="G33" s="6">
        <v>0.15403488676965799</v>
      </c>
      <c r="H33" s="6">
        <v>0.28253040707436766</v>
      </c>
      <c r="I33" s="6">
        <v>0.28357376123724015</v>
      </c>
      <c r="J33" s="6">
        <v>0.23980454982107197</v>
      </c>
      <c r="K33" s="6">
        <v>0.18722654412073475</v>
      </c>
      <c r="L33" s="6">
        <v>0.2217603406493332</v>
      </c>
      <c r="M33" s="6">
        <v>0.13580631109560948</v>
      </c>
      <c r="N33" s="6">
        <v>0.13594153056155883</v>
      </c>
      <c r="O33" s="6">
        <v>0.17200366680661383</v>
      </c>
      <c r="P33" s="6">
        <v>0.13675770539448925</v>
      </c>
      <c r="Q33" s="6">
        <v>0.19149660417552805</v>
      </c>
      <c r="R33" s="6">
        <v>0.16660404188649336</v>
      </c>
      <c r="S33" s="6">
        <v>0.10835255672831257</v>
      </c>
      <c r="T33" s="6">
        <v>0.15736190846741394</v>
      </c>
      <c r="U33" s="6">
        <v>0.11392883812033368</v>
      </c>
      <c r="V33" s="6">
        <v>0.24421968544401662</v>
      </c>
      <c r="W33" s="6">
        <v>0.15405593875072904</v>
      </c>
      <c r="X33" s="6">
        <v>0.18246679778971911</v>
      </c>
      <c r="Y33" s="6">
        <v>0.224773229186715</v>
      </c>
      <c r="Z33" s="6">
        <v>0.22295599177581438</v>
      </c>
      <c r="AA33" s="6">
        <v>0.14199976074287385</v>
      </c>
      <c r="AB33" s="6">
        <v>0.18268020354038789</v>
      </c>
      <c r="AC33" s="6">
        <v>9.4519727551736349E-2</v>
      </c>
      <c r="AD33" s="6">
        <v>8.0697300522491106E-2</v>
      </c>
      <c r="AE33" s="6">
        <v>8.3302266494527863E-2</v>
      </c>
      <c r="AF33" s="6">
        <v>9.9037124636037172E-2</v>
      </c>
      <c r="AG33" s="6">
        <v>0.12099459655288246</v>
      </c>
      <c r="AH33" s="6">
        <v>0.12749932147235199</v>
      </c>
      <c r="AI33" s="6">
        <v>0.19639509905992794</v>
      </c>
      <c r="AJ33" s="6">
        <v>0.15977661012229927</v>
      </c>
      <c r="AK33" s="6">
        <v>0.27717828638469144</v>
      </c>
      <c r="AL33" s="6">
        <v>0.23583308983491402</v>
      </c>
      <c r="AM33" s="6">
        <v>0.11108350104288517</v>
      </c>
      <c r="AN33" s="6">
        <v>0.11814861409425904</v>
      </c>
      <c r="AO33" s="6">
        <v>0.14260758372987145</v>
      </c>
      <c r="AP33" s="6">
        <v>0.19679784815763893</v>
      </c>
      <c r="AQ33" s="6">
        <v>0.19359899671359168</v>
      </c>
      <c r="AR33" s="6">
        <v>0.24141570108024321</v>
      </c>
      <c r="AS33" s="6">
        <v>0.15858140383388711</v>
      </c>
      <c r="AT33" s="6">
        <v>0.15142579054056474</v>
      </c>
      <c r="AU33" s="6">
        <v>0.12242725218005662</v>
      </c>
      <c r="AV33" s="6">
        <v>0.14228559216062642</v>
      </c>
      <c r="AW33" s="6">
        <v>0.25731299739957086</v>
      </c>
      <c r="AX33" s="6">
        <v>0.28015988782209783</v>
      </c>
      <c r="AY33" s="6">
        <v>0.21749329672042392</v>
      </c>
      <c r="AZ33" s="6">
        <v>0.18723600387519695</v>
      </c>
      <c r="BA33" s="6">
        <v>0.19818196875008787</v>
      </c>
      <c r="BB33" s="6">
        <v>0.23369652200436569</v>
      </c>
      <c r="BC33" s="6">
        <v>0.14838314256826995</v>
      </c>
      <c r="BD33" s="6">
        <v>0.18156328677008851</v>
      </c>
      <c r="BE33" s="6">
        <v>0.18200427640422562</v>
      </c>
      <c r="BF33" s="6">
        <v>0.26170361414045779</v>
      </c>
      <c r="BG33" s="6">
        <v>0.18506410591583994</v>
      </c>
      <c r="BH33" s="6">
        <v>0.19839596643831944</v>
      </c>
      <c r="BI33" s="6">
        <v>0.16808887433216191</v>
      </c>
      <c r="BJ33" s="6">
        <v>0.3275552841636164</v>
      </c>
      <c r="BK33" s="6">
        <v>0.26823138569382576</v>
      </c>
      <c r="BL33" s="6">
        <v>0.21406304743975216</v>
      </c>
      <c r="BM33" s="6">
        <v>0.18406773244073568</v>
      </c>
      <c r="BN33" s="6">
        <v>0.2079264941363673</v>
      </c>
      <c r="BO33" s="6">
        <v>0.24809693567652308</v>
      </c>
      <c r="BP33" s="6">
        <v>0.28410610463125319</v>
      </c>
      <c r="BQ33" s="6">
        <v>0.18608191981982139</v>
      </c>
      <c r="BR33" s="6">
        <v>0.14825946713541235</v>
      </c>
      <c r="BS33" s="6">
        <v>0.20741843451173381</v>
      </c>
      <c r="BT33" s="6">
        <v>0.21508427928187218</v>
      </c>
      <c r="BU33" s="6">
        <v>0.19928210872982915</v>
      </c>
      <c r="BV33" s="6">
        <v>0.15980634402741004</v>
      </c>
      <c r="BW33" s="6">
        <v>0.19331182484362666</v>
      </c>
      <c r="BX33" s="6">
        <v>0.14071099232690076</v>
      </c>
      <c r="BY33" s="6">
        <v>0.27971950529836831</v>
      </c>
      <c r="BZ33" s="6">
        <v>0.27946441708879527</v>
      </c>
      <c r="CA33" s="6">
        <v>0.17613852907584526</v>
      </c>
      <c r="CB33" s="6">
        <v>0.23345112661554895</v>
      </c>
      <c r="CC33" s="6">
        <v>0.22261455813605099</v>
      </c>
      <c r="CD33" s="6">
        <v>0.21498011595482772</v>
      </c>
      <c r="CE33" s="6">
        <v>0.15719679328419187</v>
      </c>
      <c r="CF33" s="6">
        <v>0.15923352288401454</v>
      </c>
      <c r="CG33" s="6">
        <v>0.15362872745839104</v>
      </c>
      <c r="CH33" s="6">
        <v>0.15654816528769233</v>
      </c>
      <c r="CI33" s="6">
        <v>0.18140198754326101</v>
      </c>
      <c r="CJ33" s="6">
        <v>0.18912378981332617</v>
      </c>
      <c r="CK33" s="6">
        <v>0.22064100956515503</v>
      </c>
      <c r="CL33" s="6">
        <v>0.17471256341676714</v>
      </c>
      <c r="CM33" s="6">
        <v>0.19614216890230557</v>
      </c>
      <c r="CN33" s="6">
        <v>0.20080702062063688</v>
      </c>
      <c r="CO33" s="6">
        <v>0.28057062175795427</v>
      </c>
      <c r="CP33" s="6">
        <v>0.20928860281315056</v>
      </c>
    </row>
    <row r="34" spans="1:94" x14ac:dyDescent="0.25">
      <c r="A34" t="s">
        <v>13</v>
      </c>
      <c r="B34"/>
      <c r="C34" s="56" t="s">
        <v>83</v>
      </c>
      <c r="D34" s="6">
        <v>0.35070678849563108</v>
      </c>
      <c r="E34" s="6">
        <v>0.38077455219892908</v>
      </c>
      <c r="F34" s="6">
        <v>0.34552915655580002</v>
      </c>
      <c r="G34" s="6">
        <v>0.25646645567707971</v>
      </c>
      <c r="H34" s="6">
        <v>0.29628955712559674</v>
      </c>
      <c r="I34" s="6">
        <v>0.43500892290357279</v>
      </c>
      <c r="J34" s="6">
        <v>0.37651988998756092</v>
      </c>
      <c r="K34" s="6">
        <v>0.37729568099679878</v>
      </c>
      <c r="L34" s="6">
        <v>0.33444893625745775</v>
      </c>
      <c r="M34" s="6">
        <v>0.42629534545600067</v>
      </c>
      <c r="N34" s="6">
        <v>0.38648060731532136</v>
      </c>
      <c r="O34" s="6">
        <v>0.40711908641849576</v>
      </c>
      <c r="P34" s="6">
        <v>0.34294284354332627</v>
      </c>
      <c r="Q34" s="6">
        <v>0.33306457941088058</v>
      </c>
      <c r="R34" s="6">
        <v>0.38339883987998918</v>
      </c>
      <c r="S34" s="6">
        <v>0.40838532978630115</v>
      </c>
      <c r="T34" s="6">
        <v>0.39592804888588473</v>
      </c>
      <c r="U34" s="6">
        <v>0.34203412065837741</v>
      </c>
      <c r="V34" s="6">
        <v>0.41025727441789178</v>
      </c>
      <c r="W34" s="6">
        <v>0.37773599513502393</v>
      </c>
      <c r="X34" s="6">
        <v>0.3545197352247062</v>
      </c>
      <c r="Y34" s="6">
        <v>0.33320360700871016</v>
      </c>
      <c r="Z34" s="6">
        <v>0.3892799641539772</v>
      </c>
      <c r="AA34" s="6">
        <v>0.49056678194085523</v>
      </c>
      <c r="AB34" s="6">
        <v>0.42834021181958831</v>
      </c>
      <c r="AC34" s="6">
        <v>0.37956512266427944</v>
      </c>
      <c r="AD34" s="6">
        <v>0.31480809049199449</v>
      </c>
      <c r="AE34" s="6">
        <v>0.33996579727896087</v>
      </c>
      <c r="AF34" s="6">
        <v>0.36664590530628677</v>
      </c>
      <c r="AG34" s="6">
        <v>0.35130797329481445</v>
      </c>
      <c r="AH34" s="6">
        <v>0.37767140838440028</v>
      </c>
      <c r="AI34" s="6">
        <v>0.32008707611085691</v>
      </c>
      <c r="AJ34" s="6">
        <v>0.31302734394281434</v>
      </c>
      <c r="AK34" s="6">
        <v>0.38301852976482365</v>
      </c>
      <c r="AL34" s="6">
        <v>0.31546474400905572</v>
      </c>
      <c r="AM34" s="6">
        <v>0.33767446646144894</v>
      </c>
      <c r="AN34" s="6">
        <v>0.3671929408985859</v>
      </c>
      <c r="AO34" s="6">
        <v>0.31845629536543529</v>
      </c>
      <c r="AP34" s="6">
        <v>0.35177571790009743</v>
      </c>
      <c r="AQ34" s="6">
        <v>0.40894559236834732</v>
      </c>
      <c r="AR34" s="6">
        <v>0.48204759544183412</v>
      </c>
      <c r="AS34" s="6">
        <v>0.36705103041525711</v>
      </c>
      <c r="AT34" s="6">
        <v>0.38696347752520838</v>
      </c>
      <c r="AU34" s="6">
        <v>0.42865944929870708</v>
      </c>
      <c r="AV34" s="6">
        <v>0.3892602807875733</v>
      </c>
      <c r="AW34" s="6">
        <v>0.32746114052941694</v>
      </c>
      <c r="AX34" s="6">
        <v>0.3118173860380678</v>
      </c>
      <c r="AY34" s="6">
        <v>0.28876417070947336</v>
      </c>
      <c r="AZ34" s="6">
        <v>0.37059203455696588</v>
      </c>
      <c r="BA34" s="6">
        <v>0.39367437006331135</v>
      </c>
      <c r="BB34" s="6">
        <v>0.38275863519908299</v>
      </c>
      <c r="BC34" s="6">
        <v>0.35286808295067956</v>
      </c>
      <c r="BD34" s="6">
        <v>0.3669065959505835</v>
      </c>
      <c r="BE34" s="6">
        <v>0.32743570551019696</v>
      </c>
      <c r="BF34" s="6">
        <v>0.38345651809522435</v>
      </c>
      <c r="BG34" s="6">
        <v>0.33554122935020697</v>
      </c>
      <c r="BH34" s="6">
        <v>0.31171310394983864</v>
      </c>
      <c r="BI34" s="6">
        <v>0.38638795898342393</v>
      </c>
      <c r="BJ34" s="6">
        <v>0.46584011636825523</v>
      </c>
      <c r="BK34" s="6">
        <v>0.45901357137890092</v>
      </c>
      <c r="BL34" s="6">
        <v>0.40625990298711168</v>
      </c>
      <c r="BM34" s="6">
        <v>0.46156788625367273</v>
      </c>
      <c r="BN34" s="6">
        <v>0.41546006149486253</v>
      </c>
      <c r="BO34" s="6">
        <v>0.36539374169523436</v>
      </c>
      <c r="BP34" s="6">
        <v>0.42195463784914661</v>
      </c>
      <c r="BQ34" s="6">
        <v>0.38649473227345488</v>
      </c>
      <c r="BR34" s="6">
        <v>0.31736765575340931</v>
      </c>
      <c r="BS34" s="6">
        <v>0.35095480399093165</v>
      </c>
      <c r="BT34" s="6">
        <v>0.37338716249138693</v>
      </c>
      <c r="BU34" s="6">
        <v>0.35484364997196322</v>
      </c>
      <c r="BV34" s="6">
        <v>0.33563609018607349</v>
      </c>
      <c r="BW34" s="6">
        <v>0.39408721770874816</v>
      </c>
      <c r="BX34" s="6">
        <v>0.34453463477261687</v>
      </c>
      <c r="BY34" s="6">
        <v>0.33824632439981439</v>
      </c>
      <c r="BZ34" s="6">
        <v>0.35077019300253554</v>
      </c>
      <c r="CA34" s="6">
        <v>0.41907800996420591</v>
      </c>
      <c r="CB34" s="6">
        <v>0.50579187560439665</v>
      </c>
      <c r="CC34" s="6">
        <v>0.3879337117186672</v>
      </c>
      <c r="CD34" s="6">
        <v>0.38298215945515318</v>
      </c>
      <c r="CE34" s="6">
        <v>0.38598525032387138</v>
      </c>
      <c r="CF34" s="6">
        <v>0.41207969639392844</v>
      </c>
      <c r="CG34" s="6">
        <v>0.42270027317234066</v>
      </c>
      <c r="CH34" s="6">
        <v>0.42404079197154992</v>
      </c>
      <c r="CI34" s="6">
        <v>0.37336827410407225</v>
      </c>
      <c r="CJ34" s="6">
        <v>0.4286595501464896</v>
      </c>
      <c r="CK34" s="6">
        <v>0.45340662121008179</v>
      </c>
      <c r="CL34" s="6">
        <v>0.34609636993620774</v>
      </c>
      <c r="CM34" s="6">
        <v>0.30599378582876086</v>
      </c>
      <c r="CN34" s="6">
        <v>0.40979480078764646</v>
      </c>
      <c r="CO34" s="6">
        <v>0.38642408827152824</v>
      </c>
      <c r="CP34" s="6">
        <v>0.38972621160766885</v>
      </c>
    </row>
    <row r="35" spans="1:94" x14ac:dyDescent="0.25">
      <c r="B35"/>
      <c r="C35" s="56" t="s">
        <v>84</v>
      </c>
      <c r="D35" s="6">
        <v>8.7666665197002031E-2</v>
      </c>
      <c r="E35" s="6">
        <v>0.13433063780911333</v>
      </c>
      <c r="F35" s="6">
        <v>0.10233105863165939</v>
      </c>
      <c r="G35" s="6">
        <v>0.23178151303427835</v>
      </c>
      <c r="H35" s="6">
        <v>7.565547789263273E-2</v>
      </c>
      <c r="I35" s="6">
        <v>9.1547124884443207E-2</v>
      </c>
      <c r="J35" s="6">
        <v>0.14772680088303497</v>
      </c>
      <c r="K35" s="6">
        <v>6.1957236806963981E-2</v>
      </c>
      <c r="L35" s="6">
        <v>0.15740945049532498</v>
      </c>
      <c r="M35" s="6">
        <v>5.226274793366778E-2</v>
      </c>
      <c r="N35" s="6">
        <v>7.1215319260849633E-2</v>
      </c>
      <c r="O35" s="6">
        <v>8.017755966705771E-2</v>
      </c>
      <c r="P35" s="6">
        <v>0.12064825931766063</v>
      </c>
      <c r="Q35" s="6">
        <v>0.13644692463289154</v>
      </c>
      <c r="R35" s="6">
        <v>0.16900626249469505</v>
      </c>
      <c r="S35" s="6">
        <v>0.15129674479377359</v>
      </c>
      <c r="T35" s="6">
        <v>0.13616361479199596</v>
      </c>
      <c r="U35" s="6">
        <v>0.1226439520677416</v>
      </c>
      <c r="V35" s="6">
        <v>0.16624019947428123</v>
      </c>
      <c r="W35" s="6">
        <v>0.14126816955394197</v>
      </c>
      <c r="X35" s="6">
        <v>0.11971701057546487</v>
      </c>
      <c r="Y35" s="6">
        <v>0.12321406906444493</v>
      </c>
      <c r="Z35" s="6">
        <v>0.18198398851741523</v>
      </c>
      <c r="AA35" s="6">
        <v>0.17116454539545292</v>
      </c>
      <c r="AB35" s="6">
        <v>0.19845137555907219</v>
      </c>
      <c r="AC35" s="6">
        <v>0.164025994943617</v>
      </c>
      <c r="AD35" s="6">
        <v>0.10224509530068351</v>
      </c>
      <c r="AE35" s="6">
        <v>0.18239008699304404</v>
      </c>
      <c r="AF35" s="6">
        <v>0.10514230136577855</v>
      </c>
      <c r="AG35" s="6">
        <v>0.14532964761323833</v>
      </c>
      <c r="AH35" s="6">
        <v>0.15961399230318976</v>
      </c>
      <c r="AI35" s="6">
        <v>0.13070296935200235</v>
      </c>
      <c r="AJ35" s="6">
        <v>7.5983330653694975E-2</v>
      </c>
      <c r="AK35" s="6">
        <v>0.16112116414569871</v>
      </c>
      <c r="AL35" s="6">
        <v>0.17426911492009914</v>
      </c>
      <c r="AM35" s="6">
        <v>9.0765288533820321E-2</v>
      </c>
      <c r="AN35" s="6">
        <v>9.3339900049558749E-2</v>
      </c>
      <c r="AO35" s="6">
        <v>8.7295019096377199E-2</v>
      </c>
      <c r="AP35" s="6">
        <v>0.13985922103165921</v>
      </c>
      <c r="AQ35" s="6">
        <v>0.14531311346326087</v>
      </c>
      <c r="AR35" s="6">
        <v>8.2591233724839744E-2</v>
      </c>
      <c r="AS35" s="6">
        <v>7.838158438813167E-2</v>
      </c>
      <c r="AT35" s="6">
        <v>0.13799831826364251</v>
      </c>
      <c r="AU35" s="6">
        <v>8.3071742029614856E-2</v>
      </c>
      <c r="AV35" s="6">
        <v>0.16531774058445814</v>
      </c>
      <c r="AW35" s="6">
        <v>7.9797578071864425E-2</v>
      </c>
      <c r="AX35" s="6">
        <v>0.11971333552988776</v>
      </c>
      <c r="AY35" s="6">
        <v>0.10722593449476174</v>
      </c>
      <c r="AZ35" s="6">
        <v>7.1826570335121381E-2</v>
      </c>
      <c r="BA35" s="6">
        <v>0.12038899013756624</v>
      </c>
      <c r="BB35" s="6">
        <v>0.14450598114052482</v>
      </c>
      <c r="BC35" s="6">
        <v>0.15026253482967256</v>
      </c>
      <c r="BD35" s="6">
        <v>0.12696106148102942</v>
      </c>
      <c r="BE35" s="6">
        <v>8.6726964530551551E-2</v>
      </c>
      <c r="BF35" s="6">
        <v>0.10428039462855944</v>
      </c>
      <c r="BG35" s="6">
        <v>9.3067343073152564E-2</v>
      </c>
      <c r="BH35" s="6">
        <v>8.2273523197022178E-2</v>
      </c>
      <c r="BI35" s="6">
        <v>0.21649725852330215</v>
      </c>
      <c r="BJ35" s="6">
        <v>0.1953704186718449</v>
      </c>
      <c r="BK35" s="6">
        <v>0.20740525807479693</v>
      </c>
      <c r="BL35" s="6">
        <v>0.1244148003059064</v>
      </c>
      <c r="BM35" s="6">
        <v>0.17543661432890381</v>
      </c>
      <c r="BN35" s="6">
        <v>0.15520594948886263</v>
      </c>
      <c r="BO35" s="6">
        <v>0.13261873797980633</v>
      </c>
      <c r="BP35" s="6">
        <v>0.15845000443563159</v>
      </c>
      <c r="BQ35" s="6">
        <v>0.18694026255935536</v>
      </c>
      <c r="BR35" s="6">
        <v>0.18071520735266089</v>
      </c>
      <c r="BS35" s="6">
        <v>0.12878007114239343</v>
      </c>
      <c r="BT35" s="6">
        <v>0.16199297618198991</v>
      </c>
      <c r="BU35" s="6">
        <v>9.9505638066165955E-2</v>
      </c>
      <c r="BV35" s="6">
        <v>0.11484393307369245</v>
      </c>
      <c r="BW35" s="6">
        <v>0.15622621651705004</v>
      </c>
      <c r="BX35" s="6">
        <v>0.14559363111255624</v>
      </c>
      <c r="BY35" s="6">
        <v>0.22742043829148145</v>
      </c>
      <c r="BZ35" s="6">
        <v>0.16345456461232061</v>
      </c>
      <c r="CA35" s="6">
        <v>0.1432055414771238</v>
      </c>
      <c r="CB35" s="6">
        <v>0.37454238126065964</v>
      </c>
      <c r="CC35" s="6">
        <v>0.26058662965612933</v>
      </c>
      <c r="CD35" s="6">
        <v>9.9072761252715386E-2</v>
      </c>
      <c r="CE35" s="6">
        <v>0.12626762001629016</v>
      </c>
      <c r="CF35" s="6">
        <v>0.27733771812299668</v>
      </c>
      <c r="CG35" s="6">
        <v>0.2382136504913844</v>
      </c>
      <c r="CH35" s="6">
        <v>0.27620328028531543</v>
      </c>
      <c r="CI35" s="6">
        <v>0.22735166878341159</v>
      </c>
      <c r="CJ35" s="6">
        <v>0.1959351152913946</v>
      </c>
      <c r="CK35" s="6">
        <v>0.31051591731000583</v>
      </c>
      <c r="CL35" s="6">
        <v>0.23822515258120699</v>
      </c>
      <c r="CM35" s="6">
        <v>0.17487226003223938</v>
      </c>
      <c r="CN35" s="6">
        <v>0.18870822155113595</v>
      </c>
      <c r="CO35" s="6">
        <v>0.3002058903428354</v>
      </c>
      <c r="CP35" s="6">
        <v>0.18475926158203976</v>
      </c>
    </row>
    <row r="36" spans="1:94" x14ac:dyDescent="0.25">
      <c r="A36" t="s">
        <v>270</v>
      </c>
      <c r="B36"/>
      <c r="C36" s="56" t="s">
        <v>83</v>
      </c>
      <c r="D36" s="6">
        <v>0.52618285872440196</v>
      </c>
      <c r="E36" s="6">
        <v>0.60464071010722453</v>
      </c>
      <c r="F36" s="6">
        <v>0.62126026312727278</v>
      </c>
      <c r="G36" s="6">
        <v>0.5026375048524927</v>
      </c>
      <c r="H36" s="6">
        <v>0.57692161005908726</v>
      </c>
      <c r="I36" s="6">
        <v>0.63552803311646777</v>
      </c>
      <c r="J36" s="6">
        <v>0.60781062589348755</v>
      </c>
      <c r="K36" s="6">
        <v>0.57716773001558141</v>
      </c>
      <c r="L36" s="6">
        <v>0.62754202114077562</v>
      </c>
      <c r="M36" s="6">
        <v>0.56787935861159833</v>
      </c>
      <c r="N36" s="6">
        <v>0.49722997845592043</v>
      </c>
      <c r="O36" s="6">
        <v>0.51602737099151275</v>
      </c>
      <c r="P36" s="6">
        <v>0.51987734626535342</v>
      </c>
      <c r="Q36" s="6">
        <v>0.5032222539551563</v>
      </c>
      <c r="R36" s="6">
        <v>0.63913989634864854</v>
      </c>
      <c r="S36" s="6">
        <v>0.60626376158465412</v>
      </c>
      <c r="T36" s="6">
        <v>0.57593838353569748</v>
      </c>
      <c r="U36" s="6">
        <v>0.54338479033058973</v>
      </c>
      <c r="V36" s="6">
        <v>0.44149561934208975</v>
      </c>
      <c r="W36" s="6">
        <v>0.56813613628225823</v>
      </c>
      <c r="X36" s="6">
        <v>0.60564774542169342</v>
      </c>
      <c r="Y36" s="6">
        <v>0.59009164641713097</v>
      </c>
      <c r="Z36" s="6">
        <v>0.61284576680884795</v>
      </c>
      <c r="AA36" s="6">
        <v>0.63751870442444147</v>
      </c>
      <c r="AB36" s="6">
        <v>0.60216831389177805</v>
      </c>
      <c r="AC36" s="6">
        <v>0.61066829335073536</v>
      </c>
      <c r="AD36" s="6">
        <v>0.53906699317952844</v>
      </c>
      <c r="AE36" s="6">
        <v>0.59828322070004369</v>
      </c>
      <c r="AF36" s="6">
        <v>0.56288860523047357</v>
      </c>
      <c r="AG36" s="6">
        <v>0.57850718642602628</v>
      </c>
      <c r="AH36" s="6">
        <v>0.5674941731781592</v>
      </c>
      <c r="AI36" s="6">
        <v>0.59822321268316481</v>
      </c>
      <c r="AJ36" s="6">
        <v>0.60369943402998538</v>
      </c>
      <c r="AK36" s="6">
        <v>0.58661496168958771</v>
      </c>
      <c r="AL36" s="6">
        <v>0.57293997290183563</v>
      </c>
      <c r="AM36" s="6">
        <v>0.42678159918386749</v>
      </c>
      <c r="AN36" s="6">
        <v>0.52702990841228836</v>
      </c>
      <c r="AO36" s="6">
        <v>0.59335517403122595</v>
      </c>
      <c r="AP36" s="6">
        <v>0.53919356152552611</v>
      </c>
      <c r="AQ36" s="6">
        <v>0.53816751842589017</v>
      </c>
      <c r="AR36" s="6">
        <v>0.61207074051746702</v>
      </c>
      <c r="AS36" s="6">
        <v>0.5447921116704294</v>
      </c>
      <c r="AT36" s="6">
        <v>0.56090339295286917</v>
      </c>
      <c r="AU36" s="6">
        <v>0.54741235074804873</v>
      </c>
      <c r="AV36" s="6">
        <v>0.56434751004922712</v>
      </c>
      <c r="AW36" s="6">
        <v>0.56256132814381876</v>
      </c>
      <c r="AX36" s="6">
        <v>0.53699730531763012</v>
      </c>
      <c r="AY36" s="6">
        <v>0.55517705144544693</v>
      </c>
      <c r="AZ36" s="6">
        <v>0.58377019704618971</v>
      </c>
      <c r="BA36" s="6">
        <v>0.55982653869875865</v>
      </c>
      <c r="BB36" s="6">
        <v>0.58772480966402096</v>
      </c>
      <c r="BC36" s="6">
        <v>0.53766396516375858</v>
      </c>
      <c r="BD36" s="6">
        <v>0.5660236524066824</v>
      </c>
      <c r="BE36" s="6">
        <v>0.51888694642314603</v>
      </c>
      <c r="BF36" s="6">
        <v>0.54088321696847896</v>
      </c>
      <c r="BG36" s="6">
        <v>0.54931928895922655</v>
      </c>
      <c r="BH36" s="6">
        <v>0.5298176038093203</v>
      </c>
      <c r="BI36" s="6">
        <v>0.53130292881170071</v>
      </c>
      <c r="BJ36" s="6">
        <v>0.62790439969313083</v>
      </c>
      <c r="BK36" s="6">
        <v>0.63719580483642202</v>
      </c>
      <c r="BL36" s="6">
        <v>0.61737365873929151</v>
      </c>
      <c r="BM36" s="6">
        <v>0.60901903284941872</v>
      </c>
      <c r="BN36" s="6">
        <v>0.57710102079886461</v>
      </c>
      <c r="BO36" s="6">
        <v>0.58452113351252544</v>
      </c>
      <c r="BP36" s="6">
        <v>0.58110731974937269</v>
      </c>
      <c r="BQ36" s="6">
        <v>0.56009542877416141</v>
      </c>
      <c r="BR36" s="6">
        <v>0.48450897598406278</v>
      </c>
      <c r="BS36" s="6">
        <v>0.6023943850711404</v>
      </c>
      <c r="BT36" s="6">
        <v>0.58163700830489928</v>
      </c>
      <c r="BU36" s="6">
        <v>0.57122129380281772</v>
      </c>
      <c r="BV36" s="6">
        <v>0.57590897015697595</v>
      </c>
      <c r="BW36" s="6">
        <v>0.59082608891207966</v>
      </c>
      <c r="BX36" s="6">
        <v>0.55812792521067089</v>
      </c>
      <c r="BY36" s="6">
        <v>0.60028345688156903</v>
      </c>
      <c r="BZ36" s="6">
        <v>0.56452360631478493</v>
      </c>
      <c r="CA36" s="6">
        <v>0.60716572800104041</v>
      </c>
      <c r="CB36" s="6">
        <v>0.60905309950343633</v>
      </c>
      <c r="CC36" s="6">
        <v>0.4726862898489772</v>
      </c>
      <c r="CD36" s="6">
        <v>0.58155140095319124</v>
      </c>
      <c r="CE36" s="6">
        <v>0.58612462680416488</v>
      </c>
      <c r="CF36" s="6">
        <v>0.58095313986866315</v>
      </c>
      <c r="CG36" s="6">
        <v>0.61788471791874944</v>
      </c>
      <c r="CH36" s="6">
        <v>0.56335392928696415</v>
      </c>
      <c r="CI36" s="6">
        <v>0.57048676772987617</v>
      </c>
      <c r="CJ36" s="6">
        <v>0.58127081184649432</v>
      </c>
      <c r="CK36" s="6">
        <v>0.58581090057381824</v>
      </c>
      <c r="CL36" s="6">
        <v>0.50787315073112693</v>
      </c>
      <c r="CM36" s="6">
        <v>0.40460392356117592</v>
      </c>
      <c r="CN36" s="6">
        <v>0.6132206384628196</v>
      </c>
      <c r="CO36" s="6">
        <v>0.64443405710055113</v>
      </c>
      <c r="CP36" s="6">
        <v>0.57382199605532569</v>
      </c>
    </row>
    <row r="37" spans="1:94" x14ac:dyDescent="0.25">
      <c r="B37"/>
      <c r="C37" s="56" t="s">
        <v>84</v>
      </c>
      <c r="D37" s="6">
        <v>0.14033802442094001</v>
      </c>
      <c r="E37" s="6">
        <v>0.17407657634890147</v>
      </c>
      <c r="F37" s="6">
        <v>0.35033586678909379</v>
      </c>
      <c r="G37" s="6">
        <v>0.17924408628963176</v>
      </c>
      <c r="H37" s="6">
        <v>0.22143981758378872</v>
      </c>
      <c r="I37" s="6">
        <v>0.29413365546591047</v>
      </c>
      <c r="J37" s="6">
        <v>0.3943414986332649</v>
      </c>
      <c r="K37" s="6">
        <v>0.38756113740393211</v>
      </c>
      <c r="L37" s="6">
        <v>0.29968208971041765</v>
      </c>
      <c r="M37" s="6">
        <v>0.35972604222741289</v>
      </c>
      <c r="N37" s="6">
        <v>0.14155607500755185</v>
      </c>
      <c r="O37" s="6">
        <v>0.12708735555755057</v>
      </c>
      <c r="P37" s="6">
        <v>0.14420834686473802</v>
      </c>
      <c r="Q37" s="6">
        <v>0.18896260951746605</v>
      </c>
      <c r="R37" s="6">
        <v>0.18534351699128335</v>
      </c>
      <c r="S37" s="6">
        <v>0.21842874876000495</v>
      </c>
      <c r="T37" s="6">
        <v>0.18941227747685496</v>
      </c>
      <c r="U37" s="6">
        <v>0.15836289494947561</v>
      </c>
      <c r="V37" s="6">
        <v>9.1100613990793347E-2</v>
      </c>
      <c r="W37" s="6">
        <v>0.26134922447477354</v>
      </c>
      <c r="X37" s="6">
        <v>0.18353822617525736</v>
      </c>
      <c r="Y37" s="6">
        <v>0.18784302093948552</v>
      </c>
      <c r="Z37" s="6">
        <v>0.18927614346396382</v>
      </c>
      <c r="AA37" s="6">
        <v>0.24564089005127507</v>
      </c>
      <c r="AB37" s="6">
        <v>0.24313037639865187</v>
      </c>
      <c r="AC37" s="6">
        <v>0.24525408322461045</v>
      </c>
      <c r="AD37" s="6">
        <v>0.23976069766001309</v>
      </c>
      <c r="AE37" s="6">
        <v>0.235940837314735</v>
      </c>
      <c r="AF37" s="6">
        <v>0.16061470586266524</v>
      </c>
      <c r="AG37" s="6">
        <v>0.21159754073883469</v>
      </c>
      <c r="AH37" s="6">
        <v>0.28095210191147502</v>
      </c>
      <c r="AI37" s="6">
        <v>0.24184488357783709</v>
      </c>
      <c r="AJ37" s="6">
        <v>0.16802832249641553</v>
      </c>
      <c r="AK37" s="6">
        <v>0.29363467627158735</v>
      </c>
      <c r="AL37" s="6">
        <v>0.22846502019544246</v>
      </c>
      <c r="AM37" s="6">
        <v>0.11705760338111849</v>
      </c>
      <c r="AN37" s="6">
        <v>0.16439953360657383</v>
      </c>
      <c r="AO37" s="6">
        <v>0.22338484106386941</v>
      </c>
      <c r="AP37" s="6">
        <v>0.21393107580005055</v>
      </c>
      <c r="AQ37" s="6">
        <v>0.10985377990035691</v>
      </c>
      <c r="AR37" s="6">
        <v>0.19093359200022522</v>
      </c>
      <c r="AS37" s="6">
        <v>0.16141040050332564</v>
      </c>
      <c r="AT37" s="6">
        <v>0.21893601565763007</v>
      </c>
      <c r="AU37" s="6">
        <v>0.2224695036112766</v>
      </c>
      <c r="AV37" s="6">
        <v>0.25759238191893769</v>
      </c>
      <c r="AW37" s="6">
        <v>0.21352860166398704</v>
      </c>
      <c r="AX37" s="6">
        <v>0.2206035942154097</v>
      </c>
      <c r="AY37" s="6">
        <v>0.13677580649890236</v>
      </c>
      <c r="AZ37" s="6">
        <v>0.13148161291314539</v>
      </c>
      <c r="BA37" s="6">
        <v>0.14850400714401532</v>
      </c>
      <c r="BB37" s="6">
        <v>0.15743758732759339</v>
      </c>
      <c r="BC37" s="6">
        <v>0.22816835572129068</v>
      </c>
      <c r="BD37" s="6">
        <v>0.20256330542927065</v>
      </c>
      <c r="BE37" s="6">
        <v>0.22868853614714177</v>
      </c>
      <c r="BF37" s="6">
        <v>0.18379187042488909</v>
      </c>
      <c r="BG37" s="6">
        <v>0.14566052951571654</v>
      </c>
      <c r="BH37" s="6">
        <v>0.15306279177036189</v>
      </c>
      <c r="BI37" s="6">
        <v>0.11923564473968062</v>
      </c>
      <c r="BJ37" s="6">
        <v>0.34207048378803223</v>
      </c>
      <c r="BK37" s="6">
        <v>0.38392274234642737</v>
      </c>
      <c r="BL37" s="6">
        <v>0.2463305964822331</v>
      </c>
      <c r="BM37" s="6">
        <v>0.39897706052160931</v>
      </c>
      <c r="BN37" s="6">
        <v>0.28183347866585695</v>
      </c>
      <c r="BO37" s="6">
        <v>0.2604268024949542</v>
      </c>
      <c r="BP37" s="6">
        <v>0.26916457138000405</v>
      </c>
      <c r="BQ37" s="6">
        <v>0.2361411418137466</v>
      </c>
      <c r="BR37" s="6">
        <v>0.16649779104978282</v>
      </c>
      <c r="BS37" s="6">
        <v>0.19649652288382355</v>
      </c>
      <c r="BT37" s="6">
        <v>0.18159356296873522</v>
      </c>
      <c r="BU37" s="6">
        <v>0.21278342158748106</v>
      </c>
      <c r="BV37" s="6">
        <v>0.17287977376330957</v>
      </c>
      <c r="BW37" s="6">
        <v>0.20087094141226533</v>
      </c>
      <c r="BX37" s="6">
        <v>0.2582488256552582</v>
      </c>
      <c r="BY37" s="6">
        <v>0.29798997687320011</v>
      </c>
      <c r="BZ37" s="6">
        <v>0.27248292076181579</v>
      </c>
      <c r="CA37" s="6">
        <v>0.25886429877147293</v>
      </c>
      <c r="CB37" s="6">
        <v>0.26723948954768389</v>
      </c>
      <c r="CC37" s="6">
        <v>0.21486117417656081</v>
      </c>
      <c r="CD37" s="6">
        <v>0.27287687038269098</v>
      </c>
      <c r="CE37" s="6">
        <v>0.24726148585009639</v>
      </c>
      <c r="CF37" s="6">
        <v>0.33768552965572612</v>
      </c>
      <c r="CG37" s="6">
        <v>0.33164152652397788</v>
      </c>
      <c r="CH37" s="6">
        <v>0.21187524267093055</v>
      </c>
      <c r="CI37" s="6">
        <v>0.19743279320068904</v>
      </c>
      <c r="CJ37" s="6">
        <v>0.35103713971242723</v>
      </c>
      <c r="CK37" s="6">
        <v>0.20359579058507665</v>
      </c>
      <c r="CL37" s="6">
        <v>0.10176113516953296</v>
      </c>
      <c r="CM37" s="6">
        <v>0.1169556861829701</v>
      </c>
      <c r="CN37" s="6">
        <v>0.18958255668842341</v>
      </c>
      <c r="CO37" s="6">
        <v>0.21969355036540519</v>
      </c>
      <c r="CP37" s="6">
        <v>0.24283830089954445</v>
      </c>
    </row>
    <row r="38" spans="1:94" x14ac:dyDescent="0.25">
      <c r="A38" t="s">
        <v>106</v>
      </c>
      <c r="B38"/>
      <c r="C38" s="56" t="s">
        <v>83</v>
      </c>
      <c r="D38" s="6">
        <v>0.37015454256614722</v>
      </c>
      <c r="E38" s="6">
        <v>0.42344141264425256</v>
      </c>
      <c r="F38" s="6">
        <v>0.40902901254169854</v>
      </c>
      <c r="G38" s="6">
        <v>0.37057610666309571</v>
      </c>
      <c r="H38" s="6">
        <v>0.4183271350152456</v>
      </c>
      <c r="I38" s="6">
        <v>0.49015080017569712</v>
      </c>
      <c r="J38" s="6">
        <v>0.54059416547839023</v>
      </c>
      <c r="K38" s="6">
        <v>0.40815631789049567</v>
      </c>
      <c r="L38" s="6">
        <v>0.41329430638879738</v>
      </c>
      <c r="M38" s="6">
        <v>0.40494146868117353</v>
      </c>
      <c r="N38" s="6">
        <v>0.37562789899096799</v>
      </c>
      <c r="O38" s="6">
        <v>0.36308757839606343</v>
      </c>
      <c r="P38" s="6">
        <v>0.35484879407323794</v>
      </c>
      <c r="Q38" s="6">
        <v>0.3560011112258194</v>
      </c>
      <c r="R38" s="6">
        <v>0.49811859346155879</v>
      </c>
      <c r="S38" s="6">
        <v>0.47415624562846675</v>
      </c>
      <c r="T38" s="6">
        <v>0.48323305300434166</v>
      </c>
      <c r="U38" s="6">
        <v>0.46075084934678978</v>
      </c>
      <c r="V38" s="6">
        <v>0.41350804740623842</v>
      </c>
      <c r="W38" s="6">
        <v>0.42442468518403975</v>
      </c>
      <c r="X38" s="6">
        <v>0.3595492509151661</v>
      </c>
      <c r="Y38" s="6">
        <v>0.5268366557151507</v>
      </c>
      <c r="Z38" s="6">
        <v>0.59041040291875502</v>
      </c>
      <c r="AA38" s="6">
        <v>0.56630585559181246</v>
      </c>
      <c r="AB38" s="6">
        <v>0.61120278415393614</v>
      </c>
      <c r="AC38" s="6">
        <v>0.48503225179860104</v>
      </c>
      <c r="AD38" s="6">
        <v>0.46669377573546655</v>
      </c>
      <c r="AE38" s="6">
        <v>0.5768175491282953</v>
      </c>
      <c r="AF38" s="6">
        <v>0.49478160003488997</v>
      </c>
      <c r="AG38" s="6">
        <v>0.52181674503673969</v>
      </c>
      <c r="AH38" s="6">
        <v>0.48207554526882773</v>
      </c>
      <c r="AI38" s="6">
        <v>0.53486111763651001</v>
      </c>
      <c r="AJ38" s="6">
        <v>0.44898926788437604</v>
      </c>
      <c r="AK38" s="6">
        <v>0.47574188167069381</v>
      </c>
      <c r="AL38" s="6">
        <v>0.44144980002639211</v>
      </c>
      <c r="AM38" s="6">
        <v>0.29957563185236363</v>
      </c>
      <c r="AN38" s="6">
        <v>0.44007660269342963</v>
      </c>
      <c r="AO38" s="6">
        <v>0.42923813002703842</v>
      </c>
      <c r="AP38" s="6">
        <v>0.49575198903718287</v>
      </c>
      <c r="AQ38" s="6">
        <v>0.49172502188444611</v>
      </c>
      <c r="AR38" s="6">
        <v>0.61056439786373073</v>
      </c>
      <c r="AS38" s="6">
        <v>0.54855264705021056</v>
      </c>
      <c r="AT38" s="6">
        <v>0.47007949078432509</v>
      </c>
      <c r="AU38" s="6">
        <v>0.51519934426189695</v>
      </c>
      <c r="AV38" s="6">
        <v>0.46820566926226626</v>
      </c>
      <c r="AW38" s="6">
        <v>0.53164308780112302</v>
      </c>
      <c r="AX38" s="6">
        <v>0.61445437662770908</v>
      </c>
      <c r="AY38" s="6">
        <v>0.52710611277389263</v>
      </c>
      <c r="AZ38" s="6">
        <v>0.53278621242405555</v>
      </c>
      <c r="BA38" s="6">
        <v>0.5154140904538872</v>
      </c>
      <c r="BB38" s="6">
        <v>0.498990399775536</v>
      </c>
      <c r="BC38" s="6">
        <v>0.53805769553120475</v>
      </c>
      <c r="BD38" s="6">
        <v>0.47024172247568202</v>
      </c>
      <c r="BE38" s="6">
        <v>0.5681998591033729</v>
      </c>
      <c r="BF38" s="6">
        <v>0.63181596563450682</v>
      </c>
      <c r="BG38" s="6">
        <v>0.61370580586706103</v>
      </c>
      <c r="BH38" s="6">
        <v>0.5710680924080096</v>
      </c>
      <c r="BI38" s="6">
        <v>0.69060012403944382</v>
      </c>
      <c r="BJ38" s="6">
        <v>0.66089331103842197</v>
      </c>
      <c r="BK38" s="6">
        <v>0.68639110737748155</v>
      </c>
      <c r="BL38" s="6">
        <v>0.49221456629309396</v>
      </c>
      <c r="BM38" s="6">
        <v>0.62723847438318758</v>
      </c>
      <c r="BN38" s="6">
        <v>0.56581100301320775</v>
      </c>
      <c r="BO38" s="6">
        <v>0.51711240426787275</v>
      </c>
      <c r="BP38" s="6">
        <v>0.58773930703601851</v>
      </c>
      <c r="BQ38" s="6">
        <v>0.52126923344670517</v>
      </c>
      <c r="BR38" s="6">
        <v>0.44500231324166528</v>
      </c>
      <c r="BS38" s="6">
        <v>0.50902192345632225</v>
      </c>
      <c r="BT38" s="6">
        <v>0.47201396871302587</v>
      </c>
      <c r="BU38" s="6">
        <v>0.50788820430082915</v>
      </c>
      <c r="BV38" s="6">
        <v>0.59361076807089908</v>
      </c>
      <c r="BW38" s="6">
        <v>0.56639808205883768</v>
      </c>
      <c r="BX38" s="6">
        <v>0.49521675827053135</v>
      </c>
      <c r="BY38" s="6">
        <v>0.52639382715429484</v>
      </c>
      <c r="BZ38" s="6">
        <v>0.55486114359754646</v>
      </c>
      <c r="CA38" s="6">
        <v>0.53608623656187115</v>
      </c>
      <c r="CB38" s="6">
        <v>0.62960225768753864</v>
      </c>
      <c r="CC38" s="6">
        <v>0.47695297169237971</v>
      </c>
      <c r="CD38" s="6">
        <v>0.53336426380386692</v>
      </c>
      <c r="CE38" s="6">
        <v>0.44707077538500578</v>
      </c>
      <c r="CF38" s="6">
        <v>0.41891861565185906</v>
      </c>
      <c r="CG38" s="6">
        <v>0.51258231681252531</v>
      </c>
      <c r="CH38" s="6">
        <v>0.45044865828509395</v>
      </c>
      <c r="CI38" s="6">
        <v>0.51478290831796947</v>
      </c>
      <c r="CJ38" s="6">
        <v>0.62144384744793413</v>
      </c>
      <c r="CK38" s="6">
        <v>0.51389279595259141</v>
      </c>
      <c r="CL38" s="6">
        <v>0.41981673901821387</v>
      </c>
      <c r="CM38" s="6">
        <v>0.42805978426504421</v>
      </c>
      <c r="CN38" s="6">
        <v>0.55576573332109369</v>
      </c>
      <c r="CO38" s="6">
        <v>0.52832756307486128</v>
      </c>
      <c r="CP38" s="6">
        <v>0.54247462543694602</v>
      </c>
    </row>
    <row r="39" spans="1:94" x14ac:dyDescent="0.25">
      <c r="B39"/>
      <c r="C39" s="56" t="s">
        <v>84</v>
      </c>
      <c r="D39" s="6">
        <v>0.20515828100323213</v>
      </c>
      <c r="E39" s="6">
        <v>0.21069209393213639</v>
      </c>
      <c r="F39" s="6">
        <v>0.29116219589540693</v>
      </c>
      <c r="G39" s="6">
        <v>0.26139821942129687</v>
      </c>
      <c r="H39" s="6">
        <v>0.14227309580322234</v>
      </c>
      <c r="I39" s="6">
        <v>0.25225730592073864</v>
      </c>
      <c r="J39" s="6">
        <v>0.56288317660399168</v>
      </c>
      <c r="K39" s="6">
        <v>0.39079585314633225</v>
      </c>
      <c r="L39" s="6">
        <v>0.3618275831496845</v>
      </c>
      <c r="M39" s="6">
        <v>0.33694347937320995</v>
      </c>
      <c r="N39" s="6">
        <v>0.29086734848352941</v>
      </c>
      <c r="O39" s="6">
        <v>0.26190424481238611</v>
      </c>
      <c r="P39" s="6">
        <v>0.2438500780319712</v>
      </c>
      <c r="Q39" s="6">
        <v>0.16844668447730937</v>
      </c>
      <c r="R39" s="6">
        <v>0.15140800599886903</v>
      </c>
      <c r="S39" s="6">
        <v>9.6854575927969574E-2</v>
      </c>
      <c r="T39" s="6">
        <v>0.11376398204175883</v>
      </c>
      <c r="U39" s="6">
        <v>0.13551932955838641</v>
      </c>
      <c r="V39" s="6">
        <v>0.24791175797579976</v>
      </c>
      <c r="W39" s="6">
        <v>0.22853339393757655</v>
      </c>
      <c r="X39" s="6">
        <v>0.15595452499695281</v>
      </c>
      <c r="Y39" s="6">
        <v>0.20124512480442031</v>
      </c>
      <c r="Z39" s="6">
        <v>0.34740746532188077</v>
      </c>
      <c r="AA39" s="6">
        <v>0.19277536645631094</v>
      </c>
      <c r="AB39" s="6">
        <v>0.50802236993853733</v>
      </c>
      <c r="AC39" s="6">
        <v>0.33192362232200912</v>
      </c>
      <c r="AD39" s="6">
        <v>0.16798478251495669</v>
      </c>
      <c r="AE39" s="6">
        <v>0.28242437330607328</v>
      </c>
      <c r="AF39" s="6">
        <v>0.16366648845380949</v>
      </c>
      <c r="AG39" s="6">
        <v>0.19760060541144348</v>
      </c>
      <c r="AH39" s="6">
        <v>0.15109926944036692</v>
      </c>
      <c r="AI39" s="6">
        <v>0.23937578410306493</v>
      </c>
      <c r="AJ39" s="6">
        <v>0.2421701887615974</v>
      </c>
      <c r="AK39" s="6">
        <v>0.31312454798721767</v>
      </c>
      <c r="AL39" s="6">
        <v>0.28189191116012807</v>
      </c>
      <c r="AM39" s="6">
        <v>9.4637263784214998E-2</v>
      </c>
      <c r="AN39" s="6">
        <v>0.20845298324803233</v>
      </c>
      <c r="AO39" s="6">
        <v>0.40172078253758486</v>
      </c>
      <c r="AP39" s="6">
        <v>0.34475696482479773</v>
      </c>
      <c r="AQ39" s="6">
        <v>0.27848362881947603</v>
      </c>
      <c r="AR39" s="6">
        <v>0.33679591885229726</v>
      </c>
      <c r="AS39" s="6">
        <v>0.27799649801072579</v>
      </c>
      <c r="AT39" s="6">
        <v>0.31980567973601076</v>
      </c>
      <c r="AU39" s="6">
        <v>0.25191167768979023</v>
      </c>
      <c r="AV39" s="6">
        <v>0.36834645041044284</v>
      </c>
      <c r="AW39" s="6">
        <v>0.35581518728576783</v>
      </c>
      <c r="AX39" s="6">
        <v>0.25533263167643683</v>
      </c>
      <c r="AY39" s="6">
        <v>0.10783544797389252</v>
      </c>
      <c r="AZ39" s="6">
        <v>0.1261583983159896</v>
      </c>
      <c r="BA39" s="6">
        <v>0.20097621510363922</v>
      </c>
      <c r="BB39" s="6">
        <v>0.25810381477557154</v>
      </c>
      <c r="BC39" s="6">
        <v>0.17774535681979284</v>
      </c>
      <c r="BD39" s="6">
        <v>0.26919971964387701</v>
      </c>
      <c r="BE39" s="6">
        <v>0.39623779037571832</v>
      </c>
      <c r="BF39" s="6">
        <v>0.28113265829418599</v>
      </c>
      <c r="BG39" s="6">
        <v>0.42587910372977605</v>
      </c>
      <c r="BH39" s="6">
        <v>0.24032786372063425</v>
      </c>
      <c r="BI39" s="6">
        <v>0.36853451317469743</v>
      </c>
      <c r="BJ39" s="6">
        <v>0.16148074023065734</v>
      </c>
      <c r="BK39" s="6">
        <v>0.17172392187425534</v>
      </c>
      <c r="BL39" s="6">
        <v>0.19623296128121148</v>
      </c>
      <c r="BM39" s="6">
        <v>0.49187601008283155</v>
      </c>
      <c r="BN39" s="6">
        <v>0.29967066702059009</v>
      </c>
      <c r="BO39" s="6">
        <v>0.17773083922296867</v>
      </c>
      <c r="BP39" s="6">
        <v>0.15606318433418404</v>
      </c>
      <c r="BQ39" s="6">
        <v>0.1056107696183827</v>
      </c>
      <c r="BR39" s="6">
        <v>3.8784048960983412E-2</v>
      </c>
      <c r="BS39" s="6">
        <v>0.18379942268355853</v>
      </c>
      <c r="BT39" s="6">
        <v>3.8549855978505826E-2</v>
      </c>
      <c r="BU39" s="6">
        <v>6.9715280321896E-2</v>
      </c>
      <c r="BV39" s="6">
        <v>4.617197881138204E-2</v>
      </c>
      <c r="BW39" s="6">
        <v>0.29701091444025579</v>
      </c>
      <c r="BX39" s="6">
        <v>7.4492467653041475E-2</v>
      </c>
      <c r="BY39" s="6">
        <v>0.12168742795498229</v>
      </c>
      <c r="BZ39" s="6">
        <v>0.16903578944503017</v>
      </c>
      <c r="CA39" s="6">
        <v>0.13630645863989818</v>
      </c>
      <c r="CB39" s="6">
        <v>0.26950724018576105</v>
      </c>
      <c r="CC39" s="6">
        <v>0.40137431208536944</v>
      </c>
      <c r="CD39" s="6">
        <v>6.2179210172200045E-2</v>
      </c>
      <c r="CE39" s="6">
        <v>0.41326700810365197</v>
      </c>
      <c r="CF39" s="6">
        <v>0.51688624441982156</v>
      </c>
      <c r="CG39" s="6">
        <v>0.29816092308996772</v>
      </c>
      <c r="CH39" s="6">
        <v>0.20423734989455539</v>
      </c>
      <c r="CI39" s="6">
        <v>0.3731529496848266</v>
      </c>
      <c r="CJ39" s="6">
        <v>0.33395870448689674</v>
      </c>
      <c r="CK39" s="6">
        <v>0.37346792182648536</v>
      </c>
      <c r="CL39" s="6">
        <v>0.34984217212871338</v>
      </c>
      <c r="CM39" s="6">
        <v>0.37600800847281318</v>
      </c>
      <c r="CN39" s="6">
        <v>0.52058198102504449</v>
      </c>
      <c r="CO39" s="6">
        <v>0.29587981949597186</v>
      </c>
      <c r="CP39" s="6">
        <v>0.2993794368643688</v>
      </c>
    </row>
    <row r="40" spans="1:94" x14ac:dyDescent="0.25">
      <c r="A40" t="s">
        <v>91</v>
      </c>
      <c r="B40"/>
      <c r="C40"/>
      <c r="D40" s="6">
        <v>0.45747418247321059</v>
      </c>
      <c r="E40" s="6">
        <v>0.50033617061115521</v>
      </c>
      <c r="F40" s="6">
        <v>0.47320733000626031</v>
      </c>
      <c r="G40" s="6">
        <v>0.44033359302904707</v>
      </c>
      <c r="H40" s="6">
        <v>0.48445250306528054</v>
      </c>
      <c r="I40" s="6">
        <v>0.58602541621751458</v>
      </c>
      <c r="J40" s="6">
        <v>0.57307836095201481</v>
      </c>
      <c r="K40" s="6">
        <v>0.47293608421837058</v>
      </c>
      <c r="L40" s="6">
        <v>0.55342048821438261</v>
      </c>
      <c r="M40" s="6">
        <v>0.4520773513614092</v>
      </c>
      <c r="N40" s="6">
        <v>0.43644840820122999</v>
      </c>
      <c r="O40" s="6">
        <v>0.46723782899154931</v>
      </c>
      <c r="P40" s="6">
        <v>0.42452270115192137</v>
      </c>
      <c r="Q40" s="6">
        <v>0.41272276739894331</v>
      </c>
      <c r="R40" s="6">
        <v>0.48857578880114061</v>
      </c>
      <c r="S40" s="6">
        <v>0.48118731974075513</v>
      </c>
      <c r="T40" s="6">
        <v>0.46467355191480009</v>
      </c>
      <c r="U40" s="6">
        <v>0.45842604228245809</v>
      </c>
      <c r="V40" s="6">
        <v>0.47003825549151224</v>
      </c>
      <c r="W40" s="6">
        <v>0.44895478739674338</v>
      </c>
      <c r="X40" s="6">
        <v>0.48764416559356999</v>
      </c>
      <c r="Y40" s="6">
        <v>0.47397118015744494</v>
      </c>
      <c r="Z40" s="6">
        <v>0.50040169365727938</v>
      </c>
      <c r="AA40" s="6">
        <v>0.55636074672859792</v>
      </c>
      <c r="AB40" s="6">
        <v>0.52162229944199545</v>
      </c>
      <c r="AC40" s="6">
        <v>0.46175079647497641</v>
      </c>
      <c r="AD40" s="6">
        <v>0.44601421002427921</v>
      </c>
      <c r="AE40" s="6">
        <v>0.5039201550049901</v>
      </c>
      <c r="AF40" s="6">
        <v>0.53201898992197483</v>
      </c>
      <c r="AG40" s="6">
        <v>0.49133482006768947</v>
      </c>
      <c r="AH40" s="6">
        <v>0.50515545905705994</v>
      </c>
      <c r="AI40" s="6">
        <v>0.51170507510401242</v>
      </c>
      <c r="AJ40" s="6">
        <v>0.52746276608242226</v>
      </c>
      <c r="AK40" s="6">
        <v>0.51939750155500597</v>
      </c>
      <c r="AL40" s="6">
        <v>0.49147472992230146</v>
      </c>
      <c r="AM40" s="6">
        <v>0.4217978108445592</v>
      </c>
      <c r="AN40" s="6">
        <v>0.48990545387629603</v>
      </c>
      <c r="AO40" s="6">
        <v>0.49674700593491972</v>
      </c>
      <c r="AP40" s="6">
        <v>0.50965829302545396</v>
      </c>
      <c r="AQ40" s="6">
        <v>0.48380014830216406</v>
      </c>
      <c r="AR40" s="6">
        <v>0.57417864616440017</v>
      </c>
      <c r="AS40" s="6">
        <v>0.49637364260170835</v>
      </c>
      <c r="AT40" s="6">
        <v>0.50661287459382087</v>
      </c>
      <c r="AU40" s="6">
        <v>0.50904804666858783</v>
      </c>
      <c r="AV40" s="6">
        <v>0.50484338819647567</v>
      </c>
      <c r="AW40" s="6">
        <v>0.50164657661490586</v>
      </c>
      <c r="AX40" s="6">
        <v>0.49736655823199133</v>
      </c>
      <c r="AY40" s="6">
        <v>0.49167620926329181</v>
      </c>
      <c r="AZ40" s="6">
        <v>0.50925254898369565</v>
      </c>
      <c r="BA40" s="6">
        <v>0.52675117481466538</v>
      </c>
      <c r="BB40" s="6">
        <v>0.49832242944766481</v>
      </c>
      <c r="BC40" s="6">
        <v>0.49534336455515049</v>
      </c>
      <c r="BD40" s="6">
        <v>0.49535526725814255</v>
      </c>
      <c r="BE40" s="6">
        <v>0.48515385544006195</v>
      </c>
      <c r="BF40" s="6">
        <v>0.54854788859935788</v>
      </c>
      <c r="BG40" s="6">
        <v>0.5085841126223698</v>
      </c>
      <c r="BH40" s="6">
        <v>0.50054725796426192</v>
      </c>
      <c r="BI40" s="6">
        <v>0.52425781163257668</v>
      </c>
      <c r="BJ40" s="6">
        <v>0.61592840542891847</v>
      </c>
      <c r="BK40" s="6">
        <v>0.6046590589161851</v>
      </c>
      <c r="BL40" s="6">
        <v>0.48796043793376331</v>
      </c>
      <c r="BM40" s="6">
        <v>0.57287153679629266</v>
      </c>
      <c r="BN40" s="6">
        <v>0.47549632206983283</v>
      </c>
      <c r="BO40" s="6">
        <v>0.46856791748068144</v>
      </c>
      <c r="BP40" s="6">
        <v>0.4739149355661037</v>
      </c>
      <c r="BQ40" s="6">
        <v>0.46157469051000188</v>
      </c>
      <c r="BR40" s="6">
        <v>0.43860578734537808</v>
      </c>
      <c r="BS40" s="6">
        <v>0.50401451495412741</v>
      </c>
      <c r="BT40" s="6">
        <v>0.49703623037552136</v>
      </c>
      <c r="BU40" s="6">
        <v>0.48220673208685594</v>
      </c>
      <c r="BV40" s="6">
        <v>0.45912823944365511</v>
      </c>
      <c r="BW40" s="6">
        <v>0.49299456080487775</v>
      </c>
      <c r="BX40" s="6">
        <v>0.48121967980561903</v>
      </c>
      <c r="BY40" s="6">
        <v>0.52349608898116651</v>
      </c>
      <c r="BZ40" s="6">
        <v>0.51566665120873523</v>
      </c>
      <c r="CA40" s="6">
        <v>0.55171487515504758</v>
      </c>
      <c r="CB40" s="6">
        <v>0.51319471360858049</v>
      </c>
      <c r="CC40" s="6">
        <v>0.41800085885333937</v>
      </c>
      <c r="CD40" s="6">
        <v>0.50342906523154551</v>
      </c>
      <c r="CE40" s="6">
        <v>0.49496882941254755</v>
      </c>
      <c r="CF40" s="6">
        <v>0.51633824361631608</v>
      </c>
      <c r="CG40" s="6">
        <v>0.51231715992220972</v>
      </c>
      <c r="CH40" s="6">
        <v>0.49493964193387291</v>
      </c>
      <c r="CI40" s="6">
        <v>0.52151348886647031</v>
      </c>
      <c r="CJ40" s="6">
        <v>0.53637367840216776</v>
      </c>
      <c r="CK40" s="6">
        <v>0.52207794114555839</v>
      </c>
      <c r="CL40" s="6">
        <v>0.46188004192301502</v>
      </c>
      <c r="CM40" s="6">
        <v>0.37443997529018702</v>
      </c>
      <c r="CN40" s="6">
        <v>0.52645879680742591</v>
      </c>
      <c r="CO40" s="6">
        <v>0.49966027311646122</v>
      </c>
      <c r="CP40" s="6">
        <v>0.50641735433495927</v>
      </c>
    </row>
    <row r="41" spans="1:94" x14ac:dyDescent="0.25">
      <c r="A41" t="s">
        <v>92</v>
      </c>
      <c r="B41"/>
      <c r="C41"/>
      <c r="D41" s="6">
        <v>0.1515729756457454</v>
      </c>
      <c r="E41" s="6">
        <v>0.22371703633832199</v>
      </c>
      <c r="F41" s="6">
        <v>0.17869088332703939</v>
      </c>
      <c r="G41" s="6">
        <v>0.18757066501579367</v>
      </c>
      <c r="H41" s="6">
        <v>0.15822642501142936</v>
      </c>
      <c r="I41" s="6">
        <v>0.2383519408636425</v>
      </c>
      <c r="J41" s="6">
        <v>0.24369333704795346</v>
      </c>
      <c r="K41" s="6">
        <v>0.19163440176456642</v>
      </c>
      <c r="L41" s="6">
        <v>0.23021671084205653</v>
      </c>
      <c r="M41" s="6">
        <v>0.186406014016477</v>
      </c>
      <c r="N41" s="6">
        <v>0.16228842675244712</v>
      </c>
      <c r="O41" s="6">
        <v>0.19872758075163346</v>
      </c>
      <c r="P41" s="6">
        <v>0.20129654416537932</v>
      </c>
      <c r="Q41" s="6">
        <v>0.19539951564754901</v>
      </c>
      <c r="R41" s="6">
        <v>0.18232616147988906</v>
      </c>
      <c r="S41" s="6">
        <v>0.15893858554479709</v>
      </c>
      <c r="T41" s="6">
        <v>0.18725682271271055</v>
      </c>
      <c r="U41" s="6">
        <v>0.17296591863276842</v>
      </c>
      <c r="V41" s="6">
        <v>0.18249692884688049</v>
      </c>
      <c r="W41" s="6">
        <v>0.1718013620121461</v>
      </c>
      <c r="X41" s="6">
        <v>0.18635826564322491</v>
      </c>
      <c r="Y41" s="6">
        <v>0.16297152604924062</v>
      </c>
      <c r="Z41" s="6">
        <v>0.16991414891466955</v>
      </c>
      <c r="AA41" s="6">
        <v>0.1896657546248732</v>
      </c>
      <c r="AB41" s="6">
        <v>0.19546052555324772</v>
      </c>
      <c r="AC41" s="6">
        <v>0.16369119603315138</v>
      </c>
      <c r="AD41" s="6">
        <v>0.12799907591393048</v>
      </c>
      <c r="AE41" s="6">
        <v>0.20327382264169402</v>
      </c>
      <c r="AF41" s="6">
        <v>0.18724491392253931</v>
      </c>
      <c r="AG41" s="6">
        <v>0.15652757831438222</v>
      </c>
      <c r="AH41" s="6">
        <v>0.16476704236698064</v>
      </c>
      <c r="AI41" s="6">
        <v>0.17929926186281567</v>
      </c>
      <c r="AJ41" s="6">
        <v>0.203665347988224</v>
      </c>
      <c r="AK41" s="6">
        <v>0.18784779542669022</v>
      </c>
      <c r="AL41" s="6">
        <v>0.21912769793553274</v>
      </c>
      <c r="AM41" s="6">
        <v>0.13937098802781009</v>
      </c>
      <c r="AN41" s="6">
        <v>0.17591795328949569</v>
      </c>
      <c r="AO41" s="6">
        <v>0.18376403272052888</v>
      </c>
      <c r="AP41" s="6">
        <v>0.18138628107278512</v>
      </c>
      <c r="AQ41" s="6">
        <v>0.19656180709111293</v>
      </c>
      <c r="AR41" s="6">
        <v>0.2018085683705349</v>
      </c>
      <c r="AS41" s="6">
        <v>0.14268566159622123</v>
      </c>
      <c r="AT41" s="6">
        <v>0.20274950413233411</v>
      </c>
      <c r="AU41" s="6">
        <v>0.19026332788551065</v>
      </c>
      <c r="AV41" s="6">
        <v>0.19792778301621361</v>
      </c>
      <c r="AW41" s="6">
        <v>0.14869304860601532</v>
      </c>
      <c r="AX41" s="6">
        <v>0.19118608950757418</v>
      </c>
      <c r="AY41" s="6">
        <v>0.21213066059564656</v>
      </c>
      <c r="AZ41" s="6">
        <v>0.18786892380473963</v>
      </c>
      <c r="BA41" s="6">
        <v>0.24893265625567468</v>
      </c>
      <c r="BB41" s="6">
        <v>0.22027974538080808</v>
      </c>
      <c r="BC41" s="6">
        <v>0.17939065532248871</v>
      </c>
      <c r="BD41" s="6">
        <v>0.18849618133289162</v>
      </c>
      <c r="BE41" s="6">
        <v>0.1878492355886226</v>
      </c>
      <c r="BF41" s="6">
        <v>0.26203515470630295</v>
      </c>
      <c r="BG41" s="6">
        <v>0.19002403849522459</v>
      </c>
      <c r="BH41" s="6">
        <v>0.21985196679077756</v>
      </c>
      <c r="BI41" s="6">
        <v>0.2124535690139864</v>
      </c>
      <c r="BJ41" s="6">
        <v>0.27531061681248881</v>
      </c>
      <c r="BK41" s="6">
        <v>0.3028256564224503</v>
      </c>
      <c r="BL41" s="6">
        <v>0.20050189212234171</v>
      </c>
      <c r="BM41" s="6">
        <v>0.25986971303629142</v>
      </c>
      <c r="BN41" s="6">
        <v>0.17708888729961475</v>
      </c>
      <c r="BO41" s="6">
        <v>0.19185550441524141</v>
      </c>
      <c r="BP41" s="6">
        <v>0.20817025628726402</v>
      </c>
      <c r="BQ41" s="6">
        <v>0.22338516194631819</v>
      </c>
      <c r="BR41" s="6">
        <v>0.19733068470244461</v>
      </c>
      <c r="BS41" s="6">
        <v>0.22414421906929818</v>
      </c>
      <c r="BT41" s="6">
        <v>0.19378820730330731</v>
      </c>
      <c r="BU41" s="6">
        <v>0.21052695653519493</v>
      </c>
      <c r="BV41" s="6">
        <v>0.18020851934288262</v>
      </c>
      <c r="BW41" s="6">
        <v>0.22079809793927541</v>
      </c>
      <c r="BX41" s="6">
        <v>0.19420534289881461</v>
      </c>
      <c r="BY41" s="6">
        <v>0.20719590896011936</v>
      </c>
      <c r="BZ41" s="6">
        <v>0.18696877692423164</v>
      </c>
      <c r="CA41" s="6">
        <v>0.17520628672141586</v>
      </c>
      <c r="CB41" s="6">
        <v>0.21276502073885811</v>
      </c>
      <c r="CC41" s="6">
        <v>0.16700742973317734</v>
      </c>
      <c r="CD41" s="6">
        <v>0.21248182396852516</v>
      </c>
      <c r="CE41" s="6">
        <v>0.18405340487860461</v>
      </c>
      <c r="CF41" s="6">
        <v>0.1986227068019103</v>
      </c>
      <c r="CG41" s="6">
        <v>0.21091668733054714</v>
      </c>
      <c r="CH41" s="6">
        <v>0.17519522455719849</v>
      </c>
      <c r="CI41" s="6">
        <v>0.21753798479766007</v>
      </c>
      <c r="CJ41" s="6">
        <v>0.24471631783723977</v>
      </c>
      <c r="CK41" s="6">
        <v>0.21402770196374135</v>
      </c>
      <c r="CL41" s="6">
        <v>0.18662216540815102</v>
      </c>
      <c r="CM41" s="6">
        <v>0.14758524512853105</v>
      </c>
      <c r="CN41" s="6">
        <v>0.21014702578946967</v>
      </c>
      <c r="CO41" s="6">
        <v>0.19163234242749883</v>
      </c>
      <c r="CP41" s="6">
        <v>0.21095086476971894</v>
      </c>
    </row>
    <row r="42" spans="1:94" x14ac:dyDescent="0.25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</row>
    <row r="43" spans="1:94" x14ac:dyDescent="0.25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</row>
    <row r="44" spans="1:94" x14ac:dyDescent="0.25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</row>
    <row r="45" spans="1:94" x14ac:dyDescent="0.25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</row>
    <row r="46" spans="1:94" x14ac:dyDescent="0.25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</row>
    <row r="47" spans="1:94" x14ac:dyDescent="0.25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</row>
    <row r="48" spans="1:94" x14ac:dyDescent="0.25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spans="2:47" x14ac:dyDescent="0.25"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</row>
    <row r="338" spans="2:47" x14ac:dyDescent="0.25"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</row>
    <row r="339" spans="2:47" x14ac:dyDescent="0.25"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</row>
    <row r="340" spans="2:47" x14ac:dyDescent="0.25"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</row>
    <row r="341" spans="2:47" x14ac:dyDescent="0.25"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</row>
    <row r="342" spans="2:47" x14ac:dyDescent="0.25"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</row>
    <row r="343" spans="2:47" x14ac:dyDescent="0.25"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</row>
    <row r="344" spans="2:47" x14ac:dyDescent="0.25"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</row>
    <row r="345" spans="2:47" x14ac:dyDescent="0.25"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</row>
    <row r="346" spans="2:47" x14ac:dyDescent="0.25"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</row>
    <row r="347" spans="2:47" x14ac:dyDescent="0.25"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</row>
    <row r="348" spans="2:47" x14ac:dyDescent="0.25"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</row>
    <row r="349" spans="2:47" x14ac:dyDescent="0.25"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</row>
    <row r="350" spans="2:47" x14ac:dyDescent="0.25"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</row>
    <row r="351" spans="2:47" x14ac:dyDescent="0.25"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</row>
    <row r="352" spans="2:47" x14ac:dyDescent="0.25"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</row>
    <row r="353" spans="1:59" x14ac:dyDescent="0.25"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</row>
    <row r="354" spans="1:59" x14ac:dyDescent="0.25"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</row>
    <row r="355" spans="1:59" x14ac:dyDescent="0.25"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</row>
    <row r="356" spans="1:59" x14ac:dyDescent="0.25"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</row>
    <row r="357" spans="1:59" s="4" customFormat="1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AV357"/>
      <c r="AW357"/>
      <c r="AX357"/>
      <c r="AY357"/>
      <c r="AZ357"/>
      <c r="BA357"/>
      <c r="BB357"/>
      <c r="BC357"/>
      <c r="BD357"/>
      <c r="BE357"/>
      <c r="BF357"/>
      <c r="BG357"/>
    </row>
    <row r="358" spans="1:59" s="4" customFormat="1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AV358"/>
      <c r="AW358"/>
      <c r="AX358"/>
      <c r="AY358"/>
      <c r="AZ358"/>
      <c r="BA358"/>
      <c r="BB358"/>
      <c r="BC358"/>
      <c r="BD358"/>
      <c r="BE358"/>
      <c r="BF358"/>
      <c r="BG358"/>
    </row>
    <row r="359" spans="1:59" s="4" customFormat="1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AV359"/>
      <c r="AW359"/>
      <c r="AX359"/>
      <c r="AY359"/>
      <c r="AZ359"/>
      <c r="BA359"/>
      <c r="BB359"/>
      <c r="BC359"/>
      <c r="BD359"/>
      <c r="BE359"/>
      <c r="BF359"/>
      <c r="BG359"/>
    </row>
    <row r="360" spans="1:59" s="4" customFormat="1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AV360"/>
      <c r="AW360"/>
      <c r="AX360"/>
      <c r="AY360"/>
      <c r="AZ360"/>
      <c r="BA360"/>
      <c r="BB360"/>
      <c r="BC360"/>
      <c r="BD360"/>
      <c r="BE360"/>
      <c r="BF360"/>
      <c r="BG360"/>
    </row>
    <row r="361" spans="1:59" s="4" customFormat="1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AV361"/>
      <c r="AW361"/>
      <c r="AX361"/>
      <c r="AY361"/>
      <c r="AZ361"/>
      <c r="BA361"/>
      <c r="BB361"/>
      <c r="BC361"/>
      <c r="BD361"/>
      <c r="BE361"/>
      <c r="BF361"/>
      <c r="BG361"/>
    </row>
    <row r="362" spans="1:59" s="4" customFormat="1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AV362"/>
      <c r="AW362"/>
      <c r="AX362"/>
      <c r="AY362"/>
      <c r="AZ362"/>
      <c r="BA362"/>
      <c r="BB362"/>
      <c r="BC362"/>
      <c r="BD362"/>
      <c r="BE362"/>
      <c r="BF362"/>
      <c r="BG362"/>
    </row>
    <row r="363" spans="1:59" s="4" customFormat="1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AV363"/>
      <c r="AW363"/>
      <c r="AX363"/>
      <c r="AY363"/>
      <c r="AZ363"/>
      <c r="BA363"/>
      <c r="BB363"/>
      <c r="BC363"/>
      <c r="BD363"/>
      <c r="BE363"/>
      <c r="BF363"/>
      <c r="BG363"/>
    </row>
    <row r="364" spans="1:59" s="4" customFormat="1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AV364"/>
      <c r="AW364"/>
      <c r="AX364"/>
      <c r="AY364"/>
      <c r="AZ364"/>
      <c r="BA364"/>
      <c r="BB364"/>
      <c r="BC364"/>
      <c r="BD364"/>
      <c r="BE364"/>
      <c r="BF364"/>
      <c r="BG364"/>
    </row>
    <row r="365" spans="1:59" s="4" customFormat="1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AV365"/>
      <c r="AW365"/>
      <c r="AX365"/>
      <c r="AY365"/>
      <c r="AZ365"/>
      <c r="BA365"/>
      <c r="BB365"/>
      <c r="BC365"/>
      <c r="BD365"/>
      <c r="BE365"/>
      <c r="BF365"/>
      <c r="BG365"/>
    </row>
    <row r="366" spans="1:59" s="4" customFormat="1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AV366"/>
      <c r="AW366"/>
      <c r="AX366"/>
      <c r="AY366"/>
      <c r="AZ366"/>
      <c r="BA366"/>
      <c r="BB366"/>
      <c r="BC366"/>
      <c r="BD366"/>
      <c r="BE366"/>
      <c r="BF366"/>
      <c r="BG366"/>
    </row>
    <row r="367" spans="1:59" s="4" customFormat="1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AV367"/>
      <c r="AW367"/>
      <c r="AX367"/>
      <c r="AY367"/>
      <c r="AZ367"/>
      <c r="BA367"/>
      <c r="BB367"/>
      <c r="BC367"/>
      <c r="BD367"/>
      <c r="BE367"/>
      <c r="BF367"/>
      <c r="BG367"/>
    </row>
    <row r="368" spans="1:59" s="4" customFormat="1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AV368"/>
      <c r="AW368"/>
      <c r="AX368"/>
      <c r="AY368"/>
      <c r="AZ368"/>
      <c r="BA368"/>
      <c r="BB368"/>
      <c r="BC368"/>
      <c r="BD368"/>
      <c r="BE368"/>
      <c r="BF368"/>
      <c r="BG368"/>
    </row>
    <row r="369" spans="1:59" s="4" customFormat="1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AV369"/>
      <c r="AW369"/>
      <c r="AX369"/>
      <c r="AY369"/>
      <c r="AZ369"/>
      <c r="BA369"/>
      <c r="BB369"/>
      <c r="BC369"/>
      <c r="BD369"/>
      <c r="BE369"/>
      <c r="BF369"/>
      <c r="BG369"/>
    </row>
    <row r="370" spans="1:59" s="4" customFormat="1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AV370"/>
      <c r="AW370"/>
      <c r="AX370"/>
      <c r="AY370"/>
      <c r="AZ370"/>
      <c r="BA370"/>
      <c r="BB370"/>
      <c r="BC370"/>
      <c r="BD370"/>
      <c r="BE370"/>
      <c r="BF370"/>
      <c r="BG370"/>
    </row>
    <row r="371" spans="1:59" s="4" customFormat="1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AV371"/>
      <c r="AW371"/>
      <c r="AX371"/>
      <c r="AY371"/>
      <c r="AZ371"/>
      <c r="BA371"/>
      <c r="BB371"/>
      <c r="BC371"/>
      <c r="BD371"/>
      <c r="BE371"/>
      <c r="BF371"/>
      <c r="BG371"/>
    </row>
    <row r="372" spans="1:59" s="4" customFormat="1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AV372"/>
      <c r="AW372"/>
      <c r="AX372"/>
      <c r="AY372"/>
      <c r="AZ372"/>
      <c r="BA372"/>
      <c r="BB372"/>
      <c r="BC372"/>
      <c r="BD372"/>
      <c r="BE372"/>
      <c r="BF372"/>
      <c r="BG372"/>
    </row>
    <row r="373" spans="1:59" s="4" customFormat="1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AV373"/>
      <c r="AW373"/>
      <c r="AX373"/>
      <c r="AY373"/>
      <c r="AZ373"/>
      <c r="BA373"/>
      <c r="BB373"/>
      <c r="BC373"/>
      <c r="BD373"/>
      <c r="BE373"/>
      <c r="BF373"/>
      <c r="BG373"/>
    </row>
    <row r="374" spans="1:59" s="4" customFormat="1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AV374"/>
      <c r="AW374"/>
      <c r="AX374"/>
      <c r="AY374"/>
      <c r="AZ374"/>
      <c r="BA374"/>
      <c r="BB374"/>
      <c r="BC374"/>
      <c r="BD374"/>
      <c r="BE374"/>
      <c r="BF374"/>
      <c r="BG374"/>
    </row>
    <row r="375" spans="1:59" s="4" customFormat="1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AV375"/>
      <c r="AW375"/>
      <c r="AX375"/>
      <c r="AY375"/>
      <c r="AZ375"/>
      <c r="BA375"/>
      <c r="BB375"/>
      <c r="BC375"/>
      <c r="BD375"/>
      <c r="BE375"/>
      <c r="BF375"/>
      <c r="BG375"/>
    </row>
    <row r="376" spans="1:59" s="4" customFormat="1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AV376"/>
      <c r="AW376"/>
      <c r="AX376"/>
      <c r="AY376"/>
      <c r="AZ376"/>
      <c r="BA376"/>
      <c r="BB376"/>
      <c r="BC376"/>
      <c r="BD376"/>
      <c r="BE376"/>
      <c r="BF376"/>
      <c r="BG376"/>
    </row>
    <row r="377" spans="1:59" s="4" customFormat="1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AV377"/>
      <c r="AW377"/>
      <c r="AX377"/>
      <c r="AY377"/>
      <c r="AZ377"/>
      <c r="BA377"/>
      <c r="BB377"/>
      <c r="BC377"/>
      <c r="BD377"/>
      <c r="BE377"/>
      <c r="BF377"/>
      <c r="BG377"/>
    </row>
    <row r="378" spans="1:59" s="4" customFormat="1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AV378"/>
      <c r="AW378"/>
      <c r="AX378"/>
      <c r="AY378"/>
      <c r="AZ378"/>
      <c r="BA378"/>
      <c r="BB378"/>
      <c r="BC378"/>
      <c r="BD378"/>
      <c r="BE378"/>
      <c r="BF378"/>
      <c r="BG378"/>
    </row>
    <row r="379" spans="1:59" s="4" customFormat="1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AV379"/>
      <c r="AW379"/>
      <c r="AX379"/>
      <c r="AY379"/>
      <c r="AZ379"/>
      <c r="BA379"/>
      <c r="BB379"/>
      <c r="BC379"/>
      <c r="BD379"/>
      <c r="BE379"/>
      <c r="BF379"/>
      <c r="BG379"/>
    </row>
    <row r="380" spans="1:59" s="4" customFormat="1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AV380"/>
      <c r="AW380"/>
      <c r="AX380"/>
      <c r="AY380"/>
      <c r="AZ380"/>
      <c r="BA380"/>
      <c r="BB380"/>
      <c r="BC380"/>
      <c r="BD380"/>
      <c r="BE380"/>
      <c r="BF380"/>
      <c r="BG380"/>
    </row>
    <row r="381" spans="1:59" s="4" customFormat="1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AV381"/>
      <c r="AW381"/>
      <c r="AX381"/>
      <c r="AY381"/>
      <c r="AZ381"/>
      <c r="BA381"/>
      <c r="BB381"/>
      <c r="BC381"/>
      <c r="BD381"/>
      <c r="BE381"/>
      <c r="BF381"/>
      <c r="BG381"/>
    </row>
    <row r="382" spans="1:59" s="4" customFormat="1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AV382"/>
      <c r="AW382"/>
      <c r="AX382"/>
      <c r="AY382"/>
      <c r="AZ382"/>
      <c r="BA382"/>
      <c r="BB382"/>
      <c r="BC382"/>
      <c r="BD382"/>
      <c r="BE382"/>
      <c r="BF382"/>
      <c r="BG382"/>
    </row>
    <row r="383" spans="1:59" s="4" customFormat="1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AV383"/>
      <c r="AW383"/>
      <c r="AX383"/>
      <c r="AY383"/>
      <c r="AZ383"/>
      <c r="BA383"/>
      <c r="BB383"/>
      <c r="BC383"/>
      <c r="BD383"/>
      <c r="BE383"/>
      <c r="BF383"/>
      <c r="BG383"/>
    </row>
    <row r="384" spans="1:59" s="4" customFormat="1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AV384"/>
      <c r="AW384"/>
      <c r="AX384"/>
      <c r="AY384"/>
      <c r="AZ384"/>
      <c r="BA384"/>
      <c r="BB384"/>
      <c r="BC384"/>
      <c r="BD384"/>
      <c r="BE384"/>
      <c r="BF384"/>
      <c r="BG384"/>
    </row>
    <row r="385" spans="1:59" s="4" customFormat="1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AV385"/>
      <c r="AW385"/>
      <c r="AX385"/>
      <c r="AY385"/>
      <c r="AZ385"/>
      <c r="BA385"/>
      <c r="BB385"/>
      <c r="BC385"/>
      <c r="BD385"/>
      <c r="BE385"/>
      <c r="BF385"/>
      <c r="BG385"/>
    </row>
    <row r="386" spans="1:59" s="4" customFormat="1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AV386"/>
      <c r="AW386"/>
      <c r="AX386"/>
      <c r="AY386"/>
      <c r="AZ386"/>
      <c r="BA386"/>
      <c r="BB386"/>
      <c r="BC386"/>
      <c r="BD386"/>
      <c r="BE386"/>
      <c r="BF386"/>
      <c r="BG386"/>
    </row>
    <row r="387" spans="1:59" s="4" customFormat="1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AV387"/>
      <c r="AW387"/>
      <c r="AX387"/>
      <c r="AY387"/>
      <c r="AZ387"/>
      <c r="BA387"/>
      <c r="BB387"/>
      <c r="BC387"/>
      <c r="BD387"/>
      <c r="BE387"/>
      <c r="BF387"/>
      <c r="BG387"/>
    </row>
    <row r="388" spans="1:59" s="4" customFormat="1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AV388"/>
      <c r="AW388"/>
      <c r="AX388"/>
      <c r="AY388"/>
      <c r="AZ388"/>
      <c r="BA388"/>
      <c r="BB388"/>
      <c r="BC388"/>
      <c r="BD388"/>
      <c r="BE388"/>
      <c r="BF388"/>
      <c r="BG388"/>
    </row>
    <row r="389" spans="1:59" s="4" customFormat="1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AV389"/>
      <c r="AW389"/>
      <c r="AX389"/>
      <c r="AY389"/>
      <c r="AZ389"/>
      <c r="BA389"/>
      <c r="BB389"/>
      <c r="BC389"/>
      <c r="BD389"/>
      <c r="BE389"/>
      <c r="BF389"/>
      <c r="BG389"/>
    </row>
    <row r="390" spans="1:59" s="4" customFormat="1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AV390"/>
      <c r="AW390"/>
      <c r="AX390"/>
      <c r="AY390"/>
      <c r="AZ390"/>
      <c r="BA390"/>
      <c r="BB390"/>
      <c r="BC390"/>
      <c r="BD390"/>
      <c r="BE390"/>
      <c r="BF390"/>
      <c r="BG390"/>
    </row>
    <row r="391" spans="1:59" s="4" customFormat="1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AV391"/>
      <c r="AW391"/>
      <c r="AX391"/>
      <c r="AY391"/>
      <c r="AZ391"/>
      <c r="BA391"/>
      <c r="BB391"/>
      <c r="BC391"/>
      <c r="BD391"/>
      <c r="BE391"/>
      <c r="BF391"/>
      <c r="BG391"/>
    </row>
    <row r="392" spans="1:59" s="4" customFormat="1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AV392"/>
      <c r="AW392"/>
      <c r="AX392"/>
      <c r="AY392"/>
      <c r="AZ392"/>
      <c r="BA392"/>
      <c r="BB392"/>
      <c r="BC392"/>
      <c r="BD392"/>
      <c r="BE392"/>
      <c r="BF392"/>
      <c r="BG392"/>
    </row>
    <row r="393" spans="1:59" s="4" customFormat="1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AV393"/>
      <c r="AW393"/>
      <c r="AX393"/>
      <c r="AY393"/>
      <c r="AZ393"/>
      <c r="BA393"/>
      <c r="BB393"/>
      <c r="BC393"/>
      <c r="BD393"/>
      <c r="BE393"/>
      <c r="BF393"/>
      <c r="BG393"/>
    </row>
    <row r="394" spans="1:59" s="4" customFormat="1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AV394"/>
      <c r="AW394"/>
      <c r="AX394"/>
      <c r="AY394"/>
      <c r="AZ394"/>
      <c r="BA394"/>
      <c r="BB394"/>
      <c r="BC394"/>
      <c r="BD394"/>
      <c r="BE394"/>
      <c r="BF394"/>
      <c r="BG394"/>
    </row>
    <row r="395" spans="1:59" s="4" customFormat="1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AV395"/>
      <c r="AW395"/>
      <c r="AX395"/>
      <c r="AY395"/>
      <c r="AZ395"/>
      <c r="BA395"/>
      <c r="BB395"/>
      <c r="BC395"/>
      <c r="BD395"/>
      <c r="BE395"/>
      <c r="BF395"/>
      <c r="BG395"/>
    </row>
    <row r="396" spans="1:59" s="4" customFormat="1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AV396"/>
      <c r="AW396"/>
      <c r="AX396"/>
      <c r="AY396"/>
      <c r="AZ396"/>
      <c r="BA396"/>
      <c r="BB396"/>
      <c r="BC396"/>
      <c r="BD396"/>
      <c r="BE396"/>
      <c r="BF396"/>
      <c r="BG396"/>
    </row>
    <row r="397" spans="1:59" s="4" customFormat="1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AV397"/>
      <c r="AW397"/>
      <c r="AX397"/>
      <c r="AY397"/>
      <c r="AZ397"/>
      <c r="BA397"/>
      <c r="BB397"/>
      <c r="BC397"/>
      <c r="BD397"/>
      <c r="BE397"/>
      <c r="BF397"/>
      <c r="BG397"/>
    </row>
    <row r="398" spans="1:59" s="4" customFormat="1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AV398"/>
      <c r="AW398"/>
      <c r="AX398"/>
      <c r="AY398"/>
      <c r="AZ398"/>
      <c r="BA398"/>
      <c r="BB398"/>
      <c r="BC398"/>
      <c r="BD398"/>
      <c r="BE398"/>
      <c r="BF398"/>
      <c r="BG398"/>
    </row>
    <row r="399" spans="1:59" s="4" customFormat="1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AV399"/>
      <c r="AW399"/>
      <c r="AX399"/>
      <c r="AY399"/>
      <c r="AZ399"/>
      <c r="BA399"/>
      <c r="BB399"/>
      <c r="BC399"/>
      <c r="BD399"/>
      <c r="BE399"/>
      <c r="BF399"/>
      <c r="BG399"/>
    </row>
    <row r="400" spans="1:59" s="4" customFormat="1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AV400"/>
      <c r="AW400"/>
      <c r="AX400"/>
      <c r="AY400"/>
      <c r="AZ400"/>
      <c r="BA400"/>
      <c r="BB400"/>
      <c r="BC400"/>
      <c r="BD400"/>
      <c r="BE400"/>
      <c r="BF400"/>
      <c r="BG400"/>
    </row>
    <row r="401" spans="1:59" s="4" customFormat="1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AV401"/>
      <c r="AW401"/>
      <c r="AX401"/>
      <c r="AY401"/>
      <c r="AZ401"/>
      <c r="BA401"/>
      <c r="BB401"/>
      <c r="BC401"/>
      <c r="BD401"/>
      <c r="BE401"/>
      <c r="BF401"/>
      <c r="BG401"/>
    </row>
    <row r="402" spans="1:59" s="4" customFormat="1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AV402"/>
      <c r="AW402"/>
      <c r="AX402"/>
      <c r="AY402"/>
      <c r="AZ402"/>
      <c r="BA402"/>
      <c r="BB402"/>
      <c r="BC402"/>
      <c r="BD402"/>
      <c r="BE402"/>
      <c r="BF402"/>
      <c r="BG402"/>
    </row>
    <row r="403" spans="1:59" s="4" customFormat="1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AV403"/>
      <c r="AW403"/>
      <c r="AX403"/>
      <c r="AY403"/>
      <c r="AZ403"/>
      <c r="BA403"/>
      <c r="BB403"/>
      <c r="BC403"/>
      <c r="BD403"/>
      <c r="BE403"/>
      <c r="BF403"/>
      <c r="BG403"/>
    </row>
    <row r="404" spans="1:59" s="4" customFormat="1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AV404"/>
      <c r="AW404"/>
      <c r="AX404"/>
      <c r="AY404"/>
      <c r="AZ404"/>
      <c r="BA404"/>
      <c r="BB404"/>
      <c r="BC404"/>
      <c r="BD404"/>
      <c r="BE404"/>
      <c r="BF404"/>
      <c r="BG404"/>
    </row>
    <row r="405" spans="1:59" s="4" customFormat="1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AV405"/>
      <c r="AW405"/>
      <c r="AX405"/>
      <c r="AY405"/>
      <c r="AZ405"/>
      <c r="BA405"/>
      <c r="BB405"/>
      <c r="BC405"/>
      <c r="BD405"/>
      <c r="BE405"/>
      <c r="BF405"/>
      <c r="BG405"/>
    </row>
    <row r="406" spans="1:59" s="4" customFormat="1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AV406"/>
      <c r="AW406"/>
      <c r="AX406"/>
      <c r="AY406"/>
      <c r="AZ406"/>
      <c r="BA406"/>
      <c r="BB406"/>
      <c r="BC406"/>
      <c r="BD406"/>
      <c r="BE406"/>
      <c r="BF406"/>
      <c r="BG406"/>
    </row>
    <row r="407" spans="1:59" s="4" customFormat="1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AV407"/>
      <c r="AW407"/>
      <c r="AX407"/>
      <c r="AY407"/>
      <c r="AZ407"/>
      <c r="BA407"/>
      <c r="BB407"/>
      <c r="BC407"/>
      <c r="BD407"/>
      <c r="BE407"/>
      <c r="BF407"/>
      <c r="BG407"/>
    </row>
    <row r="408" spans="1:59" s="4" customFormat="1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AV408"/>
      <c r="AW408"/>
      <c r="AX408"/>
      <c r="AY408"/>
      <c r="AZ408"/>
      <c r="BA408"/>
      <c r="BB408"/>
      <c r="BC408"/>
      <c r="BD408"/>
      <c r="BE408"/>
      <c r="BF408"/>
      <c r="BG408"/>
    </row>
    <row r="409" spans="1:59" s="4" customFormat="1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AV409"/>
      <c r="AW409"/>
      <c r="AX409"/>
      <c r="AY409"/>
      <c r="AZ409"/>
      <c r="BA409"/>
      <c r="BB409"/>
      <c r="BC409"/>
      <c r="BD409"/>
      <c r="BE409"/>
      <c r="BF409"/>
      <c r="BG409"/>
    </row>
    <row r="410" spans="1:59" s="4" customFormat="1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AV410"/>
      <c r="AW410"/>
      <c r="AX410"/>
      <c r="AY410"/>
      <c r="AZ410"/>
      <c r="BA410"/>
      <c r="BB410"/>
      <c r="BC410"/>
      <c r="BD410"/>
      <c r="BE410"/>
      <c r="BF410"/>
      <c r="BG410"/>
    </row>
    <row r="411" spans="1:59" s="4" customFormat="1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AV411"/>
      <c r="AW411"/>
      <c r="AX411"/>
      <c r="AY411"/>
      <c r="AZ411"/>
      <c r="BA411"/>
      <c r="BB411"/>
      <c r="BC411"/>
      <c r="BD411"/>
      <c r="BE411"/>
      <c r="BF411"/>
      <c r="BG411"/>
    </row>
    <row r="412" spans="1:59" s="4" customFormat="1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AV412"/>
      <c r="AW412"/>
      <c r="AX412"/>
      <c r="AY412"/>
      <c r="AZ412"/>
      <c r="BA412"/>
      <c r="BB412"/>
      <c r="BC412"/>
      <c r="BD412"/>
      <c r="BE412"/>
      <c r="BF412"/>
      <c r="BG412"/>
    </row>
    <row r="413" spans="1:59" s="4" customFormat="1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AV413"/>
      <c r="AW413"/>
      <c r="AX413"/>
      <c r="AY413"/>
      <c r="AZ413"/>
      <c r="BA413"/>
      <c r="BB413"/>
      <c r="BC413"/>
      <c r="BD413"/>
      <c r="BE413"/>
      <c r="BF413"/>
      <c r="BG413"/>
    </row>
    <row r="414" spans="1:59" s="4" customFormat="1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AV414"/>
      <c r="AW414"/>
      <c r="AX414"/>
      <c r="AY414"/>
      <c r="AZ414"/>
      <c r="BA414"/>
      <c r="BB414"/>
      <c r="BC414"/>
      <c r="BD414"/>
      <c r="BE414"/>
      <c r="BF414"/>
      <c r="BG414"/>
    </row>
    <row r="415" spans="1:59" s="4" customFormat="1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AV415"/>
      <c r="AW415"/>
      <c r="AX415"/>
      <c r="AY415"/>
      <c r="AZ415"/>
      <c r="BA415"/>
      <c r="BB415"/>
      <c r="BC415"/>
      <c r="BD415"/>
      <c r="BE415"/>
      <c r="BF415"/>
      <c r="BG415"/>
    </row>
    <row r="416" spans="1:59" s="4" customFormat="1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AV416"/>
      <c r="AW416"/>
      <c r="AX416"/>
      <c r="AY416"/>
      <c r="AZ416"/>
      <c r="BA416"/>
      <c r="BB416"/>
      <c r="BC416"/>
      <c r="BD416"/>
      <c r="BE416"/>
      <c r="BF416"/>
      <c r="BG416"/>
    </row>
    <row r="417" spans="1:59" s="4" customFormat="1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AV417"/>
      <c r="AW417"/>
      <c r="AX417"/>
      <c r="AY417"/>
      <c r="AZ417"/>
      <c r="BA417"/>
      <c r="BB417"/>
      <c r="BC417"/>
      <c r="BD417"/>
      <c r="BE417"/>
      <c r="BF417"/>
      <c r="BG417"/>
    </row>
    <row r="418" spans="1:59" s="4" customFormat="1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AV418"/>
      <c r="AW418"/>
      <c r="AX418"/>
      <c r="AY418"/>
      <c r="AZ418"/>
      <c r="BA418"/>
      <c r="BB418"/>
      <c r="BC418"/>
      <c r="BD418"/>
      <c r="BE418"/>
      <c r="BF418"/>
      <c r="BG418"/>
    </row>
    <row r="419" spans="1:59" s="4" customFormat="1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AV419"/>
      <c r="AW419"/>
      <c r="AX419"/>
      <c r="AY419"/>
      <c r="AZ419"/>
      <c r="BA419"/>
      <c r="BB419"/>
      <c r="BC419"/>
      <c r="BD419"/>
      <c r="BE419"/>
      <c r="BF419"/>
      <c r="BG419"/>
    </row>
    <row r="420" spans="1:59" s="4" customFormat="1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AV420"/>
      <c r="AW420"/>
      <c r="AX420"/>
      <c r="AY420"/>
      <c r="AZ420"/>
      <c r="BA420"/>
      <c r="BB420"/>
      <c r="BC420"/>
      <c r="BD420"/>
      <c r="BE420"/>
      <c r="BF420"/>
      <c r="BG420"/>
    </row>
    <row r="421" spans="1:59" s="4" customFormat="1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AV421"/>
      <c r="AW421"/>
      <c r="AX421"/>
      <c r="AY421"/>
      <c r="AZ421"/>
      <c r="BA421"/>
      <c r="BB421"/>
      <c r="BC421"/>
      <c r="BD421"/>
      <c r="BE421"/>
      <c r="BF421"/>
      <c r="BG421"/>
    </row>
    <row r="422" spans="1:59" s="4" customFormat="1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AV422"/>
      <c r="AW422"/>
      <c r="AX422"/>
      <c r="AY422"/>
      <c r="AZ422"/>
      <c r="BA422"/>
      <c r="BB422"/>
      <c r="BC422"/>
      <c r="BD422"/>
      <c r="BE422"/>
      <c r="BF422"/>
      <c r="BG422"/>
    </row>
    <row r="423" spans="1:59" s="4" customFormat="1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AV423"/>
      <c r="AW423"/>
      <c r="AX423"/>
      <c r="AY423"/>
      <c r="AZ423"/>
      <c r="BA423"/>
      <c r="BB423"/>
      <c r="BC423"/>
      <c r="BD423"/>
      <c r="BE423"/>
      <c r="BF423"/>
      <c r="BG423"/>
    </row>
    <row r="424" spans="1:59" s="4" customFormat="1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AV424"/>
      <c r="AW424"/>
      <c r="AX424"/>
      <c r="AY424"/>
      <c r="AZ424"/>
      <c r="BA424"/>
      <c r="BB424"/>
      <c r="BC424"/>
      <c r="BD424"/>
      <c r="BE424"/>
      <c r="BF424"/>
      <c r="BG424"/>
    </row>
    <row r="425" spans="1:59" s="4" customFormat="1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AV425"/>
      <c r="AW425"/>
      <c r="AX425"/>
      <c r="AY425"/>
      <c r="AZ425"/>
      <c r="BA425"/>
      <c r="BB425"/>
      <c r="BC425"/>
      <c r="BD425"/>
      <c r="BE425"/>
      <c r="BF425"/>
      <c r="BG425"/>
    </row>
    <row r="426" spans="1:59" s="4" customFormat="1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AV426"/>
      <c r="AW426"/>
      <c r="AX426"/>
      <c r="AY426"/>
      <c r="AZ426"/>
      <c r="BA426"/>
      <c r="BB426"/>
      <c r="BC426"/>
      <c r="BD426"/>
      <c r="BE426"/>
      <c r="BF426"/>
      <c r="BG426"/>
    </row>
    <row r="427" spans="1:59" s="4" customFormat="1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AV427"/>
      <c r="AW427"/>
      <c r="AX427"/>
      <c r="AY427"/>
      <c r="AZ427"/>
      <c r="BA427"/>
      <c r="BB427"/>
      <c r="BC427"/>
      <c r="BD427"/>
      <c r="BE427"/>
      <c r="BF427"/>
      <c r="BG427"/>
    </row>
    <row r="428" spans="1:59" s="4" customFormat="1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AV428"/>
      <c r="AW428"/>
      <c r="AX428"/>
      <c r="AY428"/>
      <c r="AZ428"/>
      <c r="BA428"/>
      <c r="BB428"/>
      <c r="BC428"/>
      <c r="BD428"/>
      <c r="BE428"/>
      <c r="BF428"/>
      <c r="BG428"/>
    </row>
    <row r="429" spans="1:59" s="4" customFormat="1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AV429"/>
      <c r="AW429"/>
      <c r="AX429"/>
      <c r="AY429"/>
      <c r="AZ429"/>
      <c r="BA429"/>
      <c r="BB429"/>
      <c r="BC429"/>
      <c r="BD429"/>
      <c r="BE429"/>
      <c r="BF429"/>
      <c r="BG429"/>
    </row>
    <row r="430" spans="1:59" s="4" customFormat="1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AV430"/>
      <c r="AW430"/>
      <c r="AX430"/>
      <c r="AY430"/>
      <c r="AZ430"/>
      <c r="BA430"/>
      <c r="BB430"/>
      <c r="BC430"/>
      <c r="BD430"/>
      <c r="BE430"/>
      <c r="BF430"/>
      <c r="BG430"/>
    </row>
    <row r="431" spans="1:59" s="4" customFormat="1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AV431"/>
      <c r="AW431"/>
      <c r="AX431"/>
      <c r="AY431"/>
      <c r="AZ431"/>
      <c r="BA431"/>
      <c r="BB431"/>
      <c r="BC431"/>
      <c r="BD431"/>
      <c r="BE431"/>
      <c r="BF431"/>
      <c r="BG431"/>
    </row>
    <row r="432" spans="1:59" s="4" customFormat="1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AV432"/>
      <c r="AW432"/>
      <c r="AX432"/>
      <c r="AY432"/>
      <c r="AZ432"/>
      <c r="BA432"/>
      <c r="BB432"/>
      <c r="BC432"/>
      <c r="BD432"/>
      <c r="BE432"/>
      <c r="BF432"/>
      <c r="BG432"/>
    </row>
    <row r="433" spans="1:59" s="4" customFormat="1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AV433"/>
      <c r="AW433"/>
      <c r="AX433"/>
      <c r="AY433"/>
      <c r="AZ433"/>
      <c r="BA433"/>
      <c r="BB433"/>
      <c r="BC433"/>
      <c r="BD433"/>
      <c r="BE433"/>
      <c r="BF433"/>
      <c r="BG433"/>
    </row>
    <row r="434" spans="1:59" s="4" customFormat="1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AV434"/>
      <c r="AW434"/>
      <c r="AX434"/>
      <c r="AY434"/>
      <c r="AZ434"/>
      <c r="BA434"/>
      <c r="BB434"/>
      <c r="BC434"/>
      <c r="BD434"/>
      <c r="BE434"/>
      <c r="BF434"/>
      <c r="BG434"/>
    </row>
    <row r="435" spans="1:59" s="4" customFormat="1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AV435"/>
      <c r="AW435"/>
      <c r="AX435"/>
      <c r="AY435"/>
      <c r="AZ435"/>
      <c r="BA435"/>
      <c r="BB435"/>
      <c r="BC435"/>
      <c r="BD435"/>
      <c r="BE435"/>
      <c r="BF435"/>
      <c r="BG435"/>
    </row>
    <row r="436" spans="1:59" s="4" customFormat="1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AV436"/>
      <c r="AW436"/>
      <c r="AX436"/>
      <c r="AY436"/>
      <c r="AZ436"/>
      <c r="BA436"/>
      <c r="BB436"/>
      <c r="BC436"/>
      <c r="BD436"/>
      <c r="BE436"/>
      <c r="BF436"/>
      <c r="BG436"/>
    </row>
    <row r="437" spans="1:59" s="4" customFormat="1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AV437"/>
      <c r="AW437"/>
      <c r="AX437"/>
      <c r="AY437"/>
      <c r="AZ437"/>
      <c r="BA437"/>
      <c r="BB437"/>
      <c r="BC437"/>
      <c r="BD437"/>
      <c r="BE437"/>
      <c r="BF437"/>
      <c r="BG437"/>
    </row>
    <row r="438" spans="1:59" s="4" customFormat="1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AV438"/>
      <c r="AW438"/>
      <c r="AX438"/>
      <c r="AY438"/>
      <c r="AZ438"/>
      <c r="BA438"/>
      <c r="BB438"/>
      <c r="BC438"/>
      <c r="BD438"/>
      <c r="BE438"/>
      <c r="BF438"/>
      <c r="BG438"/>
    </row>
    <row r="439" spans="1:59" s="4" customFormat="1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AV439"/>
      <c r="AW439"/>
      <c r="AX439"/>
      <c r="AY439"/>
      <c r="AZ439"/>
      <c r="BA439"/>
      <c r="BB439"/>
      <c r="BC439"/>
      <c r="BD439"/>
      <c r="BE439"/>
      <c r="BF439"/>
      <c r="BG439"/>
    </row>
    <row r="440" spans="1:59" s="4" customFormat="1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AV440"/>
      <c r="AW440"/>
      <c r="AX440"/>
      <c r="AY440"/>
      <c r="AZ440"/>
      <c r="BA440"/>
      <c r="BB440"/>
      <c r="BC440"/>
      <c r="BD440"/>
      <c r="BE440"/>
      <c r="BF440"/>
      <c r="BG440"/>
    </row>
    <row r="441" spans="1:59" s="4" customFormat="1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AV441"/>
      <c r="AW441"/>
      <c r="AX441"/>
      <c r="AY441"/>
      <c r="AZ441"/>
      <c r="BA441"/>
      <c r="BB441"/>
      <c r="BC441"/>
      <c r="BD441"/>
      <c r="BE441"/>
      <c r="BF441"/>
      <c r="BG441"/>
    </row>
    <row r="442" spans="1:59" s="4" customFormat="1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AV442"/>
      <c r="AW442"/>
      <c r="AX442"/>
      <c r="AY442"/>
      <c r="AZ442"/>
      <c r="BA442"/>
      <c r="BB442"/>
      <c r="BC442"/>
      <c r="BD442"/>
      <c r="BE442"/>
      <c r="BF442"/>
      <c r="BG442"/>
    </row>
    <row r="443" spans="1:59" s="4" customFormat="1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AV443"/>
      <c r="AW443"/>
      <c r="AX443"/>
      <c r="AY443"/>
      <c r="AZ443"/>
      <c r="BA443"/>
      <c r="BB443"/>
      <c r="BC443"/>
      <c r="BD443"/>
      <c r="BE443"/>
      <c r="BF443"/>
      <c r="BG443"/>
    </row>
    <row r="444" spans="1:59" s="4" customFormat="1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AV444"/>
      <c r="AW444"/>
      <c r="AX444"/>
      <c r="AY444"/>
      <c r="AZ444"/>
      <c r="BA444"/>
      <c r="BB444"/>
      <c r="BC444"/>
      <c r="BD444"/>
      <c r="BE444"/>
      <c r="BF444"/>
      <c r="BG444"/>
    </row>
    <row r="445" spans="1:59" s="4" customFormat="1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AV445"/>
      <c r="AW445"/>
      <c r="AX445"/>
      <c r="AY445"/>
      <c r="AZ445"/>
      <c r="BA445"/>
      <c r="BB445"/>
      <c r="BC445"/>
      <c r="BD445"/>
      <c r="BE445"/>
      <c r="BF445"/>
      <c r="BG445"/>
    </row>
    <row r="446" spans="1:59" s="4" customFormat="1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AV446"/>
      <c r="AW446"/>
      <c r="AX446"/>
      <c r="AY446"/>
      <c r="AZ446"/>
      <c r="BA446"/>
      <c r="BB446"/>
      <c r="BC446"/>
      <c r="BD446"/>
      <c r="BE446"/>
      <c r="BF446"/>
      <c r="BG446"/>
    </row>
    <row r="447" spans="1:59" s="4" customFormat="1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AV447"/>
      <c r="AW447"/>
      <c r="AX447"/>
      <c r="AY447"/>
      <c r="AZ447"/>
      <c r="BA447"/>
      <c r="BB447"/>
      <c r="BC447"/>
      <c r="BD447"/>
      <c r="BE447"/>
      <c r="BF447"/>
      <c r="BG447"/>
    </row>
    <row r="448" spans="1:59" s="4" customFormat="1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AV448"/>
      <c r="AW448"/>
      <c r="AX448"/>
      <c r="AY448"/>
      <c r="AZ448"/>
      <c r="BA448"/>
      <c r="BB448"/>
      <c r="BC448"/>
      <c r="BD448"/>
      <c r="BE448"/>
      <c r="BF448"/>
      <c r="BG448"/>
    </row>
    <row r="449" spans="1:59" s="4" customFormat="1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AV449"/>
      <c r="AW449"/>
      <c r="AX449"/>
      <c r="AY449"/>
      <c r="AZ449"/>
      <c r="BA449"/>
      <c r="BB449"/>
      <c r="BC449"/>
      <c r="BD449"/>
      <c r="BE449"/>
      <c r="BF449"/>
      <c r="BG449"/>
    </row>
    <row r="450" spans="1:59" s="4" customFormat="1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AV450"/>
      <c r="AW450"/>
      <c r="AX450"/>
      <c r="AY450"/>
      <c r="AZ450"/>
      <c r="BA450"/>
      <c r="BB450"/>
      <c r="BC450"/>
      <c r="BD450"/>
      <c r="BE450"/>
      <c r="BF450"/>
      <c r="BG450"/>
    </row>
    <row r="451" spans="1:59" s="4" customFormat="1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AV451"/>
      <c r="AW451"/>
      <c r="AX451"/>
      <c r="AY451"/>
      <c r="AZ451"/>
      <c r="BA451"/>
      <c r="BB451"/>
      <c r="BC451"/>
      <c r="BD451"/>
      <c r="BE451"/>
      <c r="BF451"/>
      <c r="BG451"/>
    </row>
    <row r="452" spans="1:59" s="4" customFormat="1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AV452"/>
      <c r="AW452"/>
      <c r="AX452"/>
      <c r="AY452"/>
      <c r="AZ452"/>
      <c r="BA452"/>
      <c r="BB452"/>
      <c r="BC452"/>
      <c r="BD452"/>
      <c r="BE452"/>
      <c r="BF452"/>
      <c r="BG452"/>
    </row>
  </sheetData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8ACE8-3D10-4A1B-A329-0736B4603D59}">
  <dimension ref="A1:CA452"/>
  <sheetViews>
    <sheetView zoomScaleNormal="100" workbookViewId="0">
      <pane xSplit="3" ySplit="5" topLeftCell="AL6" activePane="bottomRight" state="frozen"/>
      <selection activeCell="K32" sqref="K32"/>
      <selection pane="topRight" activeCell="K32" sqref="K32"/>
      <selection pane="bottomLeft" activeCell="K32" sqref="K32"/>
      <selection pane="bottomRight" activeCell="AW24" sqref="AW24"/>
    </sheetView>
  </sheetViews>
  <sheetFormatPr defaultColWidth="15" defaultRowHeight="15" x14ac:dyDescent="0.25"/>
  <cols>
    <col min="1" max="1" width="24.5703125" customWidth="1"/>
    <col min="2" max="3" width="24.5703125" style="4" customWidth="1"/>
    <col min="4" max="7" width="15" style="4" hidden="1" customWidth="1"/>
    <col min="8" max="40" width="15" hidden="1" customWidth="1"/>
    <col min="41" max="41" width="0" hidden="1" customWidth="1"/>
  </cols>
  <sheetData>
    <row r="1" spans="1:79" x14ac:dyDescent="0.25">
      <c r="B1"/>
      <c r="C1"/>
      <c r="D1" s="10" t="s">
        <v>35</v>
      </c>
      <c r="E1" s="10" t="s">
        <v>36</v>
      </c>
      <c r="F1" s="10" t="s">
        <v>55</v>
      </c>
      <c r="G1" s="10" t="s">
        <v>21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</row>
    <row r="2" spans="1:79" x14ac:dyDescent="0.25">
      <c r="B2"/>
      <c r="C2"/>
      <c r="D2" s="11">
        <v>2025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 t="s">
        <v>110</v>
      </c>
      <c r="AP2" s="11">
        <v>2026</v>
      </c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 t="s">
        <v>311</v>
      </c>
    </row>
    <row r="3" spans="1:79" x14ac:dyDescent="0.25">
      <c r="B3"/>
      <c r="C3"/>
      <c r="D3" s="11">
        <v>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>
        <v>2</v>
      </c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>
        <v>3</v>
      </c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>
        <v>1</v>
      </c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>
        <v>2</v>
      </c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>
        <v>3</v>
      </c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</row>
    <row r="4" spans="1:79" x14ac:dyDescent="0.25">
      <c r="B4"/>
      <c r="C4"/>
      <c r="D4" s="11">
        <v>10</v>
      </c>
      <c r="E4" s="11"/>
      <c r="F4" s="11"/>
      <c r="G4" s="11"/>
      <c r="H4" s="11"/>
      <c r="I4" s="11">
        <v>11</v>
      </c>
      <c r="J4" s="11"/>
      <c r="K4" s="11"/>
      <c r="L4" s="11"/>
      <c r="M4" s="11">
        <v>12</v>
      </c>
      <c r="N4" s="11"/>
      <c r="O4" s="11"/>
      <c r="P4" s="11"/>
      <c r="Q4" s="11">
        <v>1</v>
      </c>
      <c r="R4" s="11"/>
      <c r="S4" s="11"/>
      <c r="T4" s="11"/>
      <c r="U4" s="11"/>
      <c r="V4" s="11">
        <v>2</v>
      </c>
      <c r="W4" s="11"/>
      <c r="X4" s="11"/>
      <c r="Y4" s="11"/>
      <c r="Z4" s="11">
        <v>3</v>
      </c>
      <c r="AA4" s="11"/>
      <c r="AB4" s="11"/>
      <c r="AC4" s="11"/>
      <c r="AD4" s="11">
        <v>4</v>
      </c>
      <c r="AE4" s="11"/>
      <c r="AF4" s="11"/>
      <c r="AG4" s="11"/>
      <c r="AH4" s="11">
        <v>5</v>
      </c>
      <c r="AI4" s="11"/>
      <c r="AJ4" s="11"/>
      <c r="AK4" s="11"/>
      <c r="AL4" s="11"/>
      <c r="AM4" s="11">
        <v>6</v>
      </c>
      <c r="AN4" s="11"/>
      <c r="AO4" s="11"/>
      <c r="AP4" s="11">
        <v>10</v>
      </c>
      <c r="AQ4" s="11"/>
      <c r="AR4" s="11"/>
      <c r="AS4" s="11"/>
      <c r="AT4" s="11"/>
      <c r="AU4" s="11">
        <v>11</v>
      </c>
      <c r="AV4" s="11"/>
      <c r="AW4" s="11"/>
      <c r="AX4" s="11"/>
      <c r="AY4" s="11">
        <v>12</v>
      </c>
      <c r="AZ4" s="11"/>
      <c r="BA4" s="11"/>
      <c r="BB4" s="11"/>
      <c r="BC4" s="11">
        <v>1</v>
      </c>
      <c r="BD4" s="11"/>
      <c r="BE4" s="11"/>
      <c r="BF4" s="11"/>
      <c r="BG4" s="11"/>
      <c r="BH4" s="11">
        <v>2</v>
      </c>
      <c r="BI4" s="11"/>
      <c r="BJ4" s="11"/>
      <c r="BK4" s="11"/>
      <c r="BL4" s="11">
        <v>3</v>
      </c>
      <c r="BM4" s="11"/>
      <c r="BN4" s="11"/>
      <c r="BO4" s="11"/>
      <c r="BP4" s="11">
        <v>4</v>
      </c>
      <c r="BQ4" s="11"/>
      <c r="BR4" s="11"/>
      <c r="BS4" s="11"/>
      <c r="BT4" s="11">
        <v>5</v>
      </c>
      <c r="BU4" s="11"/>
      <c r="BV4" s="11"/>
      <c r="BW4" s="11"/>
      <c r="BX4" s="11"/>
      <c r="BY4" s="11">
        <v>6</v>
      </c>
      <c r="BZ4" s="11"/>
      <c r="CA4" s="11"/>
    </row>
    <row r="5" spans="1:79" s="11" customFormat="1" x14ac:dyDescent="0.25">
      <c r="A5" s="10" t="s">
        <v>50</v>
      </c>
      <c r="B5" s="10" t="s">
        <v>51</v>
      </c>
      <c r="C5" s="10" t="s">
        <v>26</v>
      </c>
      <c r="D5" s="11">
        <v>40</v>
      </c>
      <c r="E5" s="11">
        <v>41</v>
      </c>
      <c r="F5" s="11">
        <v>42</v>
      </c>
      <c r="G5" s="11">
        <v>43</v>
      </c>
      <c r="H5" s="11">
        <v>44</v>
      </c>
      <c r="I5" s="11">
        <v>45</v>
      </c>
      <c r="J5" s="11">
        <v>46</v>
      </c>
      <c r="K5" s="11">
        <v>47</v>
      </c>
      <c r="L5" s="11">
        <v>48</v>
      </c>
      <c r="M5" s="11">
        <v>49</v>
      </c>
      <c r="N5" s="11">
        <v>50</v>
      </c>
      <c r="O5" s="11">
        <v>51</v>
      </c>
      <c r="P5" s="11">
        <v>52</v>
      </c>
      <c r="Q5" s="11">
        <v>1</v>
      </c>
      <c r="R5" s="11">
        <v>2</v>
      </c>
      <c r="S5" s="11">
        <v>3</v>
      </c>
      <c r="T5" s="11">
        <v>4</v>
      </c>
      <c r="U5" s="11">
        <v>5</v>
      </c>
      <c r="V5" s="11">
        <v>6</v>
      </c>
      <c r="W5" s="11">
        <v>7</v>
      </c>
      <c r="X5" s="11">
        <v>8</v>
      </c>
      <c r="Y5" s="11">
        <v>9</v>
      </c>
      <c r="Z5" s="11">
        <v>10</v>
      </c>
      <c r="AA5" s="11">
        <v>11</v>
      </c>
      <c r="AB5" s="11">
        <v>12</v>
      </c>
      <c r="AC5" s="11">
        <v>13</v>
      </c>
      <c r="AD5" s="11">
        <v>14</v>
      </c>
      <c r="AE5" s="11">
        <v>15</v>
      </c>
      <c r="AF5" s="11">
        <v>16</v>
      </c>
      <c r="AG5" s="11">
        <v>17</v>
      </c>
      <c r="AH5" s="11">
        <v>18</v>
      </c>
      <c r="AI5" s="11">
        <v>19</v>
      </c>
      <c r="AJ5" s="11">
        <v>20</v>
      </c>
      <c r="AK5" s="11">
        <v>21</v>
      </c>
      <c r="AL5" s="11">
        <v>22</v>
      </c>
      <c r="AM5" s="11">
        <v>23</v>
      </c>
      <c r="AN5" s="11">
        <v>24</v>
      </c>
      <c r="AP5" s="11">
        <v>40</v>
      </c>
      <c r="AQ5" s="11">
        <v>41</v>
      </c>
      <c r="AR5" s="11">
        <v>42</v>
      </c>
      <c r="AS5" s="11">
        <v>43</v>
      </c>
      <c r="AT5" s="11">
        <v>44</v>
      </c>
      <c r="AU5" s="11">
        <v>45</v>
      </c>
      <c r="AV5" s="11">
        <v>46</v>
      </c>
      <c r="AW5" s="11">
        <v>47</v>
      </c>
      <c r="AX5" s="11">
        <v>48</v>
      </c>
      <c r="AY5" s="11">
        <v>49</v>
      </c>
      <c r="AZ5" s="11">
        <v>50</v>
      </c>
      <c r="BA5" s="11">
        <v>51</v>
      </c>
      <c r="BB5" s="11">
        <v>52</v>
      </c>
      <c r="BC5" s="11">
        <v>1</v>
      </c>
      <c r="BD5" s="11">
        <v>2</v>
      </c>
      <c r="BE5" s="11">
        <v>3</v>
      </c>
      <c r="BF5" s="11">
        <v>4</v>
      </c>
      <c r="BG5" s="11">
        <v>5</v>
      </c>
      <c r="BH5" s="11">
        <v>6</v>
      </c>
      <c r="BI5" s="11">
        <v>7</v>
      </c>
      <c r="BJ5" s="11">
        <v>8</v>
      </c>
      <c r="BK5" s="11">
        <v>9</v>
      </c>
      <c r="BL5" s="11">
        <v>10</v>
      </c>
      <c r="BM5" s="11">
        <v>11</v>
      </c>
      <c r="BN5" s="11">
        <v>12</v>
      </c>
      <c r="BO5" s="11">
        <v>13</v>
      </c>
      <c r="BP5" s="11">
        <v>14</v>
      </c>
      <c r="BQ5" s="11">
        <v>15</v>
      </c>
      <c r="BR5" s="11">
        <v>16</v>
      </c>
      <c r="BS5" s="11">
        <v>17</v>
      </c>
      <c r="BT5" s="11">
        <v>18</v>
      </c>
      <c r="BU5" s="11">
        <v>19</v>
      </c>
      <c r="BV5" s="11">
        <v>20</v>
      </c>
      <c r="BW5" s="11">
        <v>21</v>
      </c>
      <c r="BX5" s="11">
        <v>22</v>
      </c>
      <c r="BY5" s="11">
        <v>23</v>
      </c>
      <c r="BZ5" s="11">
        <v>24</v>
      </c>
    </row>
    <row r="6" spans="1:79" x14ac:dyDescent="0.25">
      <c r="A6" t="s">
        <v>43</v>
      </c>
      <c r="B6"/>
      <c r="C6" t="s">
        <v>59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>
        <v>0.4220670001159354</v>
      </c>
      <c r="AQ6" s="6">
        <v>0.4699144827887593</v>
      </c>
      <c r="AR6" s="6">
        <v>0.60837318573868737</v>
      </c>
      <c r="AS6" s="6">
        <v>0.5228623233334837</v>
      </c>
      <c r="AT6" s="6">
        <v>0.47448800297230342</v>
      </c>
      <c r="AU6" s="6">
        <v>0.43659184078435498</v>
      </c>
      <c r="AV6" s="6">
        <v>0.48506367245606202</v>
      </c>
      <c r="AW6" s="6">
        <v>0.49125361295922038</v>
      </c>
      <c r="AX6" s="6">
        <v>0.51033124193627799</v>
      </c>
      <c r="AY6" s="6">
        <v>0.44241353619250562</v>
      </c>
      <c r="AZ6" s="6">
        <v>0.47516552594483802</v>
      </c>
      <c r="BA6" s="6">
        <v>0.40665209911661226</v>
      </c>
      <c r="BB6" s="6">
        <v>0.56951944308272817</v>
      </c>
      <c r="BC6" s="6">
        <v>0.44686598197743771</v>
      </c>
      <c r="BD6" s="6">
        <v>0.37427988385582722</v>
      </c>
      <c r="BE6" s="6">
        <v>0.52081368433474962</v>
      </c>
      <c r="BF6" s="6">
        <v>0.3997787204282689</v>
      </c>
      <c r="BG6" s="6">
        <v>0.36858898310316357</v>
      </c>
      <c r="BH6" s="6">
        <v>0.18899627182223247</v>
      </c>
      <c r="BI6" s="6">
        <v>0.38896228978614944</v>
      </c>
      <c r="BJ6" s="6">
        <v>0.31321701761677134</v>
      </c>
      <c r="BK6" s="6">
        <v>0.61290874459798117</v>
      </c>
      <c r="BL6" s="6">
        <v>0.78997672559120846</v>
      </c>
      <c r="BM6" s="6">
        <v>0.20933578556217283</v>
      </c>
      <c r="BN6" s="6">
        <v>-4.0801572836354407E-3</v>
      </c>
      <c r="BO6" s="6">
        <v>0.66728053977899138</v>
      </c>
      <c r="BP6" s="6">
        <v>0.30382767548777229</v>
      </c>
      <c r="BQ6" s="6">
        <v>3.7605917480146508E-2</v>
      </c>
      <c r="BR6" s="6">
        <v>0.38200102305774658</v>
      </c>
      <c r="BS6" s="6">
        <v>0.59965858040892961</v>
      </c>
      <c r="BT6" s="6">
        <v>0.409954850675468</v>
      </c>
      <c r="BU6" s="6">
        <v>0.39599466809041406</v>
      </c>
      <c r="BV6" s="6">
        <v>0.33832618337395676</v>
      </c>
      <c r="BW6" s="6">
        <v>0.44677642965420178</v>
      </c>
      <c r="BX6" s="6">
        <v>-0.3310497695848249</v>
      </c>
      <c r="BY6" s="6">
        <v>0.96440629081343499</v>
      </c>
      <c r="BZ6" s="6">
        <v>1.2711192815824307E-2</v>
      </c>
      <c r="CA6" s="6">
        <v>0.39103718969895596</v>
      </c>
    </row>
    <row r="7" spans="1:79" x14ac:dyDescent="0.25">
      <c r="B7"/>
      <c r="C7" t="s">
        <v>58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>
        <v>0.66452368608521151</v>
      </c>
      <c r="AQ7" s="6">
        <v>0.89945559362399519</v>
      </c>
      <c r="AR7" s="6">
        <v>1.0782984726217877</v>
      </c>
      <c r="AS7" s="6">
        <v>0.4040498968523597</v>
      </c>
      <c r="AT7" s="6">
        <v>0.95292264562883267</v>
      </c>
      <c r="AU7" s="6">
        <v>0.4236888283391837</v>
      </c>
      <c r="AV7" s="6">
        <v>0.93217446302821927</v>
      </c>
      <c r="AW7" s="6">
        <v>0.73459742641688941</v>
      </c>
      <c r="AX7" s="6">
        <v>1.6953694547403237</v>
      </c>
      <c r="AY7" s="6">
        <v>0.13533892328756184</v>
      </c>
      <c r="AZ7" s="6">
        <v>0.92173976083594844</v>
      </c>
      <c r="BA7" s="6">
        <v>5.0773363979851639E-2</v>
      </c>
      <c r="BB7" s="6">
        <v>0.84336522484554155</v>
      </c>
      <c r="BC7" s="6">
        <v>0.47221329889504093</v>
      </c>
      <c r="BD7" s="6">
        <v>0.80740084895125819</v>
      </c>
      <c r="BE7" s="6">
        <v>1.0899872442093896</v>
      </c>
      <c r="BF7" s="6">
        <v>0.57153078261154255</v>
      </c>
      <c r="BG7" s="6">
        <v>0.35416207012225154</v>
      </c>
      <c r="BH7" s="6">
        <v>0.97954546554085842</v>
      </c>
      <c r="BI7" s="6">
        <v>0.71892868846504498</v>
      </c>
      <c r="BJ7" s="6">
        <v>0.57370172432803068</v>
      </c>
      <c r="BK7" s="6">
        <v>0.21737706788335312</v>
      </c>
      <c r="BL7" s="6">
        <v>0.19078506763554456</v>
      </c>
      <c r="BM7" s="6">
        <v>0.82926646406833515</v>
      </c>
      <c r="BN7" s="6">
        <v>0.2459888962363132</v>
      </c>
      <c r="BO7" s="6">
        <v>0.97558421637956083</v>
      </c>
      <c r="BP7" s="6">
        <v>1.670611566755126</v>
      </c>
      <c r="BQ7" s="6">
        <v>3.6971248891702925E-2</v>
      </c>
      <c r="BR7" s="6">
        <v>0.74085881838825463</v>
      </c>
      <c r="BS7" s="6">
        <v>0.72506779467258353</v>
      </c>
      <c r="BT7" s="6">
        <v>1.8011437824707104</v>
      </c>
      <c r="BU7" s="6">
        <v>1.8374601229823606</v>
      </c>
      <c r="BV7" s="6">
        <v>0.40342035402160087</v>
      </c>
      <c r="BW7" s="6">
        <v>1.5555384565143433</v>
      </c>
      <c r="BX7" s="6">
        <v>-0.45041550904806482</v>
      </c>
      <c r="BY7" s="6">
        <v>1.3491556935512707</v>
      </c>
      <c r="BZ7" s="6">
        <v>9.4433175463699212E-2</v>
      </c>
      <c r="CA7" s="6">
        <v>0.69065601318638581</v>
      </c>
    </row>
    <row r="8" spans="1:79" x14ac:dyDescent="0.25">
      <c r="B8"/>
      <c r="C8" s="19" t="s">
        <v>63</v>
      </c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>
        <v>1.7878386102595872E-2</v>
      </c>
      <c r="AQ8" s="20">
        <v>4.4104484103666991E-2</v>
      </c>
      <c r="AR8" s="20">
        <v>2.2294543819763882E-2</v>
      </c>
      <c r="AS8" s="20">
        <v>-1.1986450240367652E-2</v>
      </c>
      <c r="AT8" s="20">
        <v>3.2521360859942727E-2</v>
      </c>
      <c r="AU8" s="20">
        <v>-9.8916623539294091E-4</v>
      </c>
      <c r="AV8" s="20">
        <v>3.9709028862821405E-2</v>
      </c>
      <c r="AW8" s="20">
        <v>1.8553156399694459E-2</v>
      </c>
      <c r="AX8" s="20">
        <v>7.3497627148174233E-2</v>
      </c>
      <c r="AY8" s="20">
        <v>-3.4758174760389782E-2</v>
      </c>
      <c r="AZ8" s="20">
        <v>3.3376946126818588E-2</v>
      </c>
      <c r="BA8" s="20">
        <v>-4.2034685669807517E-2</v>
      </c>
      <c r="BB8" s="20">
        <v>2.5656448935456766E-2</v>
      </c>
      <c r="BC8" s="20">
        <v>2.4910144911544363E-3</v>
      </c>
      <c r="BD8" s="20">
        <v>4.0861269699139696E-2</v>
      </c>
      <c r="BE8" s="20">
        <v>3.4531450544956668E-2</v>
      </c>
      <c r="BF8" s="20">
        <v>1.3862490272226038E-2</v>
      </c>
      <c r="BG8" s="20">
        <v>-1.1699106069336662E-3</v>
      </c>
      <c r="BH8" s="20">
        <v>7.6136228704563602E-2</v>
      </c>
      <c r="BI8" s="20">
        <v>2.5161208145463021E-2</v>
      </c>
      <c r="BJ8" s="20">
        <v>2.0009794768812414E-2</v>
      </c>
      <c r="BK8" s="20">
        <v>-2.4271581363740982E-2</v>
      </c>
      <c r="BL8" s="20">
        <v>-3.1743778155005078E-2</v>
      </c>
      <c r="BM8" s="20">
        <v>4.2183142533686671E-2</v>
      </c>
      <c r="BN8" s="20">
        <v>2.3518128036128461E-2</v>
      </c>
      <c r="BO8" s="20">
        <v>2.1783160306002858E-2</v>
      </c>
      <c r="BP8" s="20">
        <v>7.0786923914459898E-2</v>
      </c>
      <c r="BQ8" s="20">
        <v>-8.0686660113654662E-5</v>
      </c>
      <c r="BR8" s="20">
        <v>3.0839660874103336E-2</v>
      </c>
      <c r="BS8" s="20">
        <v>6.8877190975121239E-3</v>
      </c>
      <c r="BT8" s="20">
        <v>8.5180571886282738E-2</v>
      </c>
      <c r="BU8" s="20">
        <v>0.11931819017949834</v>
      </c>
      <c r="BV8" s="20">
        <v>5.6557052370791033E-3</v>
      </c>
      <c r="BW8" s="20">
        <v>6.9099370393595566E-2</v>
      </c>
      <c r="BX8" s="20">
        <v>-3.2340118559411962E-2</v>
      </c>
      <c r="BY8" s="20">
        <v>2.477654505165755E-2</v>
      </c>
      <c r="BZ8" s="20">
        <v>1.0297355185768353E-2</v>
      </c>
      <c r="CA8" s="20">
        <v>2.4791917257337648E-2</v>
      </c>
    </row>
    <row r="9" spans="1:79" x14ac:dyDescent="0.25">
      <c r="A9" t="s">
        <v>32</v>
      </c>
      <c r="B9"/>
      <c r="C9" t="s">
        <v>59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>
        <v>0.53654623148054414</v>
      </c>
      <c r="AQ9" s="6">
        <v>0.65609706627798803</v>
      </c>
      <c r="AR9" s="6">
        <v>0.69989539375622956</v>
      </c>
      <c r="AS9" s="6">
        <v>0.80288744384816779</v>
      </c>
      <c r="AT9" s="6">
        <v>0.60575684434170662</v>
      </c>
      <c r="AU9" s="6">
        <v>0.59632324221453326</v>
      </c>
      <c r="AV9" s="6">
        <v>0.79238203003246699</v>
      </c>
      <c r="AW9" s="6">
        <v>0.59968109486946986</v>
      </c>
      <c r="AX9" s="6">
        <v>0.67734446407827043</v>
      </c>
      <c r="AY9" s="6">
        <v>0.66367932251444461</v>
      </c>
      <c r="AZ9" s="6">
        <v>0.70455041762391402</v>
      </c>
      <c r="BA9" s="6">
        <v>0.57756101367810941</v>
      </c>
      <c r="BB9" s="6">
        <v>0.75291327683484421</v>
      </c>
      <c r="BC9" s="6">
        <v>0.83169609177088388</v>
      </c>
      <c r="BD9" s="6">
        <v>0.52263250244865855</v>
      </c>
      <c r="BE9" s="6">
        <v>0.63809096786039132</v>
      </c>
      <c r="BF9" s="6">
        <v>0.8219868179688552</v>
      </c>
      <c r="BG9" s="6">
        <v>0.69684917692154813</v>
      </c>
      <c r="BH9" s="6">
        <v>0.52847508542736199</v>
      </c>
      <c r="BI9" s="6">
        <v>0.70268236706474285</v>
      </c>
      <c r="BJ9" s="6">
        <v>0.62871145105490034</v>
      </c>
      <c r="BK9" s="6">
        <v>0.61911443863911741</v>
      </c>
      <c r="BL9" s="6">
        <v>0.74034185614132075</v>
      </c>
      <c r="BM9" s="6">
        <v>0.29226821394558911</v>
      </c>
      <c r="BN9" s="6">
        <v>5.1152899868662789E-2</v>
      </c>
      <c r="BO9" s="6">
        <v>1.0798712891209885</v>
      </c>
      <c r="BP9" s="6">
        <v>0.9172953251172673</v>
      </c>
      <c r="BQ9" s="6">
        <v>0.56228821899777182</v>
      </c>
      <c r="BR9" s="6">
        <v>0.49080199734242769</v>
      </c>
      <c r="BS9" s="6">
        <v>0.49552509282393808</v>
      </c>
      <c r="BT9" s="6">
        <v>0.54270204150519241</v>
      </c>
      <c r="BU9" s="6">
        <v>0.68360484836834112</v>
      </c>
      <c r="BV9" s="6">
        <v>0.41645674906613012</v>
      </c>
      <c r="BW9" s="6">
        <v>0.29825814139491791</v>
      </c>
      <c r="BX9" s="6">
        <v>-0.35326247524849053</v>
      </c>
      <c r="BY9" s="6">
        <v>1.0421384533953884</v>
      </c>
      <c r="BZ9" s="6">
        <v>0.37358038909919977</v>
      </c>
      <c r="CA9" s="6">
        <v>0.60050004987394212</v>
      </c>
    </row>
    <row r="10" spans="1:79" x14ac:dyDescent="0.25">
      <c r="B10"/>
      <c r="C10" t="s">
        <v>58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>
        <v>0.24151633136017031</v>
      </c>
      <c r="AQ10" s="6">
        <v>-0.11213755742396503</v>
      </c>
      <c r="AR10" s="6">
        <v>0.30534634842896802</v>
      </c>
      <c r="AS10" s="6">
        <v>1.0685196478196428</v>
      </c>
      <c r="AT10" s="6">
        <v>0.58117064686334829</v>
      </c>
      <c r="AU10" s="6">
        <v>0.80230974461873128</v>
      </c>
      <c r="AV10" s="6">
        <v>0.58701678360478227</v>
      </c>
      <c r="AW10" s="6">
        <v>0.22265150110138757</v>
      </c>
      <c r="AX10" s="6">
        <v>0.47186657226163359</v>
      </c>
      <c r="AY10" s="6">
        <v>-1.4889310576294119E-2</v>
      </c>
      <c r="AZ10" s="6">
        <v>0.4970413349430684</v>
      </c>
      <c r="BA10" s="6">
        <v>0.84627831842626622</v>
      </c>
      <c r="BB10" s="6">
        <v>0.49301202671044031</v>
      </c>
      <c r="BC10" s="6">
        <v>0.68596228450275976</v>
      </c>
      <c r="BD10" s="6">
        <v>0.67005963067704966</v>
      </c>
      <c r="BE10" s="6">
        <v>1.2036132635843133</v>
      </c>
      <c r="BF10" s="6">
        <v>1.0468178955931353</v>
      </c>
      <c r="BG10" s="6">
        <v>0.86349270256502175</v>
      </c>
      <c r="BH10" s="6">
        <v>0.60318610924412031</v>
      </c>
      <c r="BI10" s="6">
        <v>0.42129270976082395</v>
      </c>
      <c r="BJ10" s="6">
        <v>0.59379416344465896</v>
      </c>
      <c r="BK10" s="6">
        <v>1.0847524130313086</v>
      </c>
      <c r="BL10" s="6">
        <v>0.32940073460854985</v>
      </c>
      <c r="BM10" s="6">
        <v>0.61676922312715921</v>
      </c>
      <c r="BN10" s="6">
        <v>0.19399884267573092</v>
      </c>
      <c r="BO10" s="6">
        <v>1.6821305594904645</v>
      </c>
      <c r="BP10" s="6">
        <v>0.3791215994896216</v>
      </c>
      <c r="BQ10" s="6">
        <v>0.41333303472882188</v>
      </c>
      <c r="BR10" s="6">
        <v>1.4722907199548096</v>
      </c>
      <c r="BS10" s="6">
        <v>1.1176887044208264</v>
      </c>
      <c r="BT10" s="6">
        <v>1.4952824470922095</v>
      </c>
      <c r="BU10" s="6">
        <v>2.1116285800812773</v>
      </c>
      <c r="BV10" s="6">
        <v>0.60618014231353934</v>
      </c>
      <c r="BW10" s="6">
        <v>-7.8002602409888253E-2</v>
      </c>
      <c r="BX10" s="6">
        <v>-4.2126578937124105E-2</v>
      </c>
      <c r="BY10" s="6">
        <v>1.902244876338602</v>
      </c>
      <c r="BZ10" s="6">
        <v>0.78233586629480412</v>
      </c>
      <c r="CA10" s="6">
        <v>0.62751366274883325</v>
      </c>
    </row>
    <row r="11" spans="1:79" x14ac:dyDescent="0.25">
      <c r="B11"/>
      <c r="C11" s="19" t="s">
        <v>63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>
        <v>-1.8919277172514917E-2</v>
      </c>
      <c r="AQ11" s="20">
        <v>-5.4011890491345742E-2</v>
      </c>
      <c r="AR11" s="20">
        <v>-2.2370063063675519E-2</v>
      </c>
      <c r="AS11" s="20">
        <v>1.1879454208581081E-2</v>
      </c>
      <c r="AT11" s="20">
        <v>-1.1044018842520098E-3</v>
      </c>
      <c r="AU11" s="20">
        <v>9.8623504857745653E-3</v>
      </c>
      <c r="AV11" s="20">
        <v>-1.1295980576523479E-2</v>
      </c>
      <c r="AW11" s="20">
        <v>-2.4758024345846563E-2</v>
      </c>
      <c r="AX11" s="20">
        <v>-1.0903256170248468E-2</v>
      </c>
      <c r="AY11" s="20">
        <v>-3.4193689026338403E-2</v>
      </c>
      <c r="AZ11" s="20">
        <v>-9.5944517328452605E-3</v>
      </c>
      <c r="BA11" s="20">
        <v>1.4669600745145062E-2</v>
      </c>
      <c r="BB11" s="20">
        <v>-1.8329560598237954E-2</v>
      </c>
      <c r="BC11" s="20">
        <v>-9.8159873627462618E-3</v>
      </c>
      <c r="BD11" s="20">
        <v>7.8926796316231146E-3</v>
      </c>
      <c r="BE11" s="20">
        <v>2.278159814355353E-2</v>
      </c>
      <c r="BF11" s="20">
        <v>1.0968269011512904E-2</v>
      </c>
      <c r="BG11" s="20">
        <v>9.2962441962165798E-3</v>
      </c>
      <c r="BH11" s="20">
        <v>3.9513900510880495E-3</v>
      </c>
      <c r="BI11" s="20">
        <v>-1.717655089336069E-2</v>
      </c>
      <c r="BJ11" s="20">
        <v>-1.8687492734350414E-3</v>
      </c>
      <c r="BK11" s="20">
        <v>2.418588197733948E-2</v>
      </c>
      <c r="BL11" s="20">
        <v>-1.9593625852179122E-2</v>
      </c>
      <c r="BM11" s="20">
        <v>1.6737297028991419E-2</v>
      </c>
      <c r="BN11" s="20">
        <v>1.223072398271717E-2</v>
      </c>
      <c r="BO11" s="20">
        <v>2.170529730201598E-2</v>
      </c>
      <c r="BP11" s="20">
        <v>-3.2835662389581355E-2</v>
      </c>
      <c r="BQ11" s="20">
        <v>-8.9169701372831811E-3</v>
      </c>
      <c r="BR11" s="20">
        <v>4.4932209264735956E-2</v>
      </c>
      <c r="BS11" s="20">
        <v>2.653030852460217E-2</v>
      </c>
      <c r="BT11" s="20">
        <v>4.7162210604737784E-2</v>
      </c>
      <c r="BU11" s="20">
        <v>5.3318308597999658E-2</v>
      </c>
      <c r="BV11" s="20">
        <v>1.0489619922989996E-2</v>
      </c>
      <c r="BW11" s="20">
        <v>-2.9584934221980941E-2</v>
      </c>
      <c r="BX11" s="20">
        <v>4.2880265329205539E-2</v>
      </c>
      <c r="BY11" s="20">
        <v>2.6837298912811738E-2</v>
      </c>
      <c r="BZ11" s="20">
        <v>1.9972177876846381E-2</v>
      </c>
      <c r="CA11" s="20">
        <v>1.4737218832015647E-3</v>
      </c>
    </row>
    <row r="12" spans="1:79" x14ac:dyDescent="0.25">
      <c r="A12" t="s">
        <v>23</v>
      </c>
      <c r="B12"/>
      <c r="C12" t="s">
        <v>59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>
        <v>0.3577901037079787</v>
      </c>
      <c r="AQ12" s="6">
        <v>0.43304103252819681</v>
      </c>
      <c r="AR12" s="6">
        <v>0.33124027588597327</v>
      </c>
      <c r="AS12" s="6">
        <v>0.38053152491881631</v>
      </c>
      <c r="AT12" s="6">
        <v>0.46699570164825838</v>
      </c>
      <c r="AU12" s="6">
        <v>0.45863937496633261</v>
      </c>
      <c r="AV12" s="6">
        <v>0.43826787824283986</v>
      </c>
      <c r="AW12" s="6">
        <v>0.3280528244433214</v>
      </c>
      <c r="AX12" s="6">
        <v>0.34050378132580228</v>
      </c>
      <c r="AY12" s="6">
        <v>0.42842213046763711</v>
      </c>
      <c r="AZ12" s="6">
        <v>0.35029477627336258</v>
      </c>
      <c r="BA12" s="6">
        <v>0.42436826683417267</v>
      </c>
      <c r="BB12" s="6">
        <v>0.36194614234399836</v>
      </c>
      <c r="BC12" s="6">
        <v>0.65053459855509232</v>
      </c>
      <c r="BD12" s="6">
        <v>0.43750554154393811</v>
      </c>
      <c r="BE12" s="6">
        <v>0.36302114123859375</v>
      </c>
      <c r="BF12" s="6">
        <v>0.37143922040295108</v>
      </c>
      <c r="BG12" s="6">
        <v>0.25183571426649259</v>
      </c>
      <c r="BH12" s="6">
        <v>0.2216991845588118</v>
      </c>
      <c r="BI12" s="6">
        <v>0.28865472600647968</v>
      </c>
      <c r="BJ12" s="6">
        <v>0.24189650126084003</v>
      </c>
      <c r="BK12" s="6">
        <v>0.26301999012560379</v>
      </c>
      <c r="BL12" s="6">
        <v>0.66444043241027673</v>
      </c>
      <c r="BM12" s="6">
        <v>0.11611886887092193</v>
      </c>
      <c r="BN12" s="6">
        <v>2.5924841822988796E-2</v>
      </c>
      <c r="BO12" s="6">
        <v>0.86285388633826543</v>
      </c>
      <c r="BP12" s="6">
        <v>0.32288332288939309</v>
      </c>
      <c r="BQ12" s="6">
        <v>0.32691794546550945</v>
      </c>
      <c r="BR12" s="6">
        <v>0.22452091369663577</v>
      </c>
      <c r="BS12" s="6">
        <v>0.3704769799193684</v>
      </c>
      <c r="BT12" s="6">
        <v>0.33083243600028872</v>
      </c>
      <c r="BU12" s="6">
        <v>0.28140623801575848</v>
      </c>
      <c r="BV12" s="6">
        <v>0.40950260816376954</v>
      </c>
      <c r="BW12" s="6">
        <v>0.19791194125935976</v>
      </c>
      <c r="BX12" s="6">
        <v>-6.7404008755189884E-2</v>
      </c>
      <c r="BY12" s="6">
        <v>0.92453917188657775</v>
      </c>
      <c r="BZ12" s="6">
        <v>0.18453551559757989</v>
      </c>
      <c r="CA12" s="6">
        <v>0.34802400200756639</v>
      </c>
    </row>
    <row r="13" spans="1:79" x14ac:dyDescent="0.25">
      <c r="B13"/>
      <c r="C13" t="s">
        <v>58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>
        <v>0.59377709915686805</v>
      </c>
      <c r="AQ13" s="6">
        <v>-0.16573191799970427</v>
      </c>
      <c r="AR13" s="6">
        <v>1.7798026063743751E-2</v>
      </c>
      <c r="AS13" s="6">
        <v>0.60006841768021058</v>
      </c>
      <c r="AT13" s="6">
        <v>0.34418820973468023</v>
      </c>
      <c r="AU13" s="6">
        <v>1.311215946325458</v>
      </c>
      <c r="AV13" s="6">
        <v>0.91757834417427309</v>
      </c>
      <c r="AW13" s="6">
        <v>2.8160243355332161E-2</v>
      </c>
      <c r="AX13" s="6">
        <v>-2.2712573383001332E-2</v>
      </c>
      <c r="AY13" s="6">
        <v>-0.32543555266088614</v>
      </c>
      <c r="AZ13" s="6">
        <v>0.35676605525503424</v>
      </c>
      <c r="BA13" s="6">
        <v>1.4849627829116057</v>
      </c>
      <c r="BB13" s="6">
        <v>0.16027827845052878</v>
      </c>
      <c r="BC13" s="6">
        <v>0.61671736653938969</v>
      </c>
      <c r="BD13" s="6">
        <v>0.83034840034886948</v>
      </c>
      <c r="BE13" s="6">
        <v>0.93598034312854483</v>
      </c>
      <c r="BF13" s="6">
        <v>-0.2495239122046394</v>
      </c>
      <c r="BG13" s="6">
        <v>0.35598928911381683</v>
      </c>
      <c r="BH13" s="6">
        <v>-0.25128380377979753</v>
      </c>
      <c r="BI13" s="6">
        <v>0.32582040924651101</v>
      </c>
      <c r="BJ13" s="6">
        <v>-0.34150947433466816</v>
      </c>
      <c r="BK13" s="6">
        <v>0.3332481046261544</v>
      </c>
      <c r="BL13" s="6">
        <v>0.56706375563082057</v>
      </c>
      <c r="BM13" s="6">
        <v>1.4873251046211611</v>
      </c>
      <c r="BN13" s="6">
        <v>-1.8870414626955528E-2</v>
      </c>
      <c r="BO13" s="6">
        <v>1.2849436780034216</v>
      </c>
      <c r="BP13" s="6">
        <v>0.32927045722648657</v>
      </c>
      <c r="BQ13" s="6">
        <v>9.3037086668885938E-2</v>
      </c>
      <c r="BR13" s="6">
        <v>0.71667839821590362</v>
      </c>
      <c r="BS13" s="6">
        <v>1.023354205693769</v>
      </c>
      <c r="BT13" s="6">
        <v>0.12276001526199605</v>
      </c>
      <c r="BU13" s="6">
        <v>0.35716803681935011</v>
      </c>
      <c r="BV13" s="6">
        <v>0.23178992459782902</v>
      </c>
      <c r="BW13" s="6">
        <v>-0.17754601339523879</v>
      </c>
      <c r="BX13" s="6">
        <v>1.6520108482246179E-2</v>
      </c>
      <c r="BY13" s="6">
        <v>0.39396155878551214</v>
      </c>
      <c r="BZ13" s="6">
        <v>0.5353473573294204</v>
      </c>
      <c r="CA13" s="6">
        <v>0.30565338727669089</v>
      </c>
    </row>
    <row r="14" spans="1:79" x14ac:dyDescent="0.25">
      <c r="B14"/>
      <c r="C14" s="19" t="s">
        <v>63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>
        <v>5.6561283064930842E-3</v>
      </c>
      <c r="AQ14" s="20">
        <v>-2.2133495088183137E-2</v>
      </c>
      <c r="AR14" s="20">
        <v>-1.2455864074016575E-2</v>
      </c>
      <c r="AS14" s="20">
        <v>6.3631671811369764E-3</v>
      </c>
      <c r="AT14" s="20">
        <v>-3.6385160205010397E-3</v>
      </c>
      <c r="AU14" s="20">
        <v>2.5653066060359775E-2</v>
      </c>
      <c r="AV14" s="20">
        <v>2.2440796013801195E-2</v>
      </c>
      <c r="AW14" s="20">
        <v>-1.8962551629504873E-2</v>
      </c>
      <c r="AX14" s="20">
        <v>-2.4615308632747357E-2</v>
      </c>
      <c r="AY14" s="20">
        <v>-3.5351909836183339E-2</v>
      </c>
      <c r="AZ14" s="20">
        <v>2.4343361917836259E-4</v>
      </c>
      <c r="BA14" s="20">
        <v>2.9279067302869187E-2</v>
      </c>
      <c r="BB14" s="20">
        <v>-1.3678964824931639E-2</v>
      </c>
      <c r="BC14" s="20">
        <v>-1.4879709242914124E-3</v>
      </c>
      <c r="BD14" s="20">
        <v>9.5404504555271219E-3</v>
      </c>
      <c r="BE14" s="20">
        <v>1.5188084250164567E-2</v>
      </c>
      <c r="BF14" s="20">
        <v>-4.1766667985278561E-2</v>
      </c>
      <c r="BG14" s="20">
        <v>4.7295755307680751E-3</v>
      </c>
      <c r="BH14" s="20">
        <v>-3.7374011809587618E-2</v>
      </c>
      <c r="BI14" s="20">
        <v>1.9913176065583654E-3</v>
      </c>
      <c r="BJ14" s="20">
        <v>-3.6188598090814393E-2</v>
      </c>
      <c r="BK14" s="20">
        <v>2.3330569539408777E-3</v>
      </c>
      <c r="BL14" s="20">
        <v>-3.1507663959259996E-3</v>
      </c>
      <c r="BM14" s="20">
        <v>3.3753300455628729E-2</v>
      </c>
      <c r="BN14" s="20">
        <v>-2.966120136598055E-3</v>
      </c>
      <c r="BO14" s="20">
        <v>8.7473832078847555E-3</v>
      </c>
      <c r="BP14" s="20">
        <v>1.8893018796786037E-4</v>
      </c>
      <c r="BQ14" s="20">
        <v>-7.269082053397255E-3</v>
      </c>
      <c r="BR14" s="20">
        <v>1.1777230794438695E-2</v>
      </c>
      <c r="BS14" s="20">
        <v>1.5001329453834977E-2</v>
      </c>
      <c r="BT14" s="20">
        <v>-7.9625365606226031E-3</v>
      </c>
      <c r="BU14" s="20">
        <v>3.8442714374650605E-3</v>
      </c>
      <c r="BV14" s="20">
        <v>-5.6056142871817038E-3</v>
      </c>
      <c r="BW14" s="20">
        <v>-1.9178941164262123E-2</v>
      </c>
      <c r="BX14" s="20">
        <v>4.6700423727688428E-3</v>
      </c>
      <c r="BY14" s="20">
        <v>-1.3632397447278136E-2</v>
      </c>
      <c r="BZ14" s="20">
        <v>1.2149800015685046E-2</v>
      </c>
      <c r="CA14" s="20">
        <v>-1.764450888008591E-3</v>
      </c>
    </row>
    <row r="15" spans="1:79" x14ac:dyDescent="0.25">
      <c r="A15" t="s">
        <v>20</v>
      </c>
      <c r="B15"/>
      <c r="C15" t="s">
        <v>59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>
        <v>0.39329639142185813</v>
      </c>
      <c r="AQ15" s="6">
        <v>0.57524160895377041</v>
      </c>
      <c r="AR15" s="6">
        <v>0.47006746646170522</v>
      </c>
      <c r="AS15" s="6">
        <v>0.49266291264931389</v>
      </c>
      <c r="AT15" s="6">
        <v>0.42269218344295723</v>
      </c>
      <c r="AU15" s="6">
        <v>0.82828723458346365</v>
      </c>
      <c r="AV15" s="6">
        <v>0.76101290354554241</v>
      </c>
      <c r="AW15" s="6">
        <v>0.5064980001191226</v>
      </c>
      <c r="AX15" s="6">
        <v>0.52285993905003347</v>
      </c>
      <c r="AY15" s="6">
        <v>0.14958180462173601</v>
      </c>
      <c r="AZ15" s="6">
        <v>0.41307257708588002</v>
      </c>
      <c r="BA15" s="6">
        <v>0.26215700655382934</v>
      </c>
      <c r="BB15" s="6">
        <v>0.43162101489585591</v>
      </c>
      <c r="BC15" s="6">
        <v>0.87166673758466096</v>
      </c>
      <c r="BD15" s="6">
        <v>0.55574794316429632</v>
      </c>
      <c r="BE15" s="6">
        <v>0.48743631749318717</v>
      </c>
      <c r="BF15" s="6">
        <v>0.53022733881512818</v>
      </c>
      <c r="BG15" s="6">
        <v>0.45918660654529075</v>
      </c>
      <c r="BH15" s="6">
        <v>0.73455032279505128</v>
      </c>
      <c r="BI15" s="6">
        <v>0.52466201154017578</v>
      </c>
      <c r="BJ15" s="6">
        <v>0.58549683101623395</v>
      </c>
      <c r="BK15" s="6">
        <v>0.40887367154040954</v>
      </c>
      <c r="BL15" s="6">
        <v>0.88311152553103156</v>
      </c>
      <c r="BM15" s="6">
        <v>0.19455963698959519</v>
      </c>
      <c r="BN15" s="6">
        <v>-2.5524131044952911E-2</v>
      </c>
      <c r="BO15" s="6">
        <v>0.94145507321635957</v>
      </c>
      <c r="BP15" s="6">
        <v>0.29935687673254802</v>
      </c>
      <c r="BQ15" s="6">
        <v>0.35575899448930753</v>
      </c>
      <c r="BR15" s="6">
        <v>0.18729148731023695</v>
      </c>
      <c r="BS15" s="6">
        <v>0.39418887989705437</v>
      </c>
      <c r="BT15" s="6">
        <v>0.59447501906346434</v>
      </c>
      <c r="BU15" s="6">
        <v>0.57911013196312588</v>
      </c>
      <c r="BV15" s="6">
        <v>0.53121138108953492</v>
      </c>
      <c r="BW15" s="6">
        <v>0.22592425606299602</v>
      </c>
      <c r="BX15" s="6">
        <v>-0.14170310930090482</v>
      </c>
      <c r="BY15" s="6">
        <v>0.92812427283469645</v>
      </c>
      <c r="BZ15" s="6">
        <v>0.21079390702369458</v>
      </c>
      <c r="CA15" s="6">
        <v>0.4827513777544985</v>
      </c>
    </row>
    <row r="16" spans="1:79" x14ac:dyDescent="0.25">
      <c r="B16"/>
      <c r="C16" t="s">
        <v>58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>
        <v>0.4748989456813722</v>
      </c>
      <c r="AQ16" s="6">
        <v>1.1098683136316967</v>
      </c>
      <c r="AR16" s="6">
        <v>0.69889396995572839</v>
      </c>
      <c r="AS16" s="6">
        <v>0.56451003107764175</v>
      </c>
      <c r="AT16" s="6">
        <v>0.95211509043251474</v>
      </c>
      <c r="AU16" s="6">
        <v>1.6213858236710759</v>
      </c>
      <c r="AV16" s="6">
        <v>1.5627688139108993</v>
      </c>
      <c r="AW16" s="6">
        <v>0.85152705155283515</v>
      </c>
      <c r="AX16" s="6">
        <v>0.80215999070439126</v>
      </c>
      <c r="AY16" s="6">
        <v>0.65861847309198762</v>
      </c>
      <c r="AZ16" s="6">
        <v>0.83199999657941992</v>
      </c>
      <c r="BA16" s="6">
        <v>1.3688312065275463</v>
      </c>
      <c r="BB16" s="6">
        <v>-5.103285563952082E-3</v>
      </c>
      <c r="BC16" s="6">
        <v>2.8540030670101704E-2</v>
      </c>
      <c r="BD16" s="6">
        <v>0.80325101858273995</v>
      </c>
      <c r="BE16" s="6">
        <v>-0.17584227872607686</v>
      </c>
      <c r="BF16" s="6">
        <v>0.49995781754413959</v>
      </c>
      <c r="BG16" s="6">
        <v>0.7448499731931939</v>
      </c>
      <c r="BH16" s="6">
        <v>0.36044053162007961</v>
      </c>
      <c r="BI16" s="6">
        <v>0.43227799675681722</v>
      </c>
      <c r="BJ16" s="6">
        <v>0.11899418356255155</v>
      </c>
      <c r="BK16" s="6">
        <v>0.58267187444353807</v>
      </c>
      <c r="BL16" s="6">
        <v>4.7827314812328915E-2</v>
      </c>
      <c r="BM16" s="6">
        <v>0.55729841123489177</v>
      </c>
      <c r="BN16" s="6">
        <v>0.31870958051449605</v>
      </c>
      <c r="BO16" s="6">
        <v>0.72167019523604292</v>
      </c>
      <c r="BP16" s="6">
        <v>-2.4357359575902397E-2</v>
      </c>
      <c r="BQ16" s="6">
        <v>0.2036073107410751</v>
      </c>
      <c r="BR16" s="6">
        <v>0.53114501045377571</v>
      </c>
      <c r="BS16" s="6">
        <v>5.0329202944552759E-2</v>
      </c>
      <c r="BT16" s="6">
        <v>0.61837616817078389</v>
      </c>
      <c r="BU16" s="6">
        <v>0.55268146317836819</v>
      </c>
      <c r="BV16" s="6">
        <v>0.31514962644164435</v>
      </c>
      <c r="BW16" s="6">
        <v>0.18370373598396567</v>
      </c>
      <c r="BX16" s="6">
        <v>-0.11283595458935297</v>
      </c>
      <c r="BY16" s="6">
        <v>0.57453535982409643</v>
      </c>
      <c r="BZ16" s="6">
        <v>0.19477968430791359</v>
      </c>
      <c r="CA16" s="6">
        <v>0.55943027853409744</v>
      </c>
    </row>
    <row r="17" spans="1:79" x14ac:dyDescent="0.25">
      <c r="B17"/>
      <c r="C17" s="19" t="s">
        <v>63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>
        <v>4.7047450460775408E-3</v>
      </c>
      <c r="AQ17" s="20">
        <v>2.631340639475846E-2</v>
      </c>
      <c r="AR17" s="20">
        <v>1.282084050912885E-2</v>
      </c>
      <c r="AS17" s="20">
        <v>3.4278689282763453E-3</v>
      </c>
      <c r="AT17" s="20">
        <v>2.3702260444127043E-2</v>
      </c>
      <c r="AU17" s="20">
        <v>3.7024530524454771E-2</v>
      </c>
      <c r="AV17" s="20">
        <v>3.6474389437272645E-2</v>
      </c>
      <c r="AW17" s="20">
        <v>2.1563706356292636E-2</v>
      </c>
      <c r="AX17" s="20">
        <v>1.5102252316994455E-2</v>
      </c>
      <c r="AY17" s="20">
        <v>2.4283826206085664E-2</v>
      </c>
      <c r="AZ17" s="20">
        <v>2.3068249670018415E-2</v>
      </c>
      <c r="BA17" s="20">
        <v>5.4399092801938519E-2</v>
      </c>
      <c r="BB17" s="20">
        <v>-4.7923676078243715E-2</v>
      </c>
      <c r="BC17" s="20">
        <v>-9.1243159446968869E-2</v>
      </c>
      <c r="BD17" s="20">
        <v>1.5876800046099163E-2</v>
      </c>
      <c r="BE17" s="20">
        <v>-4.8073119221177962E-2</v>
      </c>
      <c r="BF17" s="20">
        <v>-2.6424408453613324E-3</v>
      </c>
      <c r="BG17" s="20">
        <v>1.7393256534633542E-2</v>
      </c>
      <c r="BH17" s="20">
        <v>-1.9785545843728977E-2</v>
      </c>
      <c r="BI17" s="20">
        <v>-6.0841948694606574E-3</v>
      </c>
      <c r="BJ17" s="20">
        <v>-2.7712726976586138E-2</v>
      </c>
      <c r="BK17" s="20">
        <v>8.4390207170689929E-3</v>
      </c>
      <c r="BL17" s="20">
        <v>-3.3418722203052961E-2</v>
      </c>
      <c r="BM17" s="20">
        <v>2.3639898903524428E-2</v>
      </c>
      <c r="BN17" s="20">
        <v>3.3494710676925082E-2</v>
      </c>
      <c r="BO17" s="20">
        <v>-1.0632821102632042E-2</v>
      </c>
      <c r="BP17" s="20">
        <v>-2.1898508506552325E-2</v>
      </c>
      <c r="BQ17" s="20">
        <v>-8.6835993867723504E-3</v>
      </c>
      <c r="BR17" s="20">
        <v>1.5608646408354965E-2</v>
      </c>
      <c r="BS17" s="20">
        <v>-2.3350276100477949E-2</v>
      </c>
      <c r="BT17" s="20">
        <v>1.2531045874428215E-3</v>
      </c>
      <c r="BU17" s="20">
        <v>-1.665905317004876E-3</v>
      </c>
      <c r="BV17" s="20">
        <v>-1.2258053868785132E-2</v>
      </c>
      <c r="BW17" s="20">
        <v>-2.4496836848313663E-3</v>
      </c>
      <c r="BX17" s="20">
        <v>2.8546256778552576E-3</v>
      </c>
      <c r="BY17" s="20">
        <v>-1.6582412973442623E-2</v>
      </c>
      <c r="BZ17" s="20">
        <v>-9.5277913254902813E-4</v>
      </c>
      <c r="CA17" s="20">
        <v>4.561892203043233E-3</v>
      </c>
    </row>
    <row r="18" spans="1:79" x14ac:dyDescent="0.25">
      <c r="A18" t="s">
        <v>25</v>
      </c>
      <c r="B18"/>
      <c r="C18" t="s">
        <v>59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>
        <v>0.6736339847553674</v>
      </c>
      <c r="AQ18" s="6">
        <v>0.67114762316784338</v>
      </c>
      <c r="AR18" s="6">
        <v>0.66053416530910347</v>
      </c>
      <c r="AS18" s="6">
        <v>0.57343350273932525</v>
      </c>
      <c r="AT18" s="6">
        <v>0.27447038173136384</v>
      </c>
      <c r="AU18" s="6">
        <v>0.50914880876259505</v>
      </c>
      <c r="AV18" s="6">
        <v>0.43775960232349964</v>
      </c>
      <c r="AW18" s="6">
        <v>0.27083931040422027</v>
      </c>
      <c r="AX18" s="6">
        <v>0.18782056464176047</v>
      </c>
      <c r="AY18" s="6">
        <v>0.39606278630278929</v>
      </c>
      <c r="AZ18" s="6">
        <v>0.46190187604167771</v>
      </c>
      <c r="BA18" s="6">
        <v>0.33965525109299444</v>
      </c>
      <c r="BB18" s="6">
        <v>0.2965243389717831</v>
      </c>
      <c r="BC18" s="6">
        <v>0.60225026725664466</v>
      </c>
      <c r="BD18" s="6">
        <v>0.37297735895452189</v>
      </c>
      <c r="BE18" s="6">
        <v>0.30442007377042124</v>
      </c>
      <c r="BF18" s="6">
        <v>0.44340584116978515</v>
      </c>
      <c r="BG18" s="6">
        <v>0.23624038262548797</v>
      </c>
      <c r="BH18" s="6">
        <v>0.18789774221144501</v>
      </c>
      <c r="BI18" s="6">
        <v>0.29076235305406761</v>
      </c>
      <c r="BJ18" s="6">
        <v>0.10939759168695713</v>
      </c>
      <c r="BK18" s="6">
        <v>7.4183099872557473E-2</v>
      </c>
      <c r="BL18" s="6">
        <v>0.44553312970999642</v>
      </c>
      <c r="BM18" s="6">
        <v>1.3670041622775058E-2</v>
      </c>
      <c r="BN18" s="6">
        <v>-7.5966338609047959E-2</v>
      </c>
      <c r="BO18" s="6">
        <v>0.78605114807249121</v>
      </c>
      <c r="BP18" s="6">
        <v>0.31522548665193711</v>
      </c>
      <c r="BQ18" s="6">
        <v>0.23758300269742666</v>
      </c>
      <c r="BR18" s="6">
        <v>0.1421641941262031</v>
      </c>
      <c r="BS18" s="6">
        <v>0.24823039334524538</v>
      </c>
      <c r="BT18" s="6">
        <v>0.25914440186417342</v>
      </c>
      <c r="BU18" s="6">
        <v>0.25911619456110041</v>
      </c>
      <c r="BV18" s="6">
        <v>0.37796502907702206</v>
      </c>
      <c r="BW18" s="6">
        <v>7.7384580671588987E-2</v>
      </c>
      <c r="BX18" s="6">
        <v>-0.3666930120795307</v>
      </c>
      <c r="BY18" s="6">
        <v>0.79645094820556339</v>
      </c>
      <c r="BZ18" s="6">
        <v>6.9252251886687752E-3</v>
      </c>
      <c r="CA18" s="6">
        <v>0.3003600888838337</v>
      </c>
    </row>
    <row r="19" spans="1:79" x14ac:dyDescent="0.25">
      <c r="B19"/>
      <c r="C19" t="s">
        <v>58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>
        <v>1.3890043651175532</v>
      </c>
      <c r="AQ19" s="6">
        <v>0.75151139337955741</v>
      </c>
      <c r="AR19" s="6">
        <v>0.74449299721102624</v>
      </c>
      <c r="AS19" s="6">
        <v>0.67608906309241024</v>
      </c>
      <c r="AT19" s="6">
        <v>1.0317968006879012</v>
      </c>
      <c r="AU19" s="6">
        <v>0.22030073033460779</v>
      </c>
      <c r="AV19" s="6">
        <v>0.86020914811652427</v>
      </c>
      <c r="AW19" s="6">
        <v>0.55660718073672111</v>
      </c>
      <c r="AX19" s="6">
        <v>0.44933204455472747</v>
      </c>
      <c r="AY19" s="6">
        <v>0.3257297759906303</v>
      </c>
      <c r="AZ19" s="6">
        <v>0.48143061998505232</v>
      </c>
      <c r="BA19" s="6">
        <v>0.52410407684557192</v>
      </c>
      <c r="BB19" s="6">
        <v>0.34024352879793396</v>
      </c>
      <c r="BC19" s="6">
        <v>0.91524943623554245</v>
      </c>
      <c r="BD19" s="6">
        <v>0.39947556489729402</v>
      </c>
      <c r="BE19" s="6">
        <v>1.1345613318393599</v>
      </c>
      <c r="BF19" s="6">
        <v>1.6272217463143759</v>
      </c>
      <c r="BG19" s="6">
        <v>0.61474968588332335</v>
      </c>
      <c r="BH19" s="6">
        <v>0.87305808245686367</v>
      </c>
      <c r="BI19" s="6">
        <v>0.40056701798003497</v>
      </c>
      <c r="BJ19" s="6">
        <v>0.26210505695758529</v>
      </c>
      <c r="BK19" s="6">
        <v>9.8185626369915721E-2</v>
      </c>
      <c r="BL19" s="6">
        <v>1.2848173091669803</v>
      </c>
      <c r="BM19" s="6">
        <v>0.37805741837654272</v>
      </c>
      <c r="BN19" s="6">
        <v>0.46961053943483433</v>
      </c>
      <c r="BO19" s="6">
        <v>1.3106800594729213</v>
      </c>
      <c r="BP19" s="6">
        <v>0.68297004758668189</v>
      </c>
      <c r="BQ19" s="6">
        <v>0.47616373577114152</v>
      </c>
      <c r="BR19" s="6">
        <v>0.96674014864088675</v>
      </c>
      <c r="BS19" s="6">
        <v>0.49900731639264845</v>
      </c>
      <c r="BT19" s="6">
        <v>1.0110012964272879</v>
      </c>
      <c r="BU19" s="6">
        <v>0.4718931948757753</v>
      </c>
      <c r="BV19" s="6">
        <v>0.59774010506646913</v>
      </c>
      <c r="BW19" s="6">
        <v>0.18735321578437278</v>
      </c>
      <c r="BX19" s="6">
        <v>-0.21641348990954581</v>
      </c>
      <c r="BY19" s="6">
        <v>0.45360455970993507</v>
      </c>
      <c r="BZ19" s="6">
        <v>0.36843378174461683</v>
      </c>
      <c r="CA19" s="6">
        <v>0.58169847782895645</v>
      </c>
    </row>
    <row r="20" spans="1:79" x14ac:dyDescent="0.25">
      <c r="B20"/>
      <c r="C20" s="19" t="s">
        <v>63</v>
      </c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>
        <v>4.5928676374424299E-2</v>
      </c>
      <c r="AQ20" s="20">
        <v>8.3033652719184392E-3</v>
      </c>
      <c r="AR20" s="20">
        <v>9.1061920027750987E-3</v>
      </c>
      <c r="AS20" s="20">
        <v>1.2152861079621186E-2</v>
      </c>
      <c r="AT20" s="20">
        <v>6.6570076955076551E-2</v>
      </c>
      <c r="AU20" s="20">
        <v>-3.38120018141084E-2</v>
      </c>
      <c r="AV20" s="20">
        <v>4.7875562374035618E-2</v>
      </c>
      <c r="AW20" s="20">
        <v>3.9241157509054853E-2</v>
      </c>
      <c r="AX20" s="20">
        <v>3.850001066606365E-2</v>
      </c>
      <c r="AY20" s="20">
        <v>-1.0273820045860665E-2</v>
      </c>
      <c r="AZ20" s="20">
        <v>2.7580312606860502E-3</v>
      </c>
      <c r="BA20" s="20">
        <v>2.8072684392490277E-2</v>
      </c>
      <c r="BB20" s="20">
        <v>7.5484414219423868E-3</v>
      </c>
      <c r="BC20" s="20">
        <v>3.5870858597471356E-2</v>
      </c>
      <c r="BD20" s="20">
        <v>2.9148805909793019E-3</v>
      </c>
      <c r="BE20" s="20">
        <v>8.0863432157658066E-2</v>
      </c>
      <c r="BF20" s="20">
        <v>0.11648067839126483</v>
      </c>
      <c r="BG20" s="20">
        <v>4.8271654077338771E-2</v>
      </c>
      <c r="BH20" s="20">
        <v>7.5381257006821661E-2</v>
      </c>
      <c r="BI20" s="20">
        <v>1.3162176002879278E-2</v>
      </c>
      <c r="BJ20" s="20">
        <v>2.3458877242408721E-2</v>
      </c>
      <c r="BK20" s="20">
        <v>3.7617539572338543E-3</v>
      </c>
      <c r="BL20" s="20">
        <v>6.3317069756903266E-2</v>
      </c>
      <c r="BM20" s="20">
        <v>4.2193627319102811E-2</v>
      </c>
      <c r="BN20" s="20">
        <v>7.4161373809332465E-2</v>
      </c>
      <c r="BO20" s="20">
        <v>4.2961565393641349E-2</v>
      </c>
      <c r="BP20" s="20">
        <v>3.1878718947429038E-2</v>
      </c>
      <c r="BQ20" s="20">
        <v>2.1376281617125445E-2</v>
      </c>
      <c r="BR20" s="20">
        <v>8.532173764651077E-2</v>
      </c>
      <c r="BS20" s="20">
        <v>3.0107207058268748E-2</v>
      </c>
      <c r="BT20" s="20">
        <v>6.9504074322357223E-2</v>
      </c>
      <c r="BU20" s="20">
        <v>2.0877482161353655E-2</v>
      </c>
      <c r="BV20" s="20">
        <v>2.3691896477208346E-2</v>
      </c>
      <c r="BW20" s="20">
        <v>1.4164938768417928E-2</v>
      </c>
      <c r="BX20" s="20">
        <v>3.4781206813954774E-2</v>
      </c>
      <c r="BY20" s="20">
        <v>-2.9653683060266667E-2</v>
      </c>
      <c r="BZ20" s="20">
        <v>4.4557511806869857E-2</v>
      </c>
      <c r="CA20" s="20">
        <v>3.3041429169447023E-2</v>
      </c>
    </row>
    <row r="21" spans="1:79" x14ac:dyDescent="0.25">
      <c r="A21" t="s">
        <v>271</v>
      </c>
      <c r="B21"/>
      <c r="C21" t="s">
        <v>59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>
        <v>0.81138480248000955</v>
      </c>
      <c r="AQ21" s="6">
        <v>1.3918468345168773</v>
      </c>
      <c r="AR21" s="6">
        <v>1.0898329821030246</v>
      </c>
      <c r="AS21" s="6">
        <v>0.55963884788821427</v>
      </c>
      <c r="AT21" s="6">
        <v>0.39998943215615373</v>
      </c>
      <c r="AU21" s="6">
        <v>0.65589435981672384</v>
      </c>
      <c r="AV21" s="6">
        <v>0.47230890801319242</v>
      </c>
      <c r="AW21" s="6">
        <v>0.66044859348527263</v>
      </c>
      <c r="AX21" s="6">
        <v>0.41240776956384967</v>
      </c>
      <c r="AY21" s="6">
        <v>1.1228078167017981</v>
      </c>
      <c r="AZ21" s="6">
        <v>1.4730353207657798</v>
      </c>
      <c r="BA21" s="6">
        <v>1.0696404826247095</v>
      </c>
      <c r="BB21" s="6">
        <v>0.67114484066507307</v>
      </c>
      <c r="BC21" s="6">
        <v>1.472880736817862</v>
      </c>
      <c r="BD21" s="6">
        <v>0.93876873600733635</v>
      </c>
      <c r="BE21" s="6">
        <v>0.60533879319703809</v>
      </c>
      <c r="BF21" s="6">
        <v>0.59916988769363189</v>
      </c>
      <c r="BG21" s="6">
        <v>0.25215188730770971</v>
      </c>
      <c r="BH21" s="6">
        <v>0.18157140735452076</v>
      </c>
      <c r="BI21" s="6">
        <v>0.2777331058963613</v>
      </c>
      <c r="BJ21" s="6">
        <v>0.2907484489078585</v>
      </c>
      <c r="BK21" s="6">
        <v>0.27331657878276139</v>
      </c>
      <c r="BL21" s="6">
        <v>0.52305584675074945</v>
      </c>
      <c r="BM21" s="6">
        <v>-0.19882080722530662</v>
      </c>
      <c r="BN21" s="6">
        <v>-0.24073324283065803</v>
      </c>
      <c r="BO21" s="6">
        <v>0.59338840468416809</v>
      </c>
      <c r="BP21" s="6">
        <v>0.43145636531595033</v>
      </c>
      <c r="BQ21" s="6">
        <v>0.50374754562585966</v>
      </c>
      <c r="BR21" s="6">
        <v>0.11640724541399355</v>
      </c>
      <c r="BS21" s="6">
        <v>0.23586984507617495</v>
      </c>
      <c r="BT21" s="6">
        <v>0.25852893106695679</v>
      </c>
      <c r="BU21" s="6">
        <v>7.3259170523814351E-2</v>
      </c>
      <c r="BV21" s="6">
        <v>0.66033716263790143</v>
      </c>
      <c r="BW21" s="6">
        <v>-0.25640147552834086</v>
      </c>
      <c r="BX21" s="6">
        <v>-0.2999713148665154</v>
      </c>
      <c r="BY21" s="6">
        <v>1.5860579079622765</v>
      </c>
      <c r="BZ21" s="6">
        <v>-9.4509448575364613E-2</v>
      </c>
      <c r="CA21" s="6">
        <v>0.36829049714224943</v>
      </c>
    </row>
    <row r="22" spans="1:79" x14ac:dyDescent="0.25">
      <c r="B22"/>
      <c r="C22" t="s">
        <v>58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>
        <v>1.9513030267327998</v>
      </c>
      <c r="AQ22" s="6">
        <v>3.5658604742552287</v>
      </c>
      <c r="AR22" s="6">
        <v>2.3724131761393084</v>
      </c>
      <c r="AS22" s="6">
        <v>2.0333035371078347</v>
      </c>
      <c r="AT22" s="6">
        <v>2.2660564753625607</v>
      </c>
      <c r="AU22" s="6">
        <v>1.352106616176791</v>
      </c>
      <c r="AV22" s="6">
        <v>2.0554017756418772</v>
      </c>
      <c r="AW22" s="6">
        <v>3.0713804992346754</v>
      </c>
      <c r="AX22" s="6">
        <v>1.3772594296446128</v>
      </c>
      <c r="AY22" s="6">
        <v>2.0568680064510638</v>
      </c>
      <c r="AZ22" s="6">
        <v>1.9954173152174886</v>
      </c>
      <c r="BA22" s="6">
        <v>2.7391972465557344</v>
      </c>
      <c r="BB22" s="6">
        <v>3.3179454353441997</v>
      </c>
      <c r="BC22" s="6">
        <v>6.038941350028467</v>
      </c>
      <c r="BD22" s="6">
        <v>1.5809609079360609</v>
      </c>
      <c r="BE22" s="6">
        <v>2.2512448995584911</v>
      </c>
      <c r="BF22" s="6">
        <v>2.9799829728340921</v>
      </c>
      <c r="BG22" s="6">
        <v>1.2180971831629821</v>
      </c>
      <c r="BH22" s="6">
        <v>0.30607841072846398</v>
      </c>
      <c r="BI22" s="6">
        <v>0.29610060277972661</v>
      </c>
      <c r="BJ22" s="6">
        <v>2.3053758831969113</v>
      </c>
      <c r="BK22" s="6">
        <v>0.8071945240141537</v>
      </c>
      <c r="BL22" s="6">
        <v>2.8187034329954619</v>
      </c>
      <c r="BM22" s="6">
        <v>1.5283125183752579</v>
      </c>
      <c r="BN22" s="6">
        <v>1.0296335215467516</v>
      </c>
      <c r="BO22" s="6">
        <v>2.1138292589727286</v>
      </c>
      <c r="BP22" s="6">
        <v>0.62194235058328318</v>
      </c>
      <c r="BQ22" s="6">
        <v>1.0251026852547744</v>
      </c>
      <c r="BR22" s="6">
        <v>1.2256847029290601</v>
      </c>
      <c r="BS22" s="6">
        <v>1.0222310858431611</v>
      </c>
      <c r="BT22" s="6">
        <v>1.2455916495396764</v>
      </c>
      <c r="BU22" s="6">
        <v>1.0246917798051338</v>
      </c>
      <c r="BV22" s="6">
        <v>1.4534982543639798</v>
      </c>
      <c r="BW22" s="6">
        <v>-0.11994489832397638</v>
      </c>
      <c r="BX22" s="6">
        <v>-5.0788925241408787E-2</v>
      </c>
      <c r="BY22" s="6">
        <v>0.15089601132892419</v>
      </c>
      <c r="BZ22" s="6">
        <v>-0.13423803622848537</v>
      </c>
      <c r="CA22" s="6">
        <v>1.1827484206337753</v>
      </c>
    </row>
    <row r="23" spans="1:79" x14ac:dyDescent="0.25">
      <c r="B23"/>
      <c r="C23" s="19" t="s">
        <v>63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>
        <v>1.2471380124747754E-2</v>
      </c>
      <c r="AQ23" s="20">
        <v>2.3795428307425304E-2</v>
      </c>
      <c r="AR23" s="20">
        <v>2.0224113626156615E-2</v>
      </c>
      <c r="AS23" s="20">
        <v>3.4260156261723816E-2</v>
      </c>
      <c r="AT23" s="20">
        <v>3.7749814731768749E-2</v>
      </c>
      <c r="AU23" s="20">
        <v>1.2909150674973426E-2</v>
      </c>
      <c r="AV23" s="20">
        <v>2.8351237648837443E-2</v>
      </c>
      <c r="AW23" s="20">
        <v>4.4188934049563977E-2</v>
      </c>
      <c r="AX23" s="20">
        <v>3.1725809962546946E-2</v>
      </c>
      <c r="AY23" s="20">
        <v>1.6020754763217793E-2</v>
      </c>
      <c r="AZ23" s="20">
        <v>9.3062283365316981E-3</v>
      </c>
      <c r="BA23" s="20">
        <v>3.2809638351997059E-2</v>
      </c>
      <c r="BB23" s="20">
        <v>6.1662098729331018E-2</v>
      </c>
      <c r="BC23" s="20">
        <v>8.4845055813608516E-2</v>
      </c>
      <c r="BD23" s="20">
        <v>1.4805763355297728E-2</v>
      </c>
      <c r="BE23" s="20">
        <v>2.2565696175085689E-2</v>
      </c>
      <c r="BF23" s="20">
        <v>3.4459326172765148E-2</v>
      </c>
      <c r="BG23" s="20">
        <v>2.916777925271663E-2</v>
      </c>
      <c r="BH23" s="20">
        <v>4.7198162208372946E-3</v>
      </c>
      <c r="BI23" s="20">
        <v>6.4092135919793097E-4</v>
      </c>
      <c r="BJ23" s="20">
        <v>5.1276803263170391E-2</v>
      </c>
      <c r="BK23" s="20">
        <v>2.1679308525299271E-2</v>
      </c>
      <c r="BL23" s="20">
        <v>3.6046766189292243E-2</v>
      </c>
      <c r="BM23" s="20">
        <v>4.9547497917641015E-2</v>
      </c>
      <c r="BN23" s="20">
        <v>6.8331627479450457E-2</v>
      </c>
      <c r="BO23" s="20">
        <v>3.7066000192984845E-2</v>
      </c>
      <c r="BP23" s="20">
        <v>5.2233289064530508E-3</v>
      </c>
      <c r="BQ23" s="20">
        <v>1.0574160655998695E-2</v>
      </c>
      <c r="BR23" s="20">
        <v>2.7768230130894394E-2</v>
      </c>
      <c r="BS23" s="20">
        <v>1.9896527854652783E-2</v>
      </c>
      <c r="BT23" s="20">
        <v>1.7921453563915644E-2</v>
      </c>
      <c r="BU23" s="20">
        <v>2.2081341764943658E-2</v>
      </c>
      <c r="BV23" s="20">
        <v>1.3610399419552506E-2</v>
      </c>
      <c r="BW23" s="20">
        <v>7.487446518697094E-3</v>
      </c>
      <c r="BX23" s="20">
        <v>1.0846701910456513E-2</v>
      </c>
      <c r="BY23" s="20">
        <v>-2.5444308558730332E-2</v>
      </c>
      <c r="BZ23" s="20">
        <v>-2.1009363228629147E-3</v>
      </c>
      <c r="CA23" s="20">
        <v>2.1067829099026339E-2</v>
      </c>
    </row>
    <row r="24" spans="1:79" x14ac:dyDescent="0.25">
      <c r="A24" t="s">
        <v>1</v>
      </c>
      <c r="B24"/>
      <c r="C24" t="s">
        <v>59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>
        <v>0.70324189597681563</v>
      </c>
      <c r="AQ24" s="6">
        <v>0.81227118877247939</v>
      </c>
      <c r="AR24" s="6">
        <v>0.48151015479587456</v>
      </c>
      <c r="AS24" s="6">
        <v>0.86246495478486718</v>
      </c>
      <c r="AT24" s="6">
        <v>0.27505602564606196</v>
      </c>
      <c r="AU24" s="6">
        <v>0.32905224066048788</v>
      </c>
      <c r="AV24" s="6">
        <v>0.36563709233646818</v>
      </c>
      <c r="AW24" s="6">
        <v>0.30299712634632298</v>
      </c>
      <c r="AX24" s="6">
        <v>0.23631372184608238</v>
      </c>
      <c r="AY24" s="6">
        <v>0.36329034775978486</v>
      </c>
      <c r="AZ24" s="6">
        <v>0.27949114395185404</v>
      </c>
      <c r="BA24" s="6">
        <v>0.32074375072459321</v>
      </c>
      <c r="BB24" s="6">
        <v>0.22276766696943628</v>
      </c>
      <c r="BC24" s="6">
        <v>0.38012544598870046</v>
      </c>
      <c r="BD24" s="6">
        <v>0.40879577968951508</v>
      </c>
      <c r="BE24" s="6">
        <v>0.21419665216314837</v>
      </c>
      <c r="BF24" s="6">
        <v>0.5249942795611281</v>
      </c>
      <c r="BG24" s="6">
        <v>0.36258376235048767</v>
      </c>
      <c r="BH24" s="6">
        <v>0.50205216847825174</v>
      </c>
      <c r="BI24" s="6">
        <v>0.3732723603909508</v>
      </c>
      <c r="BJ24" s="6">
        <v>0.30099927259331344</v>
      </c>
      <c r="BK24" s="6">
        <v>0.36680256529271327</v>
      </c>
      <c r="BL24" s="6">
        <v>0.77286296464259641</v>
      </c>
      <c r="BM24" s="6">
        <v>0.37966708371096758</v>
      </c>
      <c r="BN24" s="6">
        <v>1.1837044658588496E-2</v>
      </c>
      <c r="BO24" s="6">
        <v>0.78937073983103256</v>
      </c>
      <c r="BP24" s="6">
        <v>0.62452966767343099</v>
      </c>
      <c r="BQ24" s="6">
        <v>0.21814880773392445</v>
      </c>
      <c r="BR24" s="6">
        <v>0.30739784176243656</v>
      </c>
      <c r="BS24" s="6">
        <v>0.37822152777129836</v>
      </c>
      <c r="BT24" s="6">
        <v>0.32029571471033619</v>
      </c>
      <c r="BU24" s="6">
        <v>0.22385406379219516</v>
      </c>
      <c r="BV24" s="6">
        <v>0.39501630612162247</v>
      </c>
      <c r="BW24" s="6">
        <v>0.29144372400740481</v>
      </c>
      <c r="BX24" s="6">
        <v>-0.40052103280510648</v>
      </c>
      <c r="BY24" s="6">
        <v>1.0617129100204121</v>
      </c>
      <c r="BZ24" s="6">
        <v>0.29096095853378856</v>
      </c>
      <c r="CA24" s="6">
        <v>0.36216650349947482</v>
      </c>
    </row>
    <row r="25" spans="1:79" x14ac:dyDescent="0.25">
      <c r="B25"/>
      <c r="C25" t="s">
        <v>58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>
        <v>0.65069171514800583</v>
      </c>
      <c r="AQ25" s="6">
        <v>0.52462321057529859</v>
      </c>
      <c r="AR25" s="6">
        <v>0.1722797791598687</v>
      </c>
      <c r="AS25" s="6">
        <v>0.94629075430515053</v>
      </c>
      <c r="AT25" s="6">
        <v>1.533174641852415</v>
      </c>
      <c r="AU25" s="6">
        <v>-3.6870632546564357E-2</v>
      </c>
      <c r="AV25" s="6">
        <v>1.4548496206762471</v>
      </c>
      <c r="AW25" s="6">
        <v>-0.24082379573304544</v>
      </c>
      <c r="AX25" s="6">
        <v>-6.637498566993566E-2</v>
      </c>
      <c r="AY25" s="6">
        <v>2.1048349774274859</v>
      </c>
      <c r="AZ25" s="6">
        <v>0.8785509409739094</v>
      </c>
      <c r="BA25" s="6">
        <v>0.38526748069723116</v>
      </c>
      <c r="BB25" s="6">
        <v>-0.19459910234946193</v>
      </c>
      <c r="BC25" s="6">
        <v>-0.14393173619277227</v>
      </c>
      <c r="BD25" s="6">
        <v>0.58408143239545507</v>
      </c>
      <c r="BE25" s="6">
        <v>-0.10798272551155338</v>
      </c>
      <c r="BF25" s="6">
        <v>0.91630084024692893</v>
      </c>
      <c r="BG25" s="6">
        <v>8.4940549544367763E-2</v>
      </c>
      <c r="BH25" s="6">
        <v>0.69177868986857449</v>
      </c>
      <c r="BI25" s="6">
        <v>0.16880824263617678</v>
      </c>
      <c r="BJ25" s="6">
        <v>0.3173761049164171</v>
      </c>
      <c r="BK25" s="6">
        <v>0.43751539323602173</v>
      </c>
      <c r="BL25" s="6">
        <v>-2.6429572365448357E-2</v>
      </c>
      <c r="BM25" s="6">
        <v>0.14579596661169675</v>
      </c>
      <c r="BN25" s="6">
        <v>0.58502944538569035</v>
      </c>
      <c r="BO25" s="6">
        <v>0.56276877420107374</v>
      </c>
      <c r="BP25" s="6">
        <v>0.87598095320305047</v>
      </c>
      <c r="BQ25" s="6">
        <v>1.1815877922799474</v>
      </c>
      <c r="BR25" s="6">
        <v>1.0630030834542368</v>
      </c>
      <c r="BS25" s="6">
        <v>0.90577941814924989</v>
      </c>
      <c r="BT25" s="6">
        <v>-0.13143607060526635</v>
      </c>
      <c r="BU25" s="6">
        <v>-0.22816523428282232</v>
      </c>
      <c r="BV25" s="6">
        <v>2.0881235144152739</v>
      </c>
      <c r="BW25" s="6">
        <v>1.1435493671597499</v>
      </c>
      <c r="BX25" s="6">
        <v>-6.8893260118297606E-2</v>
      </c>
      <c r="BY25" s="6">
        <v>1.7399330807921713</v>
      </c>
      <c r="BZ25" s="6">
        <v>0.78533073977058243</v>
      </c>
      <c r="CA25" s="6">
        <v>0.39658795918271411</v>
      </c>
    </row>
    <row r="26" spans="1:79" x14ac:dyDescent="0.25">
      <c r="B26"/>
      <c r="C26" s="19" t="s">
        <v>63</v>
      </c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>
        <v>-3.6042951156398662E-3</v>
      </c>
      <c r="AQ26" s="20">
        <v>-1.5662423985838336E-2</v>
      </c>
      <c r="AR26" s="20">
        <v>-2.3548483051631819E-2</v>
      </c>
      <c r="AS26" s="20">
        <v>5.5485214829987528E-3</v>
      </c>
      <c r="AT26" s="20">
        <v>5.4063303095773237E-2</v>
      </c>
      <c r="AU26" s="20">
        <v>-3.1210376368594112E-2</v>
      </c>
      <c r="AV26" s="20">
        <v>5.6025022056151924E-2</v>
      </c>
      <c r="AW26" s="20">
        <v>-4.4933793891588206E-2</v>
      </c>
      <c r="AX26" s="20">
        <v>-2.8556722434794526E-2</v>
      </c>
      <c r="AY26" s="20">
        <v>5.9508843898907642E-2</v>
      </c>
      <c r="AZ26" s="20">
        <v>2.4986277089520836E-2</v>
      </c>
      <c r="BA26" s="20">
        <v>5.3730693898956378E-3</v>
      </c>
      <c r="BB26" s="20">
        <v>-5.5942274250924739E-2</v>
      </c>
      <c r="BC26" s="20">
        <v>-6.0871732692656874E-2</v>
      </c>
      <c r="BD26" s="20">
        <v>1.1948922468291365E-2</v>
      </c>
      <c r="BE26" s="20">
        <v>-3.1729600723383725E-2</v>
      </c>
      <c r="BF26" s="20">
        <v>2.9255237645237561E-2</v>
      </c>
      <c r="BG26" s="20">
        <v>-2.9558241287220996E-2</v>
      </c>
      <c r="BH26" s="20">
        <v>1.3067898821478352E-2</v>
      </c>
      <c r="BI26" s="20">
        <v>-2.0300061455318749E-2</v>
      </c>
      <c r="BJ26" s="20">
        <v>1.4907412550059229E-3</v>
      </c>
      <c r="BK26" s="20">
        <v>4.3910831636804482E-3</v>
      </c>
      <c r="BL26" s="20">
        <v>-6.8125548547461265E-2</v>
      </c>
      <c r="BM26" s="20">
        <v>-1.8564829163591187E-2</v>
      </c>
      <c r="BN26" s="20">
        <v>5.4468372456072514E-2</v>
      </c>
      <c r="BO26" s="20">
        <v>-1.1969998011356911E-2</v>
      </c>
      <c r="BP26" s="20">
        <v>1.4182925228461263E-2</v>
      </c>
      <c r="BQ26" s="20">
        <v>7.4298689414298916E-2</v>
      </c>
      <c r="BR26" s="20">
        <v>4.4095916747850863E-2</v>
      </c>
      <c r="BS26" s="20">
        <v>2.5683400285307509E-2</v>
      </c>
      <c r="BT26" s="20">
        <v>-4.0793555384680755E-2</v>
      </c>
      <c r="BU26" s="20">
        <v>-4.0938019853460461E-2</v>
      </c>
      <c r="BV26" s="20">
        <v>6.9226819281097182E-2</v>
      </c>
      <c r="BW26" s="20">
        <v>3.7432388672328301E-2</v>
      </c>
      <c r="BX26" s="20">
        <v>3.3513192329544923E-2</v>
      </c>
      <c r="BY26" s="20">
        <v>2.932860123399246E-2</v>
      </c>
      <c r="BZ26" s="20">
        <v>2.4141777293772287E-2</v>
      </c>
      <c r="CA26" s="20">
        <v>2.5476987680739804E-3</v>
      </c>
    </row>
    <row r="27" spans="1:79" x14ac:dyDescent="0.25">
      <c r="A27" t="s">
        <v>11</v>
      </c>
      <c r="B27"/>
      <c r="C27" t="s">
        <v>59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>
        <v>0.44663214171908444</v>
      </c>
      <c r="AQ27" s="6">
        <v>0.48504248851039428</v>
      </c>
      <c r="AR27" s="6">
        <v>0.51020898562121497</v>
      </c>
      <c r="AS27" s="6">
        <v>0.71222837210692425</v>
      </c>
      <c r="AT27" s="6">
        <v>0.51054868216507665</v>
      </c>
      <c r="AU27" s="6">
        <v>0.42090792254913645</v>
      </c>
      <c r="AV27" s="6">
        <v>0.64746233266078035</v>
      </c>
      <c r="AW27" s="6">
        <v>0.53023534819436235</v>
      </c>
      <c r="AX27" s="6">
        <v>0.51521540860102322</v>
      </c>
      <c r="AY27" s="6">
        <v>0.61117721631140665</v>
      </c>
      <c r="AZ27" s="6">
        <v>0.56427780645483883</v>
      </c>
      <c r="BA27" s="6">
        <v>0.44389208176528494</v>
      </c>
      <c r="BB27" s="6">
        <v>0.52443120608129101</v>
      </c>
      <c r="BC27" s="6">
        <v>0.75859162391124058</v>
      </c>
      <c r="BD27" s="6">
        <v>0.51995742413107993</v>
      </c>
      <c r="BE27" s="6">
        <v>0.52676553598855969</v>
      </c>
      <c r="BF27" s="6">
        <v>0.46456380308641204</v>
      </c>
      <c r="BG27" s="6">
        <v>0.44682548771589675</v>
      </c>
      <c r="BH27" s="6">
        <v>0.42261347294617563</v>
      </c>
      <c r="BI27" s="6">
        <v>0.57260534755409764</v>
      </c>
      <c r="BJ27" s="6">
        <v>0.57740948638585665</v>
      </c>
      <c r="BK27" s="6">
        <v>0.63596791421627763</v>
      </c>
      <c r="BL27" s="6">
        <v>0.55946082487745907</v>
      </c>
      <c r="BM27" s="6">
        <v>0.40914212851666021</v>
      </c>
      <c r="BN27" s="6">
        <v>0.20512982892158232</v>
      </c>
      <c r="BO27" s="6">
        <v>0.81475919949257924</v>
      </c>
      <c r="BP27" s="6">
        <v>0.31208969887975396</v>
      </c>
      <c r="BQ27" s="6">
        <v>0.3530334361498732</v>
      </c>
      <c r="BR27" s="6">
        <v>0.33580767260537253</v>
      </c>
      <c r="BS27" s="6">
        <v>0.5004015952918377</v>
      </c>
      <c r="BT27" s="6">
        <v>0.47080144953102016</v>
      </c>
      <c r="BU27" s="6">
        <v>0.39676451748129304</v>
      </c>
      <c r="BV27" s="6">
        <v>0.43750193904797668</v>
      </c>
      <c r="BW27" s="6">
        <v>0.29187179990431</v>
      </c>
      <c r="BX27" s="6">
        <v>4.6003842779011692E-2</v>
      </c>
      <c r="BY27" s="6">
        <v>0.76082830343995134</v>
      </c>
      <c r="BZ27" s="6">
        <v>0.30486115768257738</v>
      </c>
      <c r="CA27" s="6">
        <v>0.48283232095794648</v>
      </c>
    </row>
    <row r="28" spans="1:79" x14ac:dyDescent="0.25">
      <c r="B28"/>
      <c r="C28" t="s">
        <v>58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>
        <v>1.4704724371574125</v>
      </c>
      <c r="AQ28" s="6">
        <v>0.64106369901292237</v>
      </c>
      <c r="AR28" s="6">
        <v>0.28350955386823795</v>
      </c>
      <c r="AS28" s="6">
        <v>0.63189693251481471</v>
      </c>
      <c r="AT28" s="6">
        <v>1.0545210710063277</v>
      </c>
      <c r="AU28" s="6">
        <v>0.8499093593009166</v>
      </c>
      <c r="AV28" s="6">
        <v>0.68755825889794175</v>
      </c>
      <c r="AW28" s="6">
        <v>0.49038344878617179</v>
      </c>
      <c r="AX28" s="6">
        <v>0.25188948912406073</v>
      </c>
      <c r="AY28" s="6">
        <v>1.6797579311553594</v>
      </c>
      <c r="AZ28" s="6">
        <v>0.16143449116864764</v>
      </c>
      <c r="BA28" s="6">
        <v>1.2656728034441243</v>
      </c>
      <c r="BB28" s="6">
        <v>0.9582808444210329</v>
      </c>
      <c r="BC28" s="6">
        <v>1.745095905298512</v>
      </c>
      <c r="BD28" s="6">
        <v>0.42675257407231576</v>
      </c>
      <c r="BE28" s="6">
        <v>1.9361103406910949</v>
      </c>
      <c r="BF28" s="6">
        <v>1.2183028210731106</v>
      </c>
      <c r="BG28" s="6">
        <v>0.33119863636574454</v>
      </c>
      <c r="BH28" s="6">
        <v>0.1884652287517217</v>
      </c>
      <c r="BI28" s="6">
        <v>1.0842609613067307</v>
      </c>
      <c r="BJ28" s="6">
        <v>0.80615801439018286</v>
      </c>
      <c r="BK28" s="6">
        <v>1.2443189312599914</v>
      </c>
      <c r="BL28" s="6">
        <v>0.18197850525402876</v>
      </c>
      <c r="BM28" s="6">
        <v>0.62083079144604625</v>
      </c>
      <c r="BN28" s="6">
        <v>0.9935461015462852</v>
      </c>
      <c r="BO28" s="6">
        <v>0.49683718594145521</v>
      </c>
      <c r="BP28" s="6">
        <v>-5.5305048578949995E-2</v>
      </c>
      <c r="BQ28" s="6">
        <v>0.3750860595703972</v>
      </c>
      <c r="BR28" s="6">
        <v>0.7969507200933359</v>
      </c>
      <c r="BS28" s="6">
        <v>0.91290293268861955</v>
      </c>
      <c r="BT28" s="6">
        <v>7.9066066987662914E-2</v>
      </c>
      <c r="BU28" s="6">
        <v>0.42738187528323351</v>
      </c>
      <c r="BV28" s="6">
        <v>1.4066911175196168</v>
      </c>
      <c r="BW28" s="6">
        <v>0.7011541322848609</v>
      </c>
      <c r="BX28" s="6">
        <v>0.32892194066639013</v>
      </c>
      <c r="BY28" s="6">
        <v>0.26507136799961467</v>
      </c>
      <c r="BZ28" s="6">
        <v>0.85848919576624083</v>
      </c>
      <c r="CA28" s="6">
        <v>0.67974939994237005</v>
      </c>
    </row>
    <row r="29" spans="1:79" x14ac:dyDescent="0.25">
      <c r="B29"/>
      <c r="C29" s="19" t="s">
        <v>63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>
        <v>5.1710161795743337E-2</v>
      </c>
      <c r="AQ29" s="20">
        <v>9.3168907545899127E-3</v>
      </c>
      <c r="AR29" s="20">
        <v>-1.8466565382689315E-2</v>
      </c>
      <c r="AS29" s="20">
        <v>-5.6050674028320646E-3</v>
      </c>
      <c r="AT29" s="20">
        <v>3.404013519861479E-2</v>
      </c>
      <c r="AU29" s="20">
        <v>3.6349137102018689E-2</v>
      </c>
      <c r="AV29" s="20">
        <v>3.6154995810790402E-3</v>
      </c>
      <c r="AW29" s="20">
        <v>-3.9212068308273618E-3</v>
      </c>
      <c r="AX29" s="20">
        <v>-3.0004511108082582E-2</v>
      </c>
      <c r="AY29" s="20">
        <v>5.2267122431946117E-2</v>
      </c>
      <c r="AZ29" s="20">
        <v>-3.065867186942825E-2</v>
      </c>
      <c r="BA29" s="20">
        <v>5.4402217656273649E-2</v>
      </c>
      <c r="BB29" s="20">
        <v>4.1547965847132079E-2</v>
      </c>
      <c r="BC29" s="20">
        <v>7.1799013504575238E-2</v>
      </c>
      <c r="BD29" s="20">
        <v>-4.5487010237409836E-3</v>
      </c>
      <c r="BE29" s="20">
        <v>5.8740726621605108E-2</v>
      </c>
      <c r="BF29" s="20">
        <v>4.7641772566494975E-2</v>
      </c>
      <c r="BG29" s="20">
        <v>-9.3645012213076362E-3</v>
      </c>
      <c r="BH29" s="20">
        <v>-2.4794091623106002E-2</v>
      </c>
      <c r="BI29" s="20">
        <v>3.9815763861477921E-2</v>
      </c>
      <c r="BJ29" s="20">
        <v>2.1832226133184723E-2</v>
      </c>
      <c r="BK29" s="20">
        <v>4.4917757401382735E-2</v>
      </c>
      <c r="BL29" s="20">
        <v>-2.7681649846118137E-2</v>
      </c>
      <c r="BM29" s="20">
        <v>1.4086033274525289E-2</v>
      </c>
      <c r="BN29" s="20">
        <v>7.266144034320908E-2</v>
      </c>
      <c r="BO29" s="20">
        <v>-2.5221630825447691E-2</v>
      </c>
      <c r="BP29" s="20">
        <v>-2.7163451470140737E-2</v>
      </c>
      <c r="BQ29" s="20">
        <v>1.820454659675716E-3</v>
      </c>
      <c r="BR29" s="20">
        <v>3.2049597413651931E-2</v>
      </c>
      <c r="BS29" s="20">
        <v>3.1603427829716896E-2</v>
      </c>
      <c r="BT29" s="20">
        <v>-4.1834946008149104E-2</v>
      </c>
      <c r="BU29" s="20">
        <v>3.751264370582208E-3</v>
      </c>
      <c r="BV29" s="20">
        <v>7.1324734293697373E-2</v>
      </c>
      <c r="BW29" s="20">
        <v>3.8917064248956509E-2</v>
      </c>
      <c r="BX29" s="20">
        <v>4.4790693267874826E-2</v>
      </c>
      <c r="BY29" s="20">
        <v>-3.082958755739415E-2</v>
      </c>
      <c r="BZ29" s="20">
        <v>3.7029749643523013E-2</v>
      </c>
      <c r="CA29" s="20">
        <v>1.5775945901492242E-2</v>
      </c>
    </row>
    <row r="30" spans="1:79" x14ac:dyDescent="0.25">
      <c r="A30" t="s">
        <v>272</v>
      </c>
      <c r="B30"/>
      <c r="C30" t="s">
        <v>59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>
        <v>0.59114746713606081</v>
      </c>
      <c r="AQ30" s="6">
        <v>0.56303523447810155</v>
      </c>
      <c r="AR30" s="6">
        <v>0.60678767943507328</v>
      </c>
      <c r="AS30" s="6">
        <v>0.7915447288820735</v>
      </c>
      <c r="AT30" s="6">
        <v>0.66137159616119345</v>
      </c>
      <c r="AU30" s="6">
        <v>0.57542037189592665</v>
      </c>
      <c r="AV30" s="6">
        <v>0.85012532655365414</v>
      </c>
      <c r="AW30" s="6">
        <v>0.81209554216581803</v>
      </c>
      <c r="AX30" s="6">
        <v>0.70975436073155607</v>
      </c>
      <c r="AY30" s="6">
        <v>1.0115123438110536</v>
      </c>
      <c r="AZ30" s="6">
        <v>0.70370752988644192</v>
      </c>
      <c r="BA30" s="6">
        <v>0.72512702272066398</v>
      </c>
      <c r="BB30" s="6">
        <v>0.80694780436388136</v>
      </c>
      <c r="BC30" s="6">
        <v>0.85754081174994667</v>
      </c>
      <c r="BD30" s="6">
        <v>0.66642269963236478</v>
      </c>
      <c r="BE30" s="6">
        <v>0.5982685409307974</v>
      </c>
      <c r="BF30" s="6">
        <v>0.7281179301089552</v>
      </c>
      <c r="BG30" s="6">
        <v>0.80125032672923435</v>
      </c>
      <c r="BH30" s="6">
        <v>0.6831663934258112</v>
      </c>
      <c r="BI30" s="6">
        <v>0.80588750080899196</v>
      </c>
      <c r="BJ30" s="6">
        <v>0.69344855523745097</v>
      </c>
      <c r="BK30" s="6">
        <v>0.70232249355344767</v>
      </c>
      <c r="BL30" s="6">
        <v>0.82974029563548979</v>
      </c>
      <c r="BM30" s="6">
        <v>0.60670654400785584</v>
      </c>
      <c r="BN30" s="6">
        <v>0.34255810285309729</v>
      </c>
      <c r="BO30" s="6">
        <v>1.1830387648803888</v>
      </c>
      <c r="BP30" s="6">
        <v>0.72109133022950533</v>
      </c>
      <c r="BQ30" s="6">
        <v>0.61253124746238685</v>
      </c>
      <c r="BR30" s="6">
        <v>0.68517491278375586</v>
      </c>
      <c r="BS30" s="6">
        <v>0.7238770648199474</v>
      </c>
      <c r="BT30" s="6">
        <v>0.53326368500515864</v>
      </c>
      <c r="BU30" s="6">
        <v>0.78217558502975315</v>
      </c>
      <c r="BV30" s="6">
        <v>0.89474685142127885</v>
      </c>
      <c r="BW30" s="6">
        <v>0.66812660570709637</v>
      </c>
      <c r="BX30" s="6">
        <v>-3.7949577244329513E-2</v>
      </c>
      <c r="BY30" s="6">
        <v>1.7608524000012988</v>
      </c>
      <c r="BZ30" s="6">
        <v>0.54513812502747261</v>
      </c>
      <c r="CA30" s="6">
        <v>0.71255282163202815</v>
      </c>
    </row>
    <row r="31" spans="1:79" x14ac:dyDescent="0.25">
      <c r="B31"/>
      <c r="C31" t="s">
        <v>58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>
        <v>0.90750383574117477</v>
      </c>
      <c r="AQ31" s="6">
        <v>0.53031756184082524</v>
      </c>
      <c r="AR31" s="6">
        <v>1.1578270704470923</v>
      </c>
      <c r="AS31" s="6">
        <v>1.4524911851387765</v>
      </c>
      <c r="AT31" s="6">
        <v>0.79574492943889197</v>
      </c>
      <c r="AU31" s="6">
        <v>2.5863861809181206</v>
      </c>
      <c r="AV31" s="6">
        <v>2.37657042522767</v>
      </c>
      <c r="AW31" s="6">
        <v>0.87443865920065966</v>
      </c>
      <c r="AX31" s="6">
        <v>2.1337796894322665</v>
      </c>
      <c r="AY31" s="6">
        <v>2.5445086602038143</v>
      </c>
      <c r="AZ31" s="6">
        <v>1.2750722935158736</v>
      </c>
      <c r="BA31" s="6">
        <v>1.8656937228801898</v>
      </c>
      <c r="BB31" s="6">
        <v>2.0740481451742752</v>
      </c>
      <c r="BC31" s="6">
        <v>2.2182225606550046</v>
      </c>
      <c r="BD31" s="6">
        <v>1.6934878435892604</v>
      </c>
      <c r="BE31" s="6">
        <v>2.2172590909411554</v>
      </c>
      <c r="BF31" s="6">
        <v>1.591520836667049</v>
      </c>
      <c r="BG31" s="6">
        <v>1.770563092306251</v>
      </c>
      <c r="BH31" s="6">
        <v>1.0189657004918529</v>
      </c>
      <c r="BI31" s="6">
        <v>2.7049475116558837</v>
      </c>
      <c r="BJ31" s="6">
        <v>1.6838116652366009</v>
      </c>
      <c r="BK31" s="6">
        <v>1.8617560877675257</v>
      </c>
      <c r="BL31" s="6">
        <v>1.4563595161714498</v>
      </c>
      <c r="BM31" s="6">
        <v>3.1992427227489255</v>
      </c>
      <c r="BN31" s="6">
        <v>1.9656687549392025</v>
      </c>
      <c r="BO31" s="6">
        <v>1.2024967450279729</v>
      </c>
      <c r="BP31" s="6">
        <v>0.63595770847495703</v>
      </c>
      <c r="BQ31" s="6">
        <v>0.17471273492345885</v>
      </c>
      <c r="BR31" s="6">
        <v>2.692320679547779</v>
      </c>
      <c r="BS31" s="6">
        <v>1.4077140697318538</v>
      </c>
      <c r="BT31" s="6">
        <v>5.9005803406050973E-2</v>
      </c>
      <c r="BU31" s="6">
        <v>1.8299491820605434</v>
      </c>
      <c r="BV31" s="6">
        <v>2.572325824287669</v>
      </c>
      <c r="BW31" s="6">
        <v>1.0628116933289669</v>
      </c>
      <c r="BX31" s="6">
        <v>0.3590878400055601</v>
      </c>
      <c r="BY31" s="6">
        <v>6.545353871375144</v>
      </c>
      <c r="BZ31" s="6">
        <v>1.5074807896105289</v>
      </c>
      <c r="CA31" s="6">
        <v>1.6231308123292718</v>
      </c>
    </row>
    <row r="32" spans="1:79" x14ac:dyDescent="0.25">
      <c r="B32"/>
      <c r="C32" s="19" t="s">
        <v>63</v>
      </c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>
        <v>1.006391986358212E-2</v>
      </c>
      <c r="AQ32" s="20">
        <v>-1.173509186276997E-3</v>
      </c>
      <c r="AR32" s="20">
        <v>1.9739468255172983E-2</v>
      </c>
      <c r="AS32" s="20">
        <v>2.3552732192648154E-2</v>
      </c>
      <c r="AT32" s="20">
        <v>4.8447144177785895E-3</v>
      </c>
      <c r="AU32" s="20">
        <v>6.1886218917761249E-2</v>
      </c>
      <c r="AV32" s="20">
        <v>5.0701247688769276E-2</v>
      </c>
      <c r="AW32" s="20">
        <v>2.4904099830046905E-3</v>
      </c>
      <c r="AX32" s="20">
        <v>4.5740491440371997E-2</v>
      </c>
      <c r="AY32" s="20">
        <v>3.6687726392471857E-2</v>
      </c>
      <c r="AZ32" s="20">
        <v>2.0160946093716985E-2</v>
      </c>
      <c r="BA32" s="20">
        <v>3.6452823209703757E-2</v>
      </c>
      <c r="BB32" s="20">
        <v>4.5855797234346699E-2</v>
      </c>
      <c r="BC32" s="20">
        <v>4.7967245561818611E-2</v>
      </c>
      <c r="BD32" s="20">
        <v>2.7233412795374307E-2</v>
      </c>
      <c r="BE32" s="20">
        <v>4.7744157128182259E-2</v>
      </c>
      <c r="BF32" s="20">
        <v>2.4801250925588866E-2</v>
      </c>
      <c r="BG32" s="20">
        <v>2.3773766175405976E-2</v>
      </c>
      <c r="BH32" s="20">
        <v>1.0911326815309617E-2</v>
      </c>
      <c r="BI32" s="20">
        <v>5.2613807010944549E-2</v>
      </c>
      <c r="BJ32" s="20">
        <v>3.1330356055916692E-2</v>
      </c>
      <c r="BK32" s="20">
        <v>3.1694830259705722E-2</v>
      </c>
      <c r="BL32" s="20">
        <v>1.9626665468743469E-2</v>
      </c>
      <c r="BM32" s="20">
        <v>7.9994171769399186E-2</v>
      </c>
      <c r="BN32" s="20">
        <v>6.638481021105512E-2</v>
      </c>
      <c r="BO32" s="20">
        <v>4.8347516715338545E-4</v>
      </c>
      <c r="BP32" s="20">
        <v>-2.3629216435089861E-3</v>
      </c>
      <c r="BQ32" s="20">
        <v>-1.9321597560344579E-2</v>
      </c>
      <c r="BR32" s="20">
        <v>4.8995288925344452E-2</v>
      </c>
      <c r="BS32" s="20">
        <v>2.0944607852034058E-2</v>
      </c>
      <c r="BT32" s="20">
        <v>-3.2847976127983181E-2</v>
      </c>
      <c r="BU32" s="20">
        <v>3.8160506481197301E-2</v>
      </c>
      <c r="BV32" s="20">
        <v>4.9166056721048401E-2</v>
      </c>
      <c r="BW32" s="20">
        <v>1.573934407203989E-2</v>
      </c>
      <c r="BX32" s="20">
        <v>2.9538036336250531E-2</v>
      </c>
      <c r="BY32" s="20">
        <v>8.0435402416960747E-2</v>
      </c>
      <c r="BZ32" s="20">
        <v>3.1940881814005992E-2</v>
      </c>
      <c r="CA32" s="20">
        <v>3.007527784978628E-2</v>
      </c>
    </row>
    <row r="33" spans="1:79" x14ac:dyDescent="0.25">
      <c r="A33" t="s">
        <v>4</v>
      </c>
      <c r="B33"/>
      <c r="C33" t="s">
        <v>59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>
        <v>0.19850151365714763</v>
      </c>
      <c r="AQ33" s="6">
        <v>1.1917569519811766E-2</v>
      </c>
      <c r="AR33" s="6">
        <v>-2.3222885003099089E-2</v>
      </c>
      <c r="AS33" s="6">
        <v>0.40500753841129877</v>
      </c>
      <c r="AT33" s="6">
        <v>0.19769869650038324</v>
      </c>
      <c r="AU33" s="6">
        <v>0.36442048107131242</v>
      </c>
      <c r="AV33" s="6">
        <v>0.45648997174323047</v>
      </c>
      <c r="AW33" s="6">
        <v>0.29768656792881126</v>
      </c>
      <c r="AX33" s="6">
        <v>0.32055300539034748</v>
      </c>
      <c r="AY33" s="6">
        <v>0.49733634020613271</v>
      </c>
      <c r="AZ33" s="6">
        <v>0.30333003506500905</v>
      </c>
      <c r="BA33" s="6">
        <v>0.19171011926908996</v>
      </c>
      <c r="BB33" s="6">
        <v>0.12595120518355946</v>
      </c>
      <c r="BC33" s="6">
        <v>0.58806079231492203</v>
      </c>
      <c r="BD33" s="6">
        <v>0.35320200256684287</v>
      </c>
      <c r="BE33" s="6">
        <v>0.44892863381301445</v>
      </c>
      <c r="BF33" s="6">
        <v>0.45810099449432307</v>
      </c>
      <c r="BG33" s="6">
        <v>0.51822413840939907</v>
      </c>
      <c r="BH33" s="6">
        <v>0.21226524018109935</v>
      </c>
      <c r="BI33" s="6">
        <v>0.49731477087030318</v>
      </c>
      <c r="BJ33" s="6">
        <v>0.46970432897153291</v>
      </c>
      <c r="BK33" s="6">
        <v>0.54001365835600568</v>
      </c>
      <c r="BL33" s="6">
        <v>0.55746052406058488</v>
      </c>
      <c r="BM33" s="6">
        <v>7.8532457579775089E-2</v>
      </c>
      <c r="BN33" s="6">
        <v>0.11033622186428785</v>
      </c>
      <c r="BO33" s="6">
        <v>0.58079977593527932</v>
      </c>
      <c r="BP33" s="6">
        <v>0.22106317059308228</v>
      </c>
      <c r="BQ33" s="6">
        <v>0.22306653467352411</v>
      </c>
      <c r="BR33" s="6">
        <v>0.2515029454559698</v>
      </c>
      <c r="BS33" s="6">
        <v>0.37836108625834619</v>
      </c>
      <c r="BT33" s="6">
        <v>-1.0104049927603322E-3</v>
      </c>
      <c r="BU33" s="6">
        <v>5.3407313323566075E-2</v>
      </c>
      <c r="BV33" s="6">
        <v>0.14548012578034339</v>
      </c>
      <c r="BW33" s="6">
        <v>3.3106976896213884E-2</v>
      </c>
      <c r="BX33" s="6">
        <v>-0.35080174853490914</v>
      </c>
      <c r="BY33" s="6">
        <v>0.68367861735521152</v>
      </c>
      <c r="BZ33" s="6">
        <v>4.6419797437352278E-2</v>
      </c>
      <c r="CA33" s="6">
        <v>0.25629916190429541</v>
      </c>
    </row>
    <row r="34" spans="1:79" x14ac:dyDescent="0.25">
      <c r="B34"/>
      <c r="C34" t="s">
        <v>58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>
        <v>0.33768267584501771</v>
      </c>
      <c r="AQ34" s="6">
        <v>-9.8343352477794563E-2</v>
      </c>
      <c r="AR34" s="6">
        <v>-0.39475221305637587</v>
      </c>
      <c r="AS34" s="6">
        <v>0.49912813721374349</v>
      </c>
      <c r="AT34" s="6">
        <v>0.45784474698160493</v>
      </c>
      <c r="AU34" s="6">
        <v>0.66072213342404551</v>
      </c>
      <c r="AV34" s="6">
        <v>0.23332371366808091</v>
      </c>
      <c r="AW34" s="6">
        <v>0.29145648453598011</v>
      </c>
      <c r="AX34" s="6">
        <v>-0.13746771626148394</v>
      </c>
      <c r="AY34" s="6">
        <v>1.6411009379498525</v>
      </c>
      <c r="AZ34" s="6">
        <v>6.2697531226713621E-2</v>
      </c>
      <c r="BA34" s="6">
        <v>0.47909301201611432</v>
      </c>
      <c r="BB34" s="6">
        <v>0.23331194708995828</v>
      </c>
      <c r="BC34" s="6">
        <v>0.59896173819235521</v>
      </c>
      <c r="BD34" s="6">
        <v>0.28352555223423875</v>
      </c>
      <c r="BE34" s="6">
        <v>0.66944501461137729</v>
      </c>
      <c r="BF34" s="6">
        <v>0.33272904395134112</v>
      </c>
      <c r="BG34" s="6">
        <v>0.35467237686811126</v>
      </c>
      <c r="BH34" s="6">
        <v>0.9092310952948286</v>
      </c>
      <c r="BI34" s="6">
        <v>0.82624316092127492</v>
      </c>
      <c r="BJ34" s="6">
        <v>1.2882350655399233</v>
      </c>
      <c r="BK34" s="6">
        <v>1.6971226164909081</v>
      </c>
      <c r="BL34" s="6">
        <v>1.356137989385217</v>
      </c>
      <c r="BM34" s="6">
        <v>-9.6190584908088406E-2</v>
      </c>
      <c r="BN34" s="6">
        <v>0.42558943250201714</v>
      </c>
      <c r="BO34" s="6">
        <v>0.87603290447477666</v>
      </c>
      <c r="BP34" s="6">
        <v>0.6141624017236762</v>
      </c>
      <c r="BQ34" s="6">
        <v>0.43993652393694077</v>
      </c>
      <c r="BR34" s="6">
        <v>1.0176828744163577</v>
      </c>
      <c r="BS34" s="6">
        <v>0.92665098515859268</v>
      </c>
      <c r="BT34" s="6">
        <v>0.95664617151294584</v>
      </c>
      <c r="BU34" s="6">
        <v>0.65687794518291176</v>
      </c>
      <c r="BV34" s="6">
        <v>1.6413458569213362</v>
      </c>
      <c r="BW34" s="6">
        <v>1.1486259034531412</v>
      </c>
      <c r="BX34" s="6">
        <v>-0.26913256826918613</v>
      </c>
      <c r="BY34" s="6">
        <v>0.61174928294933184</v>
      </c>
      <c r="BZ34" s="6">
        <v>-9.8118029665385964E-2</v>
      </c>
      <c r="CA34" s="6">
        <v>0.42335727087830982</v>
      </c>
    </row>
    <row r="35" spans="1:79" x14ac:dyDescent="0.25">
      <c r="B35"/>
      <c r="C35" s="19" t="s">
        <v>63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>
        <v>9.7508881750879295E-3</v>
      </c>
      <c r="AQ35" s="20">
        <v>-1.1291587182803042E-2</v>
      </c>
      <c r="AR35" s="20">
        <v>-8.680823509622157E-2</v>
      </c>
      <c r="AS35" s="20">
        <v>1.1389753313051865E-2</v>
      </c>
      <c r="AT35" s="20">
        <v>2.8444422030920902E-2</v>
      </c>
      <c r="AU35" s="20">
        <v>3.3263933230623211E-2</v>
      </c>
      <c r="AV35" s="20">
        <v>-3.1944424056898957E-2</v>
      </c>
      <c r="AW35" s="20">
        <v>-1.1068533279712522E-3</v>
      </c>
      <c r="AX35" s="20">
        <v>-9.83004938005613E-2</v>
      </c>
      <c r="AY35" s="20">
        <v>6.3958466704752165E-2</v>
      </c>
      <c r="AZ35" s="20">
        <v>-4.1414848160711115E-2</v>
      </c>
      <c r="BA35" s="20">
        <v>4.7291456059643106E-2</v>
      </c>
      <c r="BB35" s="20">
        <v>1.9264453194090814E-2</v>
      </c>
      <c r="BC35" s="20">
        <v>1.4378285563375337E-3</v>
      </c>
      <c r="BD35" s="20">
        <v>-6.5508154835731552E-3</v>
      </c>
      <c r="BE35" s="20">
        <v>2.1242812232382557E-2</v>
      </c>
      <c r="BF35" s="20">
        <v>-1.375825201485123E-2</v>
      </c>
      <c r="BG35" s="20">
        <v>-1.8955649735624608E-2</v>
      </c>
      <c r="BH35" s="20">
        <v>7.5848489488103771E-2</v>
      </c>
      <c r="BI35" s="20">
        <v>5.0391547111575868E-2</v>
      </c>
      <c r="BJ35" s="20">
        <v>5.5255515730939272E-2</v>
      </c>
      <c r="BK35" s="20">
        <v>6.9270626833433893E-2</v>
      </c>
      <c r="BL35" s="20">
        <v>5.5222819384852628E-2</v>
      </c>
      <c r="BM35" s="20">
        <v>-3.4544794671602624E-2</v>
      </c>
      <c r="BN35" s="20">
        <v>3.6177939080423632E-2</v>
      </c>
      <c r="BO35" s="20">
        <v>1.8651937744862429E-2</v>
      </c>
      <c r="BP35" s="20">
        <v>3.5961035239367681E-2</v>
      </c>
      <c r="BQ35" s="20">
        <v>2.2749432210834392E-2</v>
      </c>
      <c r="BR35" s="20">
        <v>7.6281992095612983E-2</v>
      </c>
      <c r="BS35" s="20">
        <v>4.5220704925319252E-2</v>
      </c>
      <c r="BT35" s="20">
        <v>0.10791504042702532</v>
      </c>
      <c r="BU35" s="20">
        <v>8.2020939958590555E-2</v>
      </c>
      <c r="BV35" s="20">
        <v>7.8912348063123555E-2</v>
      </c>
      <c r="BW35" s="20">
        <v>8.648140044986341E-2</v>
      </c>
      <c r="BX35" s="20">
        <v>1.6399047709619641E-2</v>
      </c>
      <c r="BY35" s="20">
        <v>-5.1901623186161316E-3</v>
      </c>
      <c r="BZ35" s="20">
        <v>-2.3352419569569682E-2</v>
      </c>
      <c r="CA35" s="20">
        <v>2.0445020781230033E-2</v>
      </c>
    </row>
    <row r="36" spans="1:79" x14ac:dyDescent="0.25">
      <c r="A36" t="s">
        <v>98</v>
      </c>
      <c r="B36"/>
      <c r="C36" t="s">
        <v>59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>
        <v>0.84058825883564303</v>
      </c>
      <c r="AQ36" s="6">
        <v>0.75220064508260753</v>
      </c>
      <c r="AR36" s="6">
        <v>0.841016225627227</v>
      </c>
      <c r="AS36" s="6">
        <v>1.0175066042341554</v>
      </c>
      <c r="AT36" s="6">
        <v>0.80076899831740589</v>
      </c>
      <c r="AU36" s="6">
        <v>0.82037128496226752</v>
      </c>
      <c r="AV36" s="6">
        <v>1.1175351038990886</v>
      </c>
      <c r="AW36" s="6">
        <v>1.0996025479493474</v>
      </c>
      <c r="AX36" s="6">
        <v>0.93565512901333514</v>
      </c>
      <c r="AY36" s="6">
        <v>1.1115927572634086</v>
      </c>
      <c r="AZ36" s="6">
        <v>0.90443908392635519</v>
      </c>
      <c r="BA36" s="6">
        <v>0.79230659032426753</v>
      </c>
      <c r="BB36" s="6">
        <v>0.76784476129173207</v>
      </c>
      <c r="BC36" s="6">
        <v>1.0684312247248768</v>
      </c>
      <c r="BD36" s="6">
        <v>0.95682645772180686</v>
      </c>
      <c r="BE36" s="6">
        <v>0.71410946501084838</v>
      </c>
      <c r="BF36" s="6">
        <v>0.65827351361542541</v>
      </c>
      <c r="BG36" s="6">
        <v>0.80889071146254043</v>
      </c>
      <c r="BH36" s="6">
        <v>0.60673404945490927</v>
      </c>
      <c r="BI36" s="6">
        <v>0.67678012578083357</v>
      </c>
      <c r="BJ36" s="6">
        <v>0.84602799525454186</v>
      </c>
      <c r="BK36" s="6">
        <v>0.55058318633104031</v>
      </c>
      <c r="BL36" s="6">
        <v>0.56196306796550888</v>
      </c>
      <c r="BM36" s="6">
        <v>0.2235424925968677</v>
      </c>
      <c r="BN36" s="6">
        <v>0.24549103194965188</v>
      </c>
      <c r="BO36" s="6">
        <v>1.7325610887286649</v>
      </c>
      <c r="BP36" s="6">
        <v>0.51771227450024648</v>
      </c>
      <c r="BQ36" s="6">
        <v>-6.9496840022025816E-2</v>
      </c>
      <c r="BR36" s="6">
        <v>2.8838063678481643E-2</v>
      </c>
      <c r="BS36" s="6">
        <v>0.3335184767072068</v>
      </c>
      <c r="BT36" s="6">
        <v>0.13154494493247068</v>
      </c>
      <c r="BU36" s="6">
        <v>0.10770424872539314</v>
      </c>
      <c r="BV36" s="6">
        <v>0.11828719048851516</v>
      </c>
      <c r="BW36" s="6">
        <v>0.20609190521193188</v>
      </c>
      <c r="BX36" s="6">
        <v>-0.18105326624136997</v>
      </c>
      <c r="BY36" s="6">
        <v>0.83212127963415461</v>
      </c>
      <c r="BZ36" s="6">
        <v>0.22207434909352899</v>
      </c>
      <c r="CA36" s="6">
        <v>0.60123363992072687</v>
      </c>
    </row>
    <row r="37" spans="1:79" x14ac:dyDescent="0.25">
      <c r="B37"/>
      <c r="C37" t="s">
        <v>58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>
        <v>-0.1803824829646116</v>
      </c>
      <c r="AQ37" s="6">
        <v>-0.4735497697094167</v>
      </c>
      <c r="AR37" s="6">
        <v>-0.50087145722951421</v>
      </c>
      <c r="AS37" s="6">
        <v>-5.4106111977063255E-2</v>
      </c>
      <c r="AT37" s="6">
        <v>-0.37551651845561368</v>
      </c>
      <c r="AU37" s="6">
        <v>0.77444421163464072</v>
      </c>
      <c r="AV37" s="6">
        <v>2.0462670420838753</v>
      </c>
      <c r="AW37" s="6">
        <v>0.21676987493961691</v>
      </c>
      <c r="AX37" s="6">
        <v>0.66858910808690897</v>
      </c>
      <c r="AY37" s="6">
        <v>-0.27790112364419389</v>
      </c>
      <c r="AZ37" s="6">
        <v>-0.53510474687082132</v>
      </c>
      <c r="BA37" s="6">
        <v>-0.41972727260716131</v>
      </c>
      <c r="BB37" s="6">
        <v>-0.36286707324378947</v>
      </c>
      <c r="BC37" s="6">
        <v>0.42798415772987802</v>
      </c>
      <c r="BD37" s="6">
        <v>2.4615049298551344</v>
      </c>
      <c r="BE37" s="6">
        <v>1.1376902948413212</v>
      </c>
      <c r="BF37" s="6">
        <v>0.67351584680939136</v>
      </c>
      <c r="BG37" s="6">
        <v>0.50894348029755943</v>
      </c>
      <c r="BH37" s="6">
        <v>-0.16512754004556118</v>
      </c>
      <c r="BI37" s="6">
        <v>-0.70256590636484795</v>
      </c>
      <c r="BJ37" s="6">
        <v>-0.50097156587993319</v>
      </c>
      <c r="BK37" s="6">
        <v>-0.44319700288082198</v>
      </c>
      <c r="BL37" s="6">
        <v>-0.39935201468871179</v>
      </c>
      <c r="BM37" s="6">
        <v>-0.19597856558618471</v>
      </c>
      <c r="BN37" s="6">
        <v>-0.18417668534159348</v>
      </c>
      <c r="BO37" s="6">
        <v>1.473988260307743</v>
      </c>
      <c r="BP37" s="6">
        <v>2.0818171301306365</v>
      </c>
      <c r="BQ37" s="6">
        <v>-0.39292198681465385</v>
      </c>
      <c r="BR37" s="6">
        <v>-0.55229036964764322</v>
      </c>
      <c r="BS37" s="6">
        <v>-0.5012171142126034</v>
      </c>
      <c r="BT37" s="6">
        <v>-0.73024540967351903</v>
      </c>
      <c r="BU37" s="6">
        <v>-0.89324314359538237</v>
      </c>
      <c r="BV37" s="6">
        <v>-0.77777160488675079</v>
      </c>
      <c r="BW37" s="6">
        <v>-0.71500782302781796</v>
      </c>
      <c r="BX37" s="6">
        <v>-0.85195556499702807</v>
      </c>
      <c r="BY37" s="6">
        <v>-0.641676917395964</v>
      </c>
      <c r="BZ37" s="6">
        <v>-0.68663117440896726</v>
      </c>
      <c r="CA37" s="6">
        <v>-0.15801875444939817</v>
      </c>
    </row>
    <row r="38" spans="1:79" x14ac:dyDescent="0.25">
      <c r="B38"/>
      <c r="C38" s="19" t="s">
        <v>63</v>
      </c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>
        <v>-1.8453589145822027E-2</v>
      </c>
      <c r="AQ38" s="20">
        <v>-2.5375037954045016E-2</v>
      </c>
      <c r="AR38" s="20">
        <v>-2.2408413836291198E-2</v>
      </c>
      <c r="AS38" s="20">
        <v>-2.2451618755702073E-2</v>
      </c>
      <c r="AT38" s="20">
        <v>-3.5258613482796103E-2</v>
      </c>
      <c r="AU38" s="20">
        <v>-9.4666414688932693E-4</v>
      </c>
      <c r="AV38" s="20">
        <v>1.6087935316929751E-2</v>
      </c>
      <c r="AW38" s="20">
        <v>-2.0373730865783708E-2</v>
      </c>
      <c r="AX38" s="20">
        <v>-6.6135980750135909E-3</v>
      </c>
      <c r="AY38" s="20">
        <v>-3.6951203219929771E-2</v>
      </c>
      <c r="AZ38" s="20">
        <v>-3.7935636713819491E-2</v>
      </c>
      <c r="BA38" s="20">
        <v>-2.958497215115536E-2</v>
      </c>
      <c r="BB38" s="20">
        <v>-5.0145599674540645E-2</v>
      </c>
      <c r="BC38" s="20">
        <v>-1.667363816684176E-2</v>
      </c>
      <c r="BD38" s="20">
        <v>1.2415950973675108E-2</v>
      </c>
      <c r="BE38" s="20">
        <v>4.4812797522117628E-3</v>
      </c>
      <c r="BF38" s="20">
        <v>1.7434349032968352E-4</v>
      </c>
      <c r="BG38" s="20">
        <v>-4.4068943269487196E-3</v>
      </c>
      <c r="BH38" s="20">
        <v>-1.2339672382857325E-2</v>
      </c>
      <c r="BI38" s="20">
        <v>-5.0414283028979864E-2</v>
      </c>
      <c r="BJ38" s="20">
        <v>-2.5024095889098423E-2</v>
      </c>
      <c r="BK38" s="20">
        <v>-1.5001725596203608E-2</v>
      </c>
      <c r="BL38" s="20">
        <v>-1.73182152170211E-2</v>
      </c>
      <c r="BM38" s="20">
        <v>-5.7413905765668904E-3</v>
      </c>
      <c r="BN38" s="20">
        <v>-6.4370096695126507E-3</v>
      </c>
      <c r="BO38" s="20">
        <v>-1.7247578876524935E-3</v>
      </c>
      <c r="BP38" s="20">
        <v>1.7709617089179043E-2</v>
      </c>
      <c r="BQ38" s="20">
        <v>-1.1053915794348473E-2</v>
      </c>
      <c r="BR38" s="20">
        <v>-1.6394946015315347E-2</v>
      </c>
      <c r="BS38" s="20">
        <v>-1.4695897048005096E-2</v>
      </c>
      <c r="BT38" s="20">
        <v>-2.5160048213272848E-2</v>
      </c>
      <c r="BU38" s="20">
        <v>-5.3614182440491931E-2</v>
      </c>
      <c r="BV38" s="20">
        <v>-2.455410580861319E-2</v>
      </c>
      <c r="BW38" s="20">
        <v>-2.1338273484737019E-2</v>
      </c>
      <c r="BX38" s="20">
        <v>-3.3456671848477969E-2</v>
      </c>
      <c r="BY38" s="20">
        <v>-4.3232963261860255E-2</v>
      </c>
      <c r="BZ38" s="20">
        <v>-3.6056813576710166E-2</v>
      </c>
      <c r="CA38" s="20">
        <v>-1.7153938588968642E-2</v>
      </c>
    </row>
    <row r="39" spans="1:79" x14ac:dyDescent="0.25">
      <c r="A39" t="s">
        <v>273</v>
      </c>
      <c r="B39"/>
      <c r="C39" t="s">
        <v>59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>
        <v>0.59030908991155995</v>
      </c>
      <c r="AQ39" s="6">
        <v>0.55469939584678385</v>
      </c>
      <c r="AR39" s="6">
        <v>0.42738457210538783</v>
      </c>
      <c r="AS39" s="6">
        <v>0.43746688462741568</v>
      </c>
      <c r="AT39" s="6">
        <v>0.27609918388353782</v>
      </c>
      <c r="AU39" s="6">
        <v>0.35688881917881227</v>
      </c>
      <c r="AV39" s="6">
        <v>0.41464992261246747</v>
      </c>
      <c r="AW39" s="6">
        <v>0.3702572373427685</v>
      </c>
      <c r="AX39" s="6">
        <v>0.21424580275900137</v>
      </c>
      <c r="AY39" s="6">
        <v>0.28836184382907343</v>
      </c>
      <c r="AZ39" s="6">
        <v>0.23702501893515929</v>
      </c>
      <c r="BA39" s="6">
        <v>0.27751514510203706</v>
      </c>
      <c r="BB39" s="6">
        <v>0.15204746039195657</v>
      </c>
      <c r="BC39" s="6">
        <v>0.58404137435357295</v>
      </c>
      <c r="BD39" s="6">
        <v>0.36728950195929544</v>
      </c>
      <c r="BE39" s="6">
        <v>0.40177684822616683</v>
      </c>
      <c r="BF39" s="6">
        <v>0.30489955809372216</v>
      </c>
      <c r="BG39" s="6">
        <v>0.31763079242791076</v>
      </c>
      <c r="BH39" s="6">
        <v>0.14951031610080559</v>
      </c>
      <c r="BI39" s="6">
        <v>0.23033493078505579</v>
      </c>
      <c r="BJ39" s="6">
        <v>0.10642618325571783</v>
      </c>
      <c r="BK39" s="6">
        <v>0.15258515125626551</v>
      </c>
      <c r="BL39" s="6">
        <v>0.40813940029841028</v>
      </c>
      <c r="BM39" s="6">
        <v>3.4551521987513413E-2</v>
      </c>
      <c r="BN39" s="6">
        <v>-0.27533223687698866</v>
      </c>
      <c r="BO39" s="6">
        <v>0.7306560785206111</v>
      </c>
      <c r="BP39" s="6">
        <v>0.47102264216577588</v>
      </c>
      <c r="BQ39" s="6">
        <v>0.25520028438339187</v>
      </c>
      <c r="BR39" s="6">
        <v>0.15453726090617817</v>
      </c>
      <c r="BS39" s="6">
        <v>0.18525406491872604</v>
      </c>
      <c r="BT39" s="6">
        <v>0.15595720692592718</v>
      </c>
      <c r="BU39" s="6">
        <v>0.26346443685811582</v>
      </c>
      <c r="BV39" s="6">
        <v>0.25881649094159359</v>
      </c>
      <c r="BW39" s="6">
        <v>5.449037277201265E-2</v>
      </c>
      <c r="BX39" s="6">
        <v>-0.45017790001740937</v>
      </c>
      <c r="BY39" s="6">
        <v>0.88054189536234106</v>
      </c>
      <c r="BZ39" s="6">
        <v>0.1763284657492396</v>
      </c>
      <c r="CA39" s="6">
        <v>0.26202715691630712</v>
      </c>
    </row>
    <row r="40" spans="1:79" x14ac:dyDescent="0.25">
      <c r="B40"/>
      <c r="C40" t="s">
        <v>58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>
        <v>2.2936686111308937</v>
      </c>
      <c r="AQ40" s="6">
        <v>0.65781584109815161</v>
      </c>
      <c r="AR40" s="6">
        <v>0.65475544682316189</v>
      </c>
      <c r="AS40" s="6">
        <v>1.073075455599876</v>
      </c>
      <c r="AT40" s="6">
        <v>0.87162912559271566</v>
      </c>
      <c r="AU40" s="6">
        <v>0.6769486259528591</v>
      </c>
      <c r="AV40" s="6">
        <v>1.4624451520611286</v>
      </c>
      <c r="AW40" s="6">
        <v>0.55885463819986703</v>
      </c>
      <c r="AX40" s="6">
        <v>0.33978016002186179</v>
      </c>
      <c r="AY40" s="6">
        <v>0.72190555770339393</v>
      </c>
      <c r="AZ40" s="6">
        <v>0.34198297940543004</v>
      </c>
      <c r="BA40" s="6">
        <v>0.59334704617765721</v>
      </c>
      <c r="BB40" s="6">
        <v>0.27276498112367298</v>
      </c>
      <c r="BC40" s="6">
        <v>0.7689500883586381</v>
      </c>
      <c r="BD40" s="6">
        <v>0.19349252046750995</v>
      </c>
      <c r="BE40" s="6">
        <v>0.64547112324371625</v>
      </c>
      <c r="BF40" s="6">
        <v>1.1162598423372787</v>
      </c>
      <c r="BG40" s="6">
        <v>1.2734866371321574</v>
      </c>
      <c r="BH40" s="6">
        <v>1.1811344090982583</v>
      </c>
      <c r="BI40" s="6">
        <v>1.0452997250117293</v>
      </c>
      <c r="BJ40" s="6">
        <v>0.35656720276347392</v>
      </c>
      <c r="BK40" s="6">
        <v>0.61236445876103529</v>
      </c>
      <c r="BL40" s="6">
        <v>0.27344275063368662</v>
      </c>
      <c r="BM40" s="6">
        <v>-0.19725733717685903</v>
      </c>
      <c r="BN40" s="6">
        <v>0.25873950396318995</v>
      </c>
      <c r="BO40" s="6">
        <v>1.3687997536931706</v>
      </c>
      <c r="BP40" s="6">
        <v>0.65224976978752847</v>
      </c>
      <c r="BQ40" s="6">
        <v>0.27768761401089098</v>
      </c>
      <c r="BR40" s="6">
        <v>0.2584169270643859</v>
      </c>
      <c r="BS40" s="6">
        <v>-0.13312506807001723</v>
      </c>
      <c r="BT40" s="6">
        <v>7.5015398019584442E-2</v>
      </c>
      <c r="BU40" s="6">
        <v>1.2384069963010329E-2</v>
      </c>
      <c r="BV40" s="6">
        <v>7.3773152832864947E-3</v>
      </c>
      <c r="BW40" s="6">
        <v>-0.13306249162205758</v>
      </c>
      <c r="BX40" s="6">
        <v>-0.51953230099106562</v>
      </c>
      <c r="BY40" s="6">
        <v>0.575326765521739</v>
      </c>
      <c r="BZ40" s="6">
        <v>0.3584383477783033</v>
      </c>
      <c r="CA40" s="6">
        <v>0.46344171572873233</v>
      </c>
    </row>
    <row r="41" spans="1:79" x14ac:dyDescent="0.25">
      <c r="B41"/>
      <c r="C41" s="19" t="s">
        <v>63</v>
      </c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>
        <v>3.754190028139761E-2</v>
      </c>
      <c r="AQ41" s="20">
        <v>3.7401101402910059E-3</v>
      </c>
      <c r="AR41" s="20">
        <v>7.8333828734124464E-3</v>
      </c>
      <c r="AS41" s="20">
        <v>2.3984826311753492E-2</v>
      </c>
      <c r="AT41" s="20">
        <v>2.2388689079469407E-2</v>
      </c>
      <c r="AU41" s="20">
        <v>7.8481736008313291E-3</v>
      </c>
      <c r="AV41" s="20">
        <v>3.81050989652294E-2</v>
      </c>
      <c r="AW41" s="20">
        <v>8.462559433673085E-3</v>
      </c>
      <c r="AX41" s="20">
        <v>6.4862686192263541E-3</v>
      </c>
      <c r="AY41" s="20">
        <v>1.0242346209438296E-2</v>
      </c>
      <c r="AZ41" s="20">
        <v>4.7082321807124933E-3</v>
      </c>
      <c r="BA41" s="20">
        <v>1.2806576868965983E-2</v>
      </c>
      <c r="BB41" s="20">
        <v>6.42564262926755E-3</v>
      </c>
      <c r="BC41" s="20">
        <v>7.6213903418483192E-3</v>
      </c>
      <c r="BD41" s="20">
        <v>-7.266515959517883E-3</v>
      </c>
      <c r="BE41" s="20">
        <v>9.3586787692219661E-3</v>
      </c>
      <c r="BF41" s="20">
        <v>3.3579401179590927E-2</v>
      </c>
      <c r="BG41" s="20">
        <v>3.7031017612063954E-2</v>
      </c>
      <c r="BH41" s="20">
        <v>4.0849654172441303E-2</v>
      </c>
      <c r="BI41" s="20">
        <v>3.7083646155391822E-2</v>
      </c>
      <c r="BJ41" s="20">
        <v>1.5073644172809764E-2</v>
      </c>
      <c r="BK41" s="20">
        <v>2.4925016923017407E-2</v>
      </c>
      <c r="BL41" s="20">
        <v>-5.8993496221174876E-3</v>
      </c>
      <c r="BM41" s="20">
        <v>-1.5485617027832056E-2</v>
      </c>
      <c r="BN41" s="20">
        <v>4.648213566936478E-2</v>
      </c>
      <c r="BO41" s="20">
        <v>2.6896814293959945E-2</v>
      </c>
      <c r="BP41" s="20">
        <v>6.5981516439504381E-3</v>
      </c>
      <c r="BQ41" s="20">
        <v>9.0951714276403528E-4</v>
      </c>
      <c r="BR41" s="20">
        <v>6.8544292783543903E-3</v>
      </c>
      <c r="BS41" s="20">
        <v>-2.3695485978402028E-2</v>
      </c>
      <c r="BT41" s="20">
        <v>-3.3611816292893892E-3</v>
      </c>
      <c r="BU41" s="20">
        <v>-1.19050637584035E-2</v>
      </c>
      <c r="BV41" s="20">
        <v>-1.3620899092992265E-2</v>
      </c>
      <c r="BW41" s="20">
        <v>-1.3507983622624967E-2</v>
      </c>
      <c r="BX41" s="20">
        <v>-9.0998096776424287E-3</v>
      </c>
      <c r="BY41" s="20">
        <v>-1.0965325799667879E-2</v>
      </c>
      <c r="BZ41" s="20">
        <v>8.9829112075508755E-3</v>
      </c>
      <c r="CA41" s="20">
        <v>9.2789640386491609E-3</v>
      </c>
    </row>
    <row r="42" spans="1:79" x14ac:dyDescent="0.25">
      <c r="A42" t="s">
        <v>274</v>
      </c>
      <c r="B42"/>
      <c r="C42" t="s">
        <v>59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>
        <v>0.94110907181826553</v>
      </c>
      <c r="AQ42" s="6">
        <v>1.0066015115080431</v>
      </c>
      <c r="AR42" s="6">
        <v>0.68858284687591542</v>
      </c>
      <c r="AS42" s="6">
        <v>1.2100319951402589</v>
      </c>
      <c r="AT42" s="6">
        <v>0.95879280774427078</v>
      </c>
      <c r="AU42" s="6">
        <v>0.56572637487811761</v>
      </c>
      <c r="AV42" s="6">
        <v>0.79170637170322145</v>
      </c>
      <c r="AW42" s="6">
        <v>1.1400942274173063</v>
      </c>
      <c r="AX42" s="6">
        <v>1.0890957948844102</v>
      </c>
      <c r="AY42" s="6">
        <v>1.0730062170625225</v>
      </c>
      <c r="AZ42" s="6">
        <v>1.1169003428562891</v>
      </c>
      <c r="BA42" s="6">
        <v>1.3515549321834461</v>
      </c>
      <c r="BB42" s="6">
        <v>1.0377312087782316</v>
      </c>
      <c r="BC42" s="6">
        <v>1.2516983464728639</v>
      </c>
      <c r="BD42" s="6">
        <v>1.3964047804691517</v>
      </c>
      <c r="BE42" s="6">
        <v>1.069080173610814</v>
      </c>
      <c r="BF42" s="6">
        <v>0.98973101773336014</v>
      </c>
      <c r="BG42" s="6">
        <v>0.96375950849492553</v>
      </c>
      <c r="BH42" s="6">
        <v>0.85738033077577613</v>
      </c>
      <c r="BI42" s="6">
        <v>1.03990260479019</v>
      </c>
      <c r="BJ42" s="6">
        <v>0.8826868818882484</v>
      </c>
      <c r="BK42" s="6">
        <v>0.83707628894386954</v>
      </c>
      <c r="BL42" s="6">
        <v>1.4454957149150773</v>
      </c>
      <c r="BM42" s="6">
        <v>0.63177382590849607</v>
      </c>
      <c r="BN42" s="6">
        <v>0.55940748296606002</v>
      </c>
      <c r="BO42" s="6">
        <v>1.2270311650778174</v>
      </c>
      <c r="BP42" s="6">
        <v>0.9327807049850142</v>
      </c>
      <c r="BQ42" s="6">
        <v>1.0091508483597509</v>
      </c>
      <c r="BR42" s="6">
        <v>0.71240152860211925</v>
      </c>
      <c r="BS42" s="6">
        <v>0.90550665638402017</v>
      </c>
      <c r="BT42" s="6">
        <v>0.74285577503323386</v>
      </c>
      <c r="BU42" s="6">
        <v>1.0900391915567456</v>
      </c>
      <c r="BV42" s="6">
        <v>1.7673231889453482</v>
      </c>
      <c r="BW42" s="6">
        <v>1.2230929214024795</v>
      </c>
      <c r="BX42" s="6">
        <v>0.39444905887365944</v>
      </c>
      <c r="BY42" s="6">
        <v>2.7080677090281688</v>
      </c>
      <c r="BZ42" s="6">
        <v>1.1104330651955898</v>
      </c>
      <c r="CA42" s="6">
        <v>1.021390739165418</v>
      </c>
    </row>
    <row r="43" spans="1:79" x14ac:dyDescent="0.25">
      <c r="B43"/>
      <c r="C43" t="s">
        <v>58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>
        <v>1.1166753317580671</v>
      </c>
      <c r="AQ43" s="6">
        <v>0.10965452200077494</v>
      </c>
      <c r="AR43" s="6">
        <v>-4.5312483808628047E-2</v>
      </c>
      <c r="AS43" s="6">
        <v>0.20663650654689841</v>
      </c>
      <c r="AT43" s="6">
        <v>2.6784669150114255E-2</v>
      </c>
      <c r="AU43" s="6">
        <v>-9.6638843987394557E-2</v>
      </c>
      <c r="AV43" s="6">
        <v>0.39472907467488944</v>
      </c>
      <c r="AW43" s="6">
        <v>2.1227322351873537</v>
      </c>
      <c r="AX43" s="6">
        <v>0.79859981120599777</v>
      </c>
      <c r="AY43" s="6">
        <v>1.4630427414953797</v>
      </c>
      <c r="AZ43" s="6">
        <v>0.6133920862051907</v>
      </c>
      <c r="BA43" s="6">
        <v>2.4710834570269888</v>
      </c>
      <c r="BB43" s="6">
        <v>0.23826875116722571</v>
      </c>
      <c r="BC43" s="6">
        <v>0.54628113088036767</v>
      </c>
      <c r="BD43" s="6">
        <v>2.9319573440188131</v>
      </c>
      <c r="BE43" s="6">
        <v>0.9131870445047543</v>
      </c>
      <c r="BF43" s="6">
        <v>0.62275426158200076</v>
      </c>
      <c r="BG43" s="6">
        <v>0.12195261341229156</v>
      </c>
      <c r="BH43" s="6">
        <v>0.55802733984771347</v>
      </c>
      <c r="BI43" s="6">
        <v>0.10062139843015243</v>
      </c>
      <c r="BJ43" s="6">
        <v>0.10612328466577019</v>
      </c>
      <c r="BK43" s="6">
        <v>0.31014407112906811</v>
      </c>
      <c r="BL43" s="6">
        <v>2.9820971733224053</v>
      </c>
      <c r="BM43" s="6">
        <v>0.69487023562825323</v>
      </c>
      <c r="BN43" s="6">
        <v>0.14294876088159275</v>
      </c>
      <c r="BO43" s="6">
        <v>0.3429408082804018</v>
      </c>
      <c r="BP43" s="6">
        <v>-2.1037183094512631E-2</v>
      </c>
      <c r="BQ43" s="6">
        <v>0.82023889096889624</v>
      </c>
      <c r="BR43" s="6">
        <v>0.73505286975008088</v>
      </c>
      <c r="BS43" s="6">
        <v>1.0370652264236626</v>
      </c>
      <c r="BT43" s="6">
        <v>0.12023061931119026</v>
      </c>
      <c r="BU43" s="6">
        <v>4.372092657723976</v>
      </c>
      <c r="BV43" s="6">
        <v>2.6700341889470365</v>
      </c>
      <c r="BW43" s="6">
        <v>1.292572081654539</v>
      </c>
      <c r="BX43" s="6">
        <v>1.2286650504519587</v>
      </c>
      <c r="BY43" s="6">
        <v>5.6158301365199899</v>
      </c>
      <c r="BZ43" s="6">
        <v>2.4326611156617344</v>
      </c>
      <c r="CA43" s="6">
        <v>0.86175322166165602</v>
      </c>
    </row>
    <row r="44" spans="1:79" x14ac:dyDescent="0.25">
      <c r="B44"/>
      <c r="C44" s="19" t="s">
        <v>63</v>
      </c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>
        <v>1.2741688119417227E-2</v>
      </c>
      <c r="AQ44" s="20">
        <v>-9.3950208093309076E-2</v>
      </c>
      <c r="AR44" s="20">
        <v>-7.294995510804346E-2</v>
      </c>
      <c r="AS44" s="20">
        <v>-8.1649178627444502E-2</v>
      </c>
      <c r="AT44" s="20">
        <v>-7.0161438680238039E-2</v>
      </c>
      <c r="AU44" s="20">
        <v>-6.7496979394120193E-2</v>
      </c>
      <c r="AV44" s="20">
        <v>-3.522752823103191E-2</v>
      </c>
      <c r="AW44" s="20">
        <v>5.0243168090513726E-2</v>
      </c>
      <c r="AX44" s="20">
        <v>-2.0102173154856032E-2</v>
      </c>
      <c r="AY44" s="20">
        <v>3.2941376845195602E-2</v>
      </c>
      <c r="AZ44" s="20">
        <v>-4.3062477706405256E-2</v>
      </c>
      <c r="BA44" s="20">
        <v>8.0617109336174664E-2</v>
      </c>
      <c r="BB44" s="20">
        <v>-8.5492214895828617E-2</v>
      </c>
      <c r="BC44" s="20">
        <v>-6.6025434599138927E-2</v>
      </c>
      <c r="BD44" s="20">
        <v>7.492356926076274E-2</v>
      </c>
      <c r="BE44" s="20">
        <v>-1.5691519355212152E-2</v>
      </c>
      <c r="BF44" s="20">
        <v>-3.7304572628265892E-2</v>
      </c>
      <c r="BG44" s="20">
        <v>-8.1376889614426587E-2</v>
      </c>
      <c r="BH44" s="20">
        <v>-2.578203900364931E-2</v>
      </c>
      <c r="BI44" s="20">
        <v>-0.11015212835103949</v>
      </c>
      <c r="BJ44" s="20">
        <v>-9.8556982485885819E-2</v>
      </c>
      <c r="BK44" s="20">
        <v>-5.0398443457003228E-2</v>
      </c>
      <c r="BL44" s="20">
        <v>7.0013124508399083E-2</v>
      </c>
      <c r="BM44" s="20">
        <v>5.4309514481333809E-3</v>
      </c>
      <c r="BN44" s="20">
        <v>-5.0038447231042782E-2</v>
      </c>
      <c r="BO44" s="20">
        <v>-7.9513517391093136E-2</v>
      </c>
      <c r="BP44" s="20">
        <v>-0.12567921505637183</v>
      </c>
      <c r="BQ44" s="20">
        <v>-1.3509494601758182E-2</v>
      </c>
      <c r="BR44" s="20">
        <v>2.0183590936939388E-3</v>
      </c>
      <c r="BS44" s="20">
        <v>9.0481981384197829E-3</v>
      </c>
      <c r="BT44" s="20">
        <v>-8.7056921552950944E-2</v>
      </c>
      <c r="BU44" s="20">
        <v>0.15347099378508511</v>
      </c>
      <c r="BV44" s="20">
        <v>3.8773856175306667E-2</v>
      </c>
      <c r="BW44" s="20">
        <v>5.1377413461394239E-3</v>
      </c>
      <c r="BX44" s="20">
        <v>7.0358426366230853E-2</v>
      </c>
      <c r="BY44" s="20">
        <v>8.1123105970809364E-2</v>
      </c>
      <c r="BZ44" s="20">
        <v>6.1938834207415666E-2</v>
      </c>
      <c r="CA44" s="20">
        <v>-1.3073690901565821E-2</v>
      </c>
    </row>
    <row r="45" spans="1:79" x14ac:dyDescent="0.25">
      <c r="A45" t="s">
        <v>16</v>
      </c>
      <c r="B45"/>
      <c r="C45" t="s">
        <v>59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>
        <v>0.41673787124532058</v>
      </c>
      <c r="AQ45" s="6">
        <v>0.23025669626335671</v>
      </c>
      <c r="AR45" s="6">
        <v>0.69678849897458461</v>
      </c>
      <c r="AS45" s="6">
        <v>0.77203164592478446</v>
      </c>
      <c r="AT45" s="6">
        <v>0.4655473016168149</v>
      </c>
      <c r="AU45" s="6">
        <v>0.47291500000061881</v>
      </c>
      <c r="AV45" s="6">
        <v>0.69702466958032627</v>
      </c>
      <c r="AW45" s="6">
        <v>0.59125967225775877</v>
      </c>
      <c r="AX45" s="6">
        <v>0.82711741197061162</v>
      </c>
      <c r="AY45" s="6">
        <v>0.39349925656111195</v>
      </c>
      <c r="AZ45" s="6">
        <v>0.61847012575884663</v>
      </c>
      <c r="BA45" s="6">
        <v>0.97941869602250786</v>
      </c>
      <c r="BB45" s="6">
        <v>0.74365419311234104</v>
      </c>
      <c r="BC45" s="6">
        <v>0.62210446019458598</v>
      </c>
      <c r="BD45" s="6">
        <v>0.66152306130414862</v>
      </c>
      <c r="BE45" s="6">
        <v>1.0884778854858745</v>
      </c>
      <c r="BF45" s="6">
        <v>0.85297860031169026</v>
      </c>
      <c r="BG45" s="6">
        <v>0.98060190988476503</v>
      </c>
      <c r="BH45" s="6">
        <v>0.41478742854360068</v>
      </c>
      <c r="BI45" s="6">
        <v>0.44735190067804886</v>
      </c>
      <c r="BJ45" s="6">
        <v>0.47295258267331247</v>
      </c>
      <c r="BK45" s="6">
        <v>0.51160008403098767</v>
      </c>
      <c r="BL45" s="6">
        <v>0.40979543649282235</v>
      </c>
      <c r="BM45" s="6">
        <v>0.30069566265075864</v>
      </c>
      <c r="BN45" s="6">
        <v>0.23586798809442044</v>
      </c>
      <c r="BO45" s="6">
        <v>0.61147047482842654</v>
      </c>
      <c r="BP45" s="6">
        <v>0.50874476255696799</v>
      </c>
      <c r="BQ45" s="6">
        <v>0.47170859075315369</v>
      </c>
      <c r="BR45" s="6">
        <v>0.28917921475116981</v>
      </c>
      <c r="BS45" s="6">
        <v>0.52092237667922758</v>
      </c>
      <c r="BT45" s="6">
        <v>0.70708917916722946</v>
      </c>
      <c r="BU45" s="6">
        <v>0.53501246155723803</v>
      </c>
      <c r="BV45" s="6">
        <v>0.23652173546090274</v>
      </c>
      <c r="BW45" s="6">
        <v>0.18794411532581137</v>
      </c>
      <c r="BX45" s="6">
        <v>-0.1739371651113821</v>
      </c>
      <c r="BY45" s="6">
        <v>0.48370415727703953</v>
      </c>
      <c r="BZ45" s="6">
        <v>-4.0714795223479178E-2</v>
      </c>
      <c r="CA45" s="6">
        <v>0.48617043949358568</v>
      </c>
    </row>
    <row r="46" spans="1:79" x14ac:dyDescent="0.25">
      <c r="B46"/>
      <c r="C46" t="s">
        <v>58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>
        <v>1.4991800053451991</v>
      </c>
      <c r="AQ46" s="6">
        <v>1.307101337049742</v>
      </c>
      <c r="AR46" s="6">
        <v>7.6611147505742397E-2</v>
      </c>
      <c r="AS46" s="6">
        <v>1.1039157235743886</v>
      </c>
      <c r="AT46" s="6">
        <v>-0.25589226011986205</v>
      </c>
      <c r="AU46" s="6">
        <v>0.8156492479345232</v>
      </c>
      <c r="AV46" s="6">
        <v>0.65909399804753721</v>
      </c>
      <c r="AW46" s="6">
        <v>1.0754419668159247</v>
      </c>
      <c r="AX46" s="6">
        <v>0.34076138561492159</v>
      </c>
      <c r="AY46" s="6">
        <v>1.7136948331780839</v>
      </c>
      <c r="AZ46" s="6">
        <v>2.2026501172427957</v>
      </c>
      <c r="BA46" s="6">
        <v>2.2711700855266841</v>
      </c>
      <c r="BB46" s="6">
        <v>1.0275573174989983</v>
      </c>
      <c r="BC46" s="6">
        <v>0.2584514749543399</v>
      </c>
      <c r="BD46" s="6">
        <v>0.7388804330578741</v>
      </c>
      <c r="BE46" s="6">
        <v>3.1405336906134056</v>
      </c>
      <c r="BF46" s="6">
        <v>1.1869974579732889</v>
      </c>
      <c r="BG46" s="6">
        <v>1.236387921690058</v>
      </c>
      <c r="BH46" s="6">
        <v>3.9848606645260652E-2</v>
      </c>
      <c r="BI46" s="6">
        <v>0.13735266462092924</v>
      </c>
      <c r="BJ46" s="6">
        <v>0.74893751702180633</v>
      </c>
      <c r="BK46" s="6">
        <v>0.55102095949995022</v>
      </c>
      <c r="BL46" s="6">
        <v>-0.25422130066003068</v>
      </c>
      <c r="BM46" s="6">
        <v>2.0056228318692266</v>
      </c>
      <c r="BN46" s="6">
        <v>1.13568714200953</v>
      </c>
      <c r="BO46" s="6">
        <v>1.8940146659517185</v>
      </c>
      <c r="BP46" s="6">
        <v>0.78202363467876457</v>
      </c>
      <c r="BQ46" s="6">
        <v>0.97468703453591865</v>
      </c>
      <c r="BR46" s="6">
        <v>0.7297929310976663</v>
      </c>
      <c r="BS46" s="6">
        <v>0.5308625715041051</v>
      </c>
      <c r="BT46" s="6">
        <v>0.53686159727700766</v>
      </c>
      <c r="BU46" s="6">
        <v>-0.1174972683913207</v>
      </c>
      <c r="BV46" s="6">
        <v>0.52334890664391687</v>
      </c>
      <c r="BW46" s="6">
        <v>-0.36414745142721222</v>
      </c>
      <c r="BX46" s="6">
        <v>-3.4390728266836888E-2</v>
      </c>
      <c r="BY46" s="6">
        <v>1.3651642433989075</v>
      </c>
      <c r="BZ46" s="6">
        <v>1.360763796767352</v>
      </c>
      <c r="CA46" s="6">
        <v>0.63390129173036425</v>
      </c>
    </row>
    <row r="47" spans="1:79" x14ac:dyDescent="0.25">
      <c r="B47"/>
      <c r="C47" s="19" t="s">
        <v>63</v>
      </c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>
        <v>5.3509711277891947E-2</v>
      </c>
      <c r="AQ47" s="20">
        <v>7.1887249432702138E-2</v>
      </c>
      <c r="AR47" s="20">
        <v>-5.0185146114486323E-2</v>
      </c>
      <c r="AS47" s="20">
        <v>2.3777989068116012E-2</v>
      </c>
      <c r="AT47" s="20">
        <v>-0.10435537243881117</v>
      </c>
      <c r="AU47" s="20">
        <v>3.4623078278141178E-2</v>
      </c>
      <c r="AV47" s="20">
        <v>-3.047383954560029E-3</v>
      </c>
      <c r="AW47" s="20">
        <v>3.2349065288287127E-2</v>
      </c>
      <c r="AX47" s="20">
        <v>-3.3307067528137099E-2</v>
      </c>
      <c r="AY47" s="20">
        <v>6.0413574291782471E-2</v>
      </c>
      <c r="AZ47" s="20">
        <v>8.9866238796362741E-2</v>
      </c>
      <c r="BA47" s="20">
        <v>7.4356268358614155E-2</v>
      </c>
      <c r="BB47" s="20">
        <v>1.9902596382055202E-2</v>
      </c>
      <c r="BC47" s="20">
        <v>-4.8152013101489366E-2</v>
      </c>
      <c r="BD47" s="20">
        <v>5.430023805004458E-3</v>
      </c>
      <c r="BE47" s="20">
        <v>5.9914168538416593E-2</v>
      </c>
      <c r="BF47" s="20">
        <v>2.2064962536231747E-2</v>
      </c>
      <c r="BG47" s="20">
        <v>1.1154478420940875E-2</v>
      </c>
      <c r="BH47" s="20">
        <v>-4.1972088023017343E-2</v>
      </c>
      <c r="BI47" s="20">
        <v>-2.3314363244625172E-2</v>
      </c>
      <c r="BJ47" s="20">
        <v>2.1896561539141171E-2</v>
      </c>
      <c r="BK47" s="20">
        <v>3.7708796897248376E-3</v>
      </c>
      <c r="BL47" s="20">
        <v>-6.1463715845713932E-2</v>
      </c>
      <c r="BM47" s="20">
        <v>8.5828043287622197E-2</v>
      </c>
      <c r="BN47" s="20">
        <v>6.8889327947756526E-2</v>
      </c>
      <c r="BO47" s="20">
        <v>4.5516094851466973E-2</v>
      </c>
      <c r="BP47" s="20">
        <v>1.0411936291055912E-2</v>
      </c>
      <c r="BQ47" s="20">
        <v>1.6029054973359123E-2</v>
      </c>
      <c r="BR47" s="20">
        <v>1.9477531482013817E-2</v>
      </c>
      <c r="BS47" s="20">
        <v>4.9494131099676875E-4</v>
      </c>
      <c r="BT47" s="20">
        <v>-9.099999246230922E-3</v>
      </c>
      <c r="BU47" s="20">
        <v>-7.0867759588161272E-2</v>
      </c>
      <c r="BV47" s="20">
        <v>2.3850478247334425E-2</v>
      </c>
      <c r="BW47" s="20">
        <v>-9.9803383707480209E-2</v>
      </c>
      <c r="BX47" s="20">
        <v>3.3370236509054074E-2</v>
      </c>
      <c r="BY47" s="20">
        <v>4.9079578548700847E-2</v>
      </c>
      <c r="BZ47" s="20">
        <v>0.10614739321512864</v>
      </c>
      <c r="CA47" s="20">
        <v>1.1383950072077542E-2</v>
      </c>
    </row>
    <row r="48" spans="1:79" x14ac:dyDescent="0.25">
      <c r="A48" t="s">
        <v>13</v>
      </c>
      <c r="B48"/>
      <c r="C48" t="s">
        <v>59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>
        <v>0.33950031995737873</v>
      </c>
      <c r="AQ48" s="6">
        <v>0.46617679550929625</v>
      </c>
      <c r="AR48" s="6">
        <v>0.4554843422798649</v>
      </c>
      <c r="AS48" s="6">
        <v>0.61067112718799288</v>
      </c>
      <c r="AT48" s="6">
        <v>1.320748043113978</v>
      </c>
      <c r="AU48" s="6">
        <v>0.62376311013497321</v>
      </c>
      <c r="AV48" s="6">
        <v>1.1246603008244251</v>
      </c>
      <c r="AW48" s="6">
        <v>0.85275477351099593</v>
      </c>
      <c r="AX48" s="6">
        <v>0.83943746890875337</v>
      </c>
      <c r="AY48" s="6">
        <v>0.33769172454889057</v>
      </c>
      <c r="AZ48" s="6">
        <v>0.58060592673207667</v>
      </c>
      <c r="BA48" s="6">
        <v>0.42312792994642634</v>
      </c>
      <c r="BB48" s="6">
        <v>0.76659119559495625</v>
      </c>
      <c r="BC48" s="6">
        <v>0.39122664087171799</v>
      </c>
      <c r="BD48" s="6">
        <v>0.31244201567053176</v>
      </c>
      <c r="BE48" s="6">
        <v>0.33804086848675663</v>
      </c>
      <c r="BF48" s="6">
        <v>0.40104134133921387</v>
      </c>
      <c r="BG48" s="6">
        <v>0.57332103587361294</v>
      </c>
      <c r="BH48" s="6">
        <v>0.31703887201331304</v>
      </c>
      <c r="BI48" s="6">
        <v>0.34931337701533377</v>
      </c>
      <c r="BJ48" s="6">
        <v>0.33023308852435762</v>
      </c>
      <c r="BK48" s="6">
        <v>0.85694812773769347</v>
      </c>
      <c r="BL48" s="6">
        <v>0.71782831372647671</v>
      </c>
      <c r="BM48" s="6">
        <v>0.59634753089703496</v>
      </c>
      <c r="BN48" s="6">
        <v>0.36335961633789998</v>
      </c>
      <c r="BO48" s="6">
        <v>0.89620726938051365</v>
      </c>
      <c r="BP48" s="6">
        <v>0.9480393968091233</v>
      </c>
      <c r="BQ48" s="6">
        <v>0.83149178369225263</v>
      </c>
      <c r="BR48" s="6">
        <v>0.70673241317512214</v>
      </c>
      <c r="BS48" s="6">
        <v>0.5562939945327855</v>
      </c>
      <c r="BT48" s="6">
        <v>0.29132117664360424</v>
      </c>
      <c r="BU48" s="6">
        <v>0.81310404925605073</v>
      </c>
      <c r="BV48" s="6">
        <v>1.3325495358422157</v>
      </c>
      <c r="BW48" s="6">
        <v>0.77128382933066264</v>
      </c>
      <c r="BX48" s="6">
        <v>0.18477677597323125</v>
      </c>
      <c r="BY48" s="6">
        <v>0.85788904209846206</v>
      </c>
      <c r="BZ48" s="6">
        <v>0.491972616909368</v>
      </c>
      <c r="CA48" s="6">
        <v>0.60776401140378855</v>
      </c>
    </row>
    <row r="49" spans="1:79" x14ac:dyDescent="0.25">
      <c r="B49"/>
      <c r="C49" t="s">
        <v>58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>
        <v>0.38779378006827636</v>
      </c>
      <c r="AQ49" s="6">
        <v>3.9932192033921557E-3</v>
      </c>
      <c r="AR49" s="6">
        <v>0.17208567559837643</v>
      </c>
      <c r="AS49" s="6">
        <v>-0.67310509264798191</v>
      </c>
      <c r="AT49" s="6">
        <v>3.1371407216112397</v>
      </c>
      <c r="AU49" s="6">
        <v>1.9014622135104309</v>
      </c>
      <c r="AV49" s="6">
        <v>0.94923484442344797</v>
      </c>
      <c r="AW49" s="6">
        <v>2.1554634098549261</v>
      </c>
      <c r="AX49" s="6">
        <v>0.34077158626676241</v>
      </c>
      <c r="AY49" s="6">
        <v>3.1324303580069941</v>
      </c>
      <c r="AZ49" s="6">
        <v>2.2661791973945618</v>
      </c>
      <c r="BA49" s="6">
        <v>1.5825133717502127</v>
      </c>
      <c r="BB49" s="6">
        <v>1.1089234228867286</v>
      </c>
      <c r="BC49" s="6">
        <v>0.86091484978841903</v>
      </c>
      <c r="BD49" s="6">
        <v>0.10576093947656177</v>
      </c>
      <c r="BE49" s="6">
        <v>0.77024173014412101</v>
      </c>
      <c r="BF49" s="6">
        <v>0.16913898605118252</v>
      </c>
      <c r="BG49" s="6">
        <v>0.36215716507762902</v>
      </c>
      <c r="BH49" s="6">
        <v>0.25756416496614337</v>
      </c>
      <c r="BI49" s="6">
        <v>0.50888439592372547</v>
      </c>
      <c r="BJ49" s="6">
        <v>1.6669262099825801</v>
      </c>
      <c r="BK49" s="6">
        <v>1.0313607252574823</v>
      </c>
      <c r="BL49" s="6">
        <v>7.3011206269306544E-2</v>
      </c>
      <c r="BM49" s="6">
        <v>3.6809322438647087</v>
      </c>
      <c r="BN49" s="6">
        <v>1.6024420385731819</v>
      </c>
      <c r="BO49" s="6">
        <v>3.9670897815611263E-2</v>
      </c>
      <c r="BP49" s="6">
        <v>0.70368592763171667</v>
      </c>
      <c r="BQ49" s="6">
        <v>0.85950091300623821</v>
      </c>
      <c r="BR49" s="6">
        <v>2.9111633909066175</v>
      </c>
      <c r="BS49" s="6">
        <v>1.8460514890389572</v>
      </c>
      <c r="BT49" s="6">
        <v>0.99224182915665315</v>
      </c>
      <c r="BU49" s="6">
        <v>0.84532773982765264</v>
      </c>
      <c r="BV49" s="6">
        <v>5.9588716865015172</v>
      </c>
      <c r="BW49" s="6">
        <v>1.4800143473269434</v>
      </c>
      <c r="BX49" s="6">
        <v>3.5404186838877506E-2</v>
      </c>
      <c r="BY49" s="6">
        <v>1.8897936928405679</v>
      </c>
      <c r="BZ49" s="6">
        <v>4.0708813314732133</v>
      </c>
      <c r="CA49" s="6">
        <v>1.0077550752168867</v>
      </c>
    </row>
    <row r="50" spans="1:79" x14ac:dyDescent="0.25">
      <c r="B50"/>
      <c r="C50" s="19" t="s">
        <v>63</v>
      </c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>
        <v>3.3066598242840334E-3</v>
      </c>
      <c r="AQ50" s="20">
        <v>-3.9175161375839998E-2</v>
      </c>
      <c r="AR50" s="20">
        <v>-2.1553956700655325E-2</v>
      </c>
      <c r="AS50" s="20">
        <v>-0.32815274296649888</v>
      </c>
      <c r="AT50" s="20">
        <v>7.2993412518614478E-2</v>
      </c>
      <c r="AU50" s="20">
        <v>5.1204923443431929E-2</v>
      </c>
      <c r="AV50" s="20">
        <v>-1.2358820384010982E-2</v>
      </c>
      <c r="AW50" s="20">
        <v>3.9813894724027972E-2</v>
      </c>
      <c r="AX50" s="20">
        <v>-4.7832560231430815E-2</v>
      </c>
      <c r="AY50" s="20">
        <v>8.386113864854669E-2</v>
      </c>
      <c r="AZ50" s="20">
        <v>6.9104791573305846E-2</v>
      </c>
      <c r="BA50" s="20">
        <v>5.4559456421860511E-2</v>
      </c>
      <c r="BB50" s="20">
        <v>2.7540782421587834E-2</v>
      </c>
      <c r="BC50" s="20">
        <v>6.1859444031165084E-2</v>
      </c>
      <c r="BD50" s="20">
        <v>-2.7772041884193188E-2</v>
      </c>
      <c r="BE50" s="20">
        <v>4.154683580428864E-2</v>
      </c>
      <c r="BF50" s="20">
        <v>-2.1655363760435684E-2</v>
      </c>
      <c r="BG50" s="20">
        <v>-2.0277865897111363E-2</v>
      </c>
      <c r="BH50" s="20">
        <v>-5.933659849052364E-3</v>
      </c>
      <c r="BI50" s="20">
        <v>1.5371706217239184E-2</v>
      </c>
      <c r="BJ50" s="20">
        <v>0.13347788712367861</v>
      </c>
      <c r="BK50" s="20">
        <v>1.4491930428534139E-2</v>
      </c>
      <c r="BL50" s="20">
        <v>-5.8846108963222649E-2</v>
      </c>
      <c r="BM50" s="20">
        <v>0.19147305812291918</v>
      </c>
      <c r="BN50" s="20">
        <v>0.13594666481150486</v>
      </c>
      <c r="BO50" s="20">
        <v>-7.1710353547155173E-2</v>
      </c>
      <c r="BP50" s="20">
        <v>-1.6407411296798749E-2</v>
      </c>
      <c r="BQ50" s="20">
        <v>3.2581045011803589E-3</v>
      </c>
      <c r="BR50" s="20">
        <v>0.12194091879118356</v>
      </c>
      <c r="BS50" s="20">
        <v>0.11874256368795874</v>
      </c>
      <c r="BT50" s="20">
        <v>8.4102081137855278E-2</v>
      </c>
      <c r="BU50" s="20">
        <v>3.095300769479864E-3</v>
      </c>
      <c r="BV50" s="20">
        <v>0.16967575827035614</v>
      </c>
      <c r="BW50" s="20">
        <v>6.4748739996944471E-2</v>
      </c>
      <c r="BX50" s="20">
        <v>-2.8472141757192593E-2</v>
      </c>
      <c r="BY50" s="20">
        <v>5.5240426157823277E-2</v>
      </c>
      <c r="BZ50" s="20">
        <v>0.196626617146195</v>
      </c>
      <c r="CA50" s="20">
        <v>3.3232290071256165E-2</v>
      </c>
    </row>
    <row r="51" spans="1:79" x14ac:dyDescent="0.25">
      <c r="A51" t="s">
        <v>270</v>
      </c>
      <c r="B51"/>
      <c r="C51" t="s">
        <v>59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>
        <v>1.8617749396182508</v>
      </c>
      <c r="AQ51" s="6">
        <v>1.2649970071016519</v>
      </c>
      <c r="AR51" s="6">
        <v>1.2144141322325519</v>
      </c>
      <c r="AS51" s="6">
        <v>1.8203037456953688</v>
      </c>
      <c r="AT51" s="6">
        <v>1.5914808775655371</v>
      </c>
      <c r="AU51" s="6">
        <v>1.7541193216985913</v>
      </c>
      <c r="AV51" s="6">
        <v>2.3411406921895686</v>
      </c>
      <c r="AW51" s="6">
        <v>2.318279224042449</v>
      </c>
      <c r="AX51" s="6">
        <v>1.665983865580881</v>
      </c>
      <c r="AY51" s="6">
        <v>2.4130184564248336</v>
      </c>
      <c r="AZ51" s="6">
        <v>2.7494533073094862</v>
      </c>
      <c r="BA51" s="6">
        <v>2.1943721218947392</v>
      </c>
      <c r="BB51" s="6">
        <v>1.5855621283046153</v>
      </c>
      <c r="BC51" s="6">
        <v>1.6257422485635886</v>
      </c>
      <c r="BD51" s="6">
        <v>1.6553727627677184</v>
      </c>
      <c r="BE51" s="6">
        <v>1.5644712279797828</v>
      </c>
      <c r="BF51" s="6">
        <v>1.8211163349488959</v>
      </c>
      <c r="BG51" s="6">
        <v>1.5801837753878056</v>
      </c>
      <c r="BH51" s="6">
        <v>1.6858311640202372</v>
      </c>
      <c r="BI51" s="6">
        <v>1.5297825916583305</v>
      </c>
      <c r="BJ51" s="6">
        <v>1.5284448342416164</v>
      </c>
      <c r="BK51" s="6">
        <v>1.5706172512350363</v>
      </c>
      <c r="BL51" s="6">
        <v>1.6973842465463698</v>
      </c>
      <c r="BM51" s="6">
        <v>1.3522810975257273</v>
      </c>
      <c r="BN51" s="6">
        <v>0.79491696738955364</v>
      </c>
      <c r="BO51" s="6">
        <v>1.9345159285923901</v>
      </c>
      <c r="BP51" s="6">
        <v>2.1042831573845096</v>
      </c>
      <c r="BQ51" s="6">
        <v>0.95025892318189331</v>
      </c>
      <c r="BR51" s="6">
        <v>1.2112929125072627</v>
      </c>
      <c r="BS51" s="6">
        <v>1.017451381307962</v>
      </c>
      <c r="BT51" s="6">
        <v>0.96631647941593646</v>
      </c>
      <c r="BU51" s="6">
        <v>0.99006770639194785</v>
      </c>
      <c r="BV51" s="6">
        <v>0.88758502275311879</v>
      </c>
      <c r="BW51" s="6">
        <v>0.72013089403517194</v>
      </c>
      <c r="BX51" s="6">
        <v>-0.10891395847980749</v>
      </c>
      <c r="BY51" s="6">
        <v>2.0403659517404376</v>
      </c>
      <c r="BZ51" s="6">
        <v>1.0577732458887052</v>
      </c>
      <c r="CA51" s="6">
        <v>1.4469092927963783</v>
      </c>
    </row>
    <row r="52" spans="1:79" x14ac:dyDescent="0.25">
      <c r="B52"/>
      <c r="C52" t="s">
        <v>58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>
        <v>6.2157573886442163</v>
      </c>
      <c r="AQ52" s="6">
        <v>3.5512653707467678</v>
      </c>
      <c r="AR52" s="6">
        <v>0.13552470374574754</v>
      </c>
      <c r="AS52" s="6">
        <v>1.9422963615165221</v>
      </c>
      <c r="AT52" s="6">
        <v>0.90534165505040398</v>
      </c>
      <c r="AU52" s="6">
        <v>3.9075275553658204</v>
      </c>
      <c r="AV52" s="6">
        <v>3.1691813171673981</v>
      </c>
      <c r="AW52" s="6">
        <v>1.2196151450451567</v>
      </c>
      <c r="AX52" s="6">
        <v>5.5189057572248466</v>
      </c>
      <c r="AY52" s="6">
        <v>2.0228854276649684</v>
      </c>
      <c r="AZ52" s="6">
        <v>6.5322492998112534</v>
      </c>
      <c r="BA52" s="6">
        <v>8.3890449283383823</v>
      </c>
      <c r="BB52" s="6">
        <v>4.8757152246556892</v>
      </c>
      <c r="BC52" s="6">
        <v>2.9510412916504478</v>
      </c>
      <c r="BD52" s="6">
        <v>3.8422473242753878</v>
      </c>
      <c r="BE52" s="6">
        <v>2.6496648877242186</v>
      </c>
      <c r="BF52" s="6">
        <v>5.8949779903690915</v>
      </c>
      <c r="BG52" s="6">
        <v>3.1267157846642419</v>
      </c>
      <c r="BH52" s="6">
        <v>3.0592118550601732</v>
      </c>
      <c r="BI52" s="6">
        <v>4.5093390847622068</v>
      </c>
      <c r="BJ52" s="6">
        <v>6.5356597604560127</v>
      </c>
      <c r="BK52" s="6">
        <v>7.4805220559530445</v>
      </c>
      <c r="BL52" s="6">
        <v>6.3766239765770036</v>
      </c>
      <c r="BM52" s="6">
        <v>4.4357542371684495</v>
      </c>
      <c r="BN52" s="6">
        <v>3.6463147822166468</v>
      </c>
      <c r="BO52" s="6">
        <v>5.5432956222235772</v>
      </c>
      <c r="BP52" s="6">
        <v>3.8361405007376637</v>
      </c>
      <c r="BQ52" s="6">
        <v>4.7798822829016983</v>
      </c>
      <c r="BR52" s="6">
        <v>5.2660003980604762</v>
      </c>
      <c r="BS52" s="6">
        <v>2.7998613007476076</v>
      </c>
      <c r="BT52" s="6">
        <v>1.147958740872238</v>
      </c>
      <c r="BU52" s="6">
        <v>5.1202583465760343</v>
      </c>
      <c r="BV52" s="6">
        <v>3.805071686272675</v>
      </c>
      <c r="BW52" s="6">
        <v>0.29576809217427763</v>
      </c>
      <c r="BX52" s="6">
        <v>0.1612307213170702</v>
      </c>
      <c r="BY52" s="6">
        <v>1.9753484314367109</v>
      </c>
      <c r="BZ52" s="6">
        <v>1.399023492102625</v>
      </c>
      <c r="CA52" s="6">
        <v>3.3039467033921994</v>
      </c>
    </row>
    <row r="53" spans="1:79" x14ac:dyDescent="0.25">
      <c r="B53"/>
      <c r="C53" s="19" t="s">
        <v>63</v>
      </c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>
        <v>9.0680127276308392E-2</v>
      </c>
      <c r="AQ53" s="20">
        <v>5.1291601302394012E-2</v>
      </c>
      <c r="AR53" s="20">
        <v>-7.0025207385580629E-2</v>
      </c>
      <c r="AS53" s="20">
        <v>3.6013720365265095E-3</v>
      </c>
      <c r="AT53" s="20">
        <v>-2.2824947369341611E-2</v>
      </c>
      <c r="AU53" s="20">
        <v>7.5732772734248832E-2</v>
      </c>
      <c r="AV53" s="20">
        <v>4.2794021925130987E-2</v>
      </c>
      <c r="AW53" s="20">
        <v>-5.75451033905479E-2</v>
      </c>
      <c r="AX53" s="20">
        <v>0.15067908535348051</v>
      </c>
      <c r="AY53" s="20">
        <v>-2.2214836437003449E-2</v>
      </c>
      <c r="AZ53" s="20">
        <v>7.7581062941415174E-2</v>
      </c>
      <c r="BA53" s="20">
        <v>0.10256386959848607</v>
      </c>
      <c r="BB53" s="20">
        <v>8.5481515331142496E-2</v>
      </c>
      <c r="BC53" s="20">
        <v>4.7002392434161475E-2</v>
      </c>
      <c r="BD53" s="20">
        <v>4.4951689528262236E-2</v>
      </c>
      <c r="BE53" s="20">
        <v>3.116814770385419E-2</v>
      </c>
      <c r="BF53" s="20">
        <v>7.9126573949209633E-2</v>
      </c>
      <c r="BG53" s="20">
        <v>3.8243267073660561E-2</v>
      </c>
      <c r="BH53" s="20">
        <v>3.7165864343605637E-2</v>
      </c>
      <c r="BI53" s="20">
        <v>9.468330522821744E-2</v>
      </c>
      <c r="BJ53" s="20">
        <v>0.11537297882841865</v>
      </c>
      <c r="BK53" s="20">
        <v>0.13464017817891855</v>
      </c>
      <c r="BL53" s="20">
        <v>9.9728173858653721E-2</v>
      </c>
      <c r="BM53" s="20">
        <v>8.8445450609130172E-2</v>
      </c>
      <c r="BN53" s="20">
        <v>0.12844478396563194</v>
      </c>
      <c r="BO53" s="20">
        <v>8.9958502812593238E-2</v>
      </c>
      <c r="BP53" s="20">
        <v>5.0882400240178774E-2</v>
      </c>
      <c r="BQ53" s="20">
        <v>0.15035115523630302</v>
      </c>
      <c r="BR53" s="20">
        <v>0.12505696725579324</v>
      </c>
      <c r="BS53" s="20">
        <v>6.3030681878855674E-2</v>
      </c>
      <c r="BT53" s="20">
        <v>1.0302499880963781E-2</v>
      </c>
      <c r="BU53" s="20">
        <v>0.17702363505647911</v>
      </c>
      <c r="BV53" s="20">
        <v>6.8902068086316201E-2</v>
      </c>
      <c r="BW53" s="20">
        <v>-2.2298560548694474E-2</v>
      </c>
      <c r="BX53" s="20">
        <v>2.8388542669132405E-2</v>
      </c>
      <c r="BY53" s="20">
        <v>-1.8333440002454154E-3</v>
      </c>
      <c r="BZ53" s="20">
        <v>1.3241541108984817E-2</v>
      </c>
      <c r="CA53" s="20">
        <v>6.3522963417487824E-2</v>
      </c>
    </row>
    <row r="54" spans="1:79" x14ac:dyDescent="0.25">
      <c r="A54" t="s">
        <v>106</v>
      </c>
      <c r="B54"/>
      <c r="C54" t="s">
        <v>59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>
        <v>0.38456741557873081</v>
      </c>
      <c r="AQ54" s="6">
        <v>0.51259612220806894</v>
      </c>
      <c r="AR54" s="6">
        <v>0.70617717925405066</v>
      </c>
      <c r="AS54" s="6">
        <v>0.79815370590360646</v>
      </c>
      <c r="AT54" s="6">
        <v>1.4634427649088526</v>
      </c>
      <c r="AU54" s="6">
        <v>0.60818629525337553</v>
      </c>
      <c r="AV54" s="6">
        <v>0.37031868086149777</v>
      </c>
      <c r="AW54" s="6">
        <v>1.6510268411552308E-2</v>
      </c>
      <c r="AX54" s="6">
        <v>0.66661279032766618</v>
      </c>
      <c r="AY54" s="6">
        <v>0.22181352570656676</v>
      </c>
      <c r="AZ54" s="6">
        <v>0.37096514464023356</v>
      </c>
      <c r="BA54" s="6">
        <v>1.2028901411858908</v>
      </c>
      <c r="BB54" s="6">
        <v>0.56964484421258677</v>
      </c>
      <c r="BC54" s="6">
        <v>0.22247720286228601</v>
      </c>
      <c r="BD54" s="6">
        <v>0.31337178633133572</v>
      </c>
      <c r="BE54" s="6">
        <v>0.13229183831457536</v>
      </c>
      <c r="BF54" s="6">
        <v>4.4571484751916725E-2</v>
      </c>
      <c r="BG54" s="6">
        <v>0.23050052374987595</v>
      </c>
      <c r="BH54" s="6">
        <v>0.1712767248023413</v>
      </c>
      <c r="BI54" s="6">
        <v>3.0139934228801339E-2</v>
      </c>
      <c r="BJ54" s="6">
        <v>0.11351501681001654</v>
      </c>
      <c r="BK54" s="6">
        <v>-9.7388871478782543E-2</v>
      </c>
      <c r="BL54" s="6">
        <v>-0.1750534138159659</v>
      </c>
      <c r="BM54" s="6">
        <v>0.25178879767788076</v>
      </c>
      <c r="BN54" s="6">
        <v>-9.9244185114923542E-2</v>
      </c>
      <c r="BO54" s="6">
        <v>0.40054511933563008</v>
      </c>
      <c r="BP54" s="6">
        <v>0.13751669317687837</v>
      </c>
      <c r="BQ54" s="6">
        <v>0.14275350384809007</v>
      </c>
      <c r="BR54" s="6">
        <v>0.48590958650281674</v>
      </c>
      <c r="BS54" s="6">
        <v>-0.18912143813401286</v>
      </c>
      <c r="BT54" s="6">
        <v>6.5777330050974456E-2</v>
      </c>
      <c r="BU54" s="6">
        <v>0.22683784479538494</v>
      </c>
      <c r="BV54" s="6">
        <v>0.16722643313226923</v>
      </c>
      <c r="BW54" s="6">
        <v>9.5805817677030718E-4</v>
      </c>
      <c r="BX54" s="6">
        <v>2.2447399496119845E-3</v>
      </c>
      <c r="BY54" s="6">
        <v>1.2025445974500311</v>
      </c>
      <c r="BZ54" s="6">
        <v>1.3795436950455982E-2</v>
      </c>
      <c r="CA54" s="6">
        <v>0.27893015377110547</v>
      </c>
    </row>
    <row r="55" spans="1:79" x14ac:dyDescent="0.25">
      <c r="B55"/>
      <c r="C55" t="s">
        <v>58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>
        <v>0.55615314551424233</v>
      </c>
      <c r="AQ55" s="6">
        <v>-9.6423372913804969E-3</v>
      </c>
      <c r="AR55" s="6">
        <v>6.2133854080783688E-2</v>
      </c>
      <c r="AS55" s="6">
        <v>-0.43250288366849338</v>
      </c>
      <c r="AT55" s="6">
        <v>1.6467377176145739</v>
      </c>
      <c r="AU55" s="6">
        <v>-0.63490735834431777</v>
      </c>
      <c r="AV55" s="6">
        <v>-0.91657041073777012</v>
      </c>
      <c r="AW55" s="6">
        <v>-0.82394733201263481</v>
      </c>
      <c r="AX55" s="6">
        <v>-0.33721872751301035</v>
      </c>
      <c r="AY55" s="6">
        <v>-0.6986478341414124</v>
      </c>
      <c r="AZ55" s="6">
        <v>-0.84203454067281314</v>
      </c>
      <c r="BA55" s="6">
        <v>-0.84105599037785506</v>
      </c>
      <c r="BB55" s="6">
        <v>-0.86466961715641122</v>
      </c>
      <c r="BC55" s="6">
        <v>-0.94945831953966642</v>
      </c>
      <c r="BD55" s="6">
        <v>-0.34897360863588589</v>
      </c>
      <c r="BE55" s="6">
        <v>-0.8238636451055541</v>
      </c>
      <c r="BF55" s="6">
        <v>-0.72796474197867955</v>
      </c>
      <c r="BG55" s="6">
        <v>-0.89264913126096723</v>
      </c>
      <c r="BH55" s="6">
        <v>-0.47416312852496556</v>
      </c>
      <c r="BI55" s="6">
        <v>-0.86065601645992562</v>
      </c>
      <c r="BJ55" s="6">
        <v>-0.77219548084596967</v>
      </c>
      <c r="BK55" s="6">
        <v>-0.68738734967204962</v>
      </c>
      <c r="BL55" s="6">
        <v>-0.67601645245578745</v>
      </c>
      <c r="BM55" s="6">
        <v>-9.9379795734772652E-2</v>
      </c>
      <c r="BN55" s="6">
        <v>8.8828058047179234E-2</v>
      </c>
      <c r="BO55" s="6">
        <v>-0.9239853856399991</v>
      </c>
      <c r="BP55" s="6">
        <v>1.3189449451417208</v>
      </c>
      <c r="BQ55" s="6">
        <v>2.4646534294763169</v>
      </c>
      <c r="BR55" s="6">
        <v>1.0584077856742382</v>
      </c>
      <c r="BS55" s="6">
        <v>0.17762379355407548</v>
      </c>
      <c r="BT55" s="6">
        <v>0.69173214911205938</v>
      </c>
      <c r="BU55" s="6">
        <v>-0.31988004998540842</v>
      </c>
      <c r="BV55" s="6">
        <v>0.48941685035870375</v>
      </c>
      <c r="BW55" s="6">
        <v>-8.0286004199241437E-2</v>
      </c>
      <c r="BX55" s="6">
        <v>1.3595154910271978E-3</v>
      </c>
      <c r="BY55" s="6">
        <v>3.1669107600779567</v>
      </c>
      <c r="BZ55" s="6">
        <v>3.1422054857444266E-2</v>
      </c>
      <c r="CA55" s="6">
        <v>-0.34057625381581347</v>
      </c>
    </row>
    <row r="56" spans="1:79" x14ac:dyDescent="0.25">
      <c r="B56"/>
      <c r="C56" s="19" t="s">
        <v>63</v>
      </c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>
        <v>1.5275281181536426E-2</v>
      </c>
      <c r="AQ56" s="20">
        <v>-3.5558477970697291E-2</v>
      </c>
      <c r="AR56" s="20">
        <v>-7.2046321687157744E-2</v>
      </c>
      <c r="AS56" s="20">
        <v>-0.12634483169359614</v>
      </c>
      <c r="AT56" s="20">
        <v>4.771027242671172E-3</v>
      </c>
      <c r="AU56" s="20">
        <v>-8.7145765483420817E-2</v>
      </c>
      <c r="AV56" s="20">
        <v>-0.3699363322373852</v>
      </c>
      <c r="AW56" s="20">
        <v>-0.26718750239128086</v>
      </c>
      <c r="AX56" s="20">
        <v>-0.15504078444743144</v>
      </c>
      <c r="AY56" s="20">
        <v>-0.21366810504999434</v>
      </c>
      <c r="AZ56" s="20">
        <v>-0.24832618582310984</v>
      </c>
      <c r="BA56" s="20">
        <v>-0.25594362188505587</v>
      </c>
      <c r="BB56" s="20">
        <v>-0.19729133462605314</v>
      </c>
      <c r="BC56" s="20">
        <v>-0.11847636379948061</v>
      </c>
      <c r="BD56" s="20">
        <v>-3.0198719835249289E-2</v>
      </c>
      <c r="BE56" s="20">
        <v>-3.5603492122002131E-2</v>
      </c>
      <c r="BF56" s="20">
        <v>-3.5991274009489253E-2</v>
      </c>
      <c r="BG56" s="20">
        <v>-5.3482583111605315E-2</v>
      </c>
      <c r="BH56" s="20">
        <v>-7.1686679743999171E-2</v>
      </c>
      <c r="BI56" s="20">
        <v>-8.2305371475452097E-2</v>
      </c>
      <c r="BJ56" s="20">
        <v>-8.7817489044145908E-2</v>
      </c>
      <c r="BK56" s="20">
        <v>-4.3545575171182321E-2</v>
      </c>
      <c r="BL56" s="20">
        <v>-5.102662298211829E-2</v>
      </c>
      <c r="BM56" s="20">
        <v>-1.29417516088072E-2</v>
      </c>
      <c r="BN56" s="20">
        <v>3.1227430880787582E-2</v>
      </c>
      <c r="BO56" s="20">
        <v>-0.17984570761024266</v>
      </c>
      <c r="BP56" s="20">
        <v>9.3476790604144433E-2</v>
      </c>
      <c r="BQ56" s="20">
        <v>0.19206108178266923</v>
      </c>
      <c r="BR56" s="20">
        <v>3.0018489911736015E-2</v>
      </c>
      <c r="BS56" s="20">
        <v>3.3865093404672461E-2</v>
      </c>
      <c r="BT56" s="20">
        <v>4.4038898440310337E-2</v>
      </c>
      <c r="BU56" s="20">
        <v>-5.1264432110756264E-2</v>
      </c>
      <c r="BV56" s="20">
        <v>3.7673750476982931E-2</v>
      </c>
      <c r="BW56" s="20">
        <v>-1.5787320362771556E-2</v>
      </c>
      <c r="BX56" s="20">
        <v>-1.5505403971532994E-4</v>
      </c>
      <c r="BY56" s="20">
        <v>8.9135841338881153E-2</v>
      </c>
      <c r="BZ56" s="20">
        <v>1.9866937670358631E-3</v>
      </c>
      <c r="CA56" s="20">
        <v>-7.0751404747554147E-2</v>
      </c>
    </row>
    <row r="57" spans="1:79" x14ac:dyDescent="0.25">
      <c r="A57" t="s">
        <v>79</v>
      </c>
      <c r="B57"/>
      <c r="C57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>
        <v>0.47861236320247746</v>
      </c>
      <c r="AQ57" s="6">
        <v>0.55223527147766871</v>
      </c>
      <c r="AR57" s="6">
        <v>0.56072664158322238</v>
      </c>
      <c r="AS57" s="6">
        <v>0.58245784492447328</v>
      </c>
      <c r="AT57" s="6">
        <v>0.46304662570820931</v>
      </c>
      <c r="AU57" s="6">
        <v>0.53250938807251524</v>
      </c>
      <c r="AV57" s="6">
        <v>0.57272312866002784</v>
      </c>
      <c r="AW57" s="6">
        <v>0.47714175332261038</v>
      </c>
      <c r="AX57" s="6">
        <v>0.47977607238770509</v>
      </c>
      <c r="AY57" s="6">
        <v>0.47181404676644428</v>
      </c>
      <c r="AZ57" s="6">
        <v>0.51360280205834352</v>
      </c>
      <c r="BA57" s="6">
        <v>0.43842222604876768</v>
      </c>
      <c r="BB57" s="6">
        <v>0.51154263503723663</v>
      </c>
      <c r="BC57" s="6">
        <v>0.64354985366844841</v>
      </c>
      <c r="BD57" s="6">
        <v>0.46996320160527782</v>
      </c>
      <c r="BE57" s="6">
        <v>0.49648660259985589</v>
      </c>
      <c r="BF57" s="6">
        <v>0.51652487674560388</v>
      </c>
      <c r="BG57" s="6">
        <v>0.42964512323866388</v>
      </c>
      <c r="BH57" s="6">
        <v>0.34682954016024581</v>
      </c>
      <c r="BI57" s="6">
        <v>0.44853141108591837</v>
      </c>
      <c r="BJ57" s="6">
        <v>0.39325222881627858</v>
      </c>
      <c r="BK57" s="6">
        <v>0.47746181616907996</v>
      </c>
      <c r="BL57" s="6">
        <v>0.71977377853733748</v>
      </c>
      <c r="BM57" s="6">
        <v>0.19029351870048836</v>
      </c>
      <c r="BN57" s="6">
        <v>8.5562264299121876E-3</v>
      </c>
      <c r="BO57" s="6">
        <v>0.82775151555070403</v>
      </c>
      <c r="BP57" s="6">
        <v>0.4237245656340457</v>
      </c>
      <c r="BQ57" s="6">
        <v>0.24357284060747594</v>
      </c>
      <c r="BR57" s="6">
        <v>0.31233261202212148</v>
      </c>
      <c r="BS57" s="6">
        <v>0.45943096545939699</v>
      </c>
      <c r="BT57" s="6">
        <v>0.40663195831114907</v>
      </c>
      <c r="BU57" s="6">
        <v>0.39748547361770992</v>
      </c>
      <c r="BV57" s="6">
        <v>0.41355397565297847</v>
      </c>
      <c r="BW57" s="6">
        <v>0.2656960334163127</v>
      </c>
      <c r="BX57" s="6">
        <v>-0.27420105651864596</v>
      </c>
      <c r="BY57" s="6">
        <v>1.0296799203363411</v>
      </c>
      <c r="BZ57" s="6">
        <v>0.11491235678683609</v>
      </c>
      <c r="CA57" s="6">
        <v>0.43045258283680649</v>
      </c>
    </row>
    <row r="58" spans="1:79" x14ac:dyDescent="0.25">
      <c r="A58" t="s">
        <v>80</v>
      </c>
      <c r="B58"/>
      <c r="C58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>
        <v>0.64291707589624003</v>
      </c>
      <c r="AQ58" s="6">
        <v>0.58928538108862893</v>
      </c>
      <c r="AR58" s="6">
        <v>0.54737103482626781</v>
      </c>
      <c r="AS58" s="6">
        <v>0.59318461211886031</v>
      </c>
      <c r="AT58" s="6">
        <v>0.86091751679846285</v>
      </c>
      <c r="AU58" s="6">
        <v>0.68870847222309239</v>
      </c>
      <c r="AV58" s="6">
        <v>0.95850818022806039</v>
      </c>
      <c r="AW58" s="6">
        <v>0.49681841691198431</v>
      </c>
      <c r="AX58" s="6">
        <v>0.73468154617594195</v>
      </c>
      <c r="AY58" s="6">
        <v>0.30102301553574778</v>
      </c>
      <c r="AZ58" s="6">
        <v>0.68035635686026352</v>
      </c>
      <c r="BA58" s="6">
        <v>0.50612785519289938</v>
      </c>
      <c r="BB58" s="6">
        <v>0.47534129609515935</v>
      </c>
      <c r="BC58" s="6">
        <v>0.5508789351804354</v>
      </c>
      <c r="BD58" s="6">
        <v>0.74317322689515586</v>
      </c>
      <c r="BE58" s="6">
        <v>0.86552944295747336</v>
      </c>
      <c r="BF58" s="6">
        <v>0.68926947965127849</v>
      </c>
      <c r="BG58" s="6">
        <v>0.5130737584334385</v>
      </c>
      <c r="BH58" s="6">
        <v>0.6040517646428798</v>
      </c>
      <c r="BI58" s="6">
        <v>0.54755532982670552</v>
      </c>
      <c r="BJ58" s="6">
        <v>0.42096286440539255</v>
      </c>
      <c r="BK58" s="6">
        <v>0.48475777741444653</v>
      </c>
      <c r="BL58" s="6">
        <v>0.4056016158228507</v>
      </c>
      <c r="BM58" s="6">
        <v>0.68176822756880351</v>
      </c>
      <c r="BN58" s="6">
        <v>0.32984695728102981</v>
      </c>
      <c r="BO58" s="6">
        <v>1.0707684880293473</v>
      </c>
      <c r="BP58" s="6">
        <v>0.79709642311789219</v>
      </c>
      <c r="BQ58" s="6">
        <v>0.21985424841380638</v>
      </c>
      <c r="BR58" s="6">
        <v>0.87826862438945241</v>
      </c>
      <c r="BS58" s="6">
        <v>0.68364125581750301</v>
      </c>
      <c r="BT58" s="6">
        <v>1.0464171493921621</v>
      </c>
      <c r="BU58" s="6">
        <v>1.1005045954970307</v>
      </c>
      <c r="BV58" s="6">
        <v>0.57321921243642504</v>
      </c>
      <c r="BW58" s="6">
        <v>0.68309771436025446</v>
      </c>
      <c r="BX58" s="6">
        <v>-0.27603698986191511</v>
      </c>
      <c r="BY58" s="6">
        <v>1.1081296000649219</v>
      </c>
      <c r="BZ58" s="6">
        <v>0.25725735698512009</v>
      </c>
      <c r="CA58" s="6">
        <v>0.61534663516220511</v>
      </c>
    </row>
    <row r="59" spans="1:79" x14ac:dyDescent="0.25">
      <c r="A59" t="s">
        <v>85</v>
      </c>
      <c r="B59"/>
      <c r="C59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>
        <v>9.6303905399693357E-3</v>
      </c>
      <c r="AQ59" s="20">
        <v>2.7157531961795045E-3</v>
      </c>
      <c r="AR59" s="20">
        <v>-7.773442720526158E-4</v>
      </c>
      <c r="AS59" s="20">
        <v>7.5892710441753664E-4</v>
      </c>
      <c r="AT59" s="20">
        <v>2.1627519691622382E-2</v>
      </c>
      <c r="AU59" s="20">
        <v>9.3830525617347171E-3</v>
      </c>
      <c r="AV59" s="20">
        <v>2.5420952463688112E-2</v>
      </c>
      <c r="AW59" s="20">
        <v>1.4507985224600783E-3</v>
      </c>
      <c r="AX59" s="20">
        <v>1.7274815980856076E-2</v>
      </c>
      <c r="AY59" s="20">
        <v>-1.2203935163140667E-2</v>
      </c>
      <c r="AZ59" s="20">
        <v>1.0667832603568198E-2</v>
      </c>
      <c r="BA59" s="20">
        <v>5.2996992636158285E-3</v>
      </c>
      <c r="BB59" s="20">
        <v>-3.337944637581608E-3</v>
      </c>
      <c r="BC59" s="20">
        <v>-7.7431022466032395E-3</v>
      </c>
      <c r="BD59" s="20">
        <v>1.8066153813364086E-2</v>
      </c>
      <c r="BE59" s="20">
        <v>1.9988957949533398E-2</v>
      </c>
      <c r="BF59" s="20">
        <v>1.1850759536779276E-2</v>
      </c>
      <c r="BG59" s="20">
        <v>5.7944884705961319E-3</v>
      </c>
      <c r="BH59" s="20">
        <v>1.9216271978923838E-2</v>
      </c>
      <c r="BI59" s="20">
        <v>7.0683725916986656E-3</v>
      </c>
      <c r="BJ59" s="20">
        <v>1.9403621630394857E-3</v>
      </c>
      <c r="BK59" s="20">
        <v>4.2637964746589097E-4</v>
      </c>
      <c r="BL59" s="20">
        <v>-1.5280083930204219E-2</v>
      </c>
      <c r="BM59" s="20">
        <v>3.0231017889632381E-2</v>
      </c>
      <c r="BN59" s="20">
        <v>2.8244756428981777E-2</v>
      </c>
      <c r="BO59" s="20">
        <v>1.2371989864182434E-2</v>
      </c>
      <c r="BP59" s="20">
        <v>2.0091429831603724E-2</v>
      </c>
      <c r="BQ59" s="20">
        <v>-1.8975957113066405E-3</v>
      </c>
      <c r="BR59" s="20">
        <v>3.4393223876215934E-2</v>
      </c>
      <c r="BS59" s="20">
        <v>1.1883947769506242E-2</v>
      </c>
      <c r="BT59" s="20">
        <v>3.6740462123405079E-2</v>
      </c>
      <c r="BU59" s="20">
        <v>4.6763693076247267E-2</v>
      </c>
      <c r="BV59" s="20">
        <v>1.0017282302989025E-2</v>
      </c>
      <c r="BW59" s="20">
        <v>2.791104141528486E-2</v>
      </c>
      <c r="BX59" s="20">
        <v>-2.9778359991451675E-4</v>
      </c>
      <c r="BY59" s="20">
        <v>3.6131947675945575E-3</v>
      </c>
      <c r="BZ59" s="20">
        <v>1.1237585685244675E-2</v>
      </c>
      <c r="CA59" s="20">
        <v>1.2441845768981191E-2</v>
      </c>
    </row>
    <row r="60" spans="1:79" x14ac:dyDescent="0.25">
      <c r="B60"/>
      <c r="C60"/>
      <c r="D60"/>
      <c r="E60"/>
      <c r="F60"/>
      <c r="G60"/>
    </row>
    <row r="61" spans="1:79" x14ac:dyDescent="0.25">
      <c r="B61"/>
      <c r="C61"/>
      <c r="D61"/>
      <c r="E61"/>
      <c r="F61"/>
      <c r="G61"/>
    </row>
    <row r="62" spans="1:79" x14ac:dyDescent="0.25">
      <c r="B62"/>
      <c r="C62"/>
      <c r="D62"/>
      <c r="E62"/>
      <c r="F62"/>
      <c r="G62"/>
    </row>
    <row r="63" spans="1:79" x14ac:dyDescent="0.25">
      <c r="B63"/>
      <c r="C63"/>
      <c r="D63"/>
      <c r="E63"/>
      <c r="F63"/>
      <c r="G63"/>
    </row>
    <row r="64" spans="1:79" x14ac:dyDescent="0.25">
      <c r="B64"/>
      <c r="C64"/>
      <c r="D64"/>
      <c r="E64"/>
      <c r="F64"/>
      <c r="G64"/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</sheetData>
  <conditionalFormatting pivot="1" sqref="D6:CA6 D9:CA9 D12:CA12 D15:CA15 D18:CA18 D21:CA21 D24:CA24 D27:CA27 D30:CA30 D33:CA33 D36:CA36 D39:CA39 D42:CA42 D45:CA45 D48:CA48 D51:CA51 D54:CA54 D57:CA57">
    <cfRule type="cellIs" dxfId="25" priority="4" operator="greaterThan">
      <formula>D7</formula>
    </cfRule>
  </conditionalFormatting>
  <conditionalFormatting pivot="1" sqref="D6:CA6 D9:CA9 D12:CA12 D15:CA15 D18:CA18 D21:CA21 D24:CA24 D27:CA27 D30:CA30 D33:CA33 D36:CA36 D39:CA39 D42:CA42 D45:CA45 D48:CA48 D51:CA51 D54:CA54 D57:CA57">
    <cfRule type="cellIs" dxfId="24" priority="3" operator="lessThan">
      <formula>D7</formula>
    </cfRule>
  </conditionalFormatting>
  <conditionalFormatting pivot="1" sqref="D7:CA7 D10:CA10 D13:CA13 D16:CA16 D19:CA19 D22:CA22 D25:CA25 D28:CA28 D31:CA31 D34:CA34 D37:CA37 D40:CA40 D43:CA43 D46:CA46 D49:CA49 D52:CA52 D55:CA55 D58:CA58">
    <cfRule type="cellIs" dxfId="23" priority="2" operator="greaterThan">
      <formula>D6</formula>
    </cfRule>
  </conditionalFormatting>
  <conditionalFormatting pivot="1" sqref="D7:CA7 D10:CA10 D13:CA13 D16:CA16 D19:CA19 D22:CA22 D25:CA25 D28:CA28 D31:CA31 D34:CA34 D37:CA37 D40:CA40 D43:CA43 D46:CA46 D49:CA49 D52:CA52 D55:CA55 D58:CA58">
    <cfRule type="cellIs" dxfId="22" priority="1" operator="lessThan">
      <formula>D6</formula>
    </cfRule>
  </conditionalFormatting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42B2E-21B9-4D6B-9974-BC2AE715E524}">
  <sheetPr>
    <pageSetUpPr autoPageBreaks="0"/>
  </sheetPr>
  <dimension ref="A1:CN375"/>
  <sheetViews>
    <sheetView zoomScaleNormal="100" workbookViewId="0">
      <pane xSplit="1" ySplit="6" topLeftCell="B7" activePane="bottomRight" state="frozen"/>
      <selection activeCell="K32" sqref="K32"/>
      <selection pane="topRight" activeCell="K32" sqref="K32"/>
      <selection pane="bottomLeft" activeCell="K32" sqref="K32"/>
      <selection pane="bottomRight" activeCell="B7" sqref="B7"/>
    </sheetView>
  </sheetViews>
  <sheetFormatPr defaultColWidth="15" defaultRowHeight="15" x14ac:dyDescent="0.25"/>
  <cols>
    <col min="1" max="1" width="24.5703125" bestFit="1" customWidth="1"/>
    <col min="2" max="47" width="15" style="4"/>
  </cols>
  <sheetData>
    <row r="1" spans="1:92" x14ac:dyDescent="0.25">
      <c r="A1" s="4"/>
      <c r="B1" s="10" t="s">
        <v>35</v>
      </c>
      <c r="C1" s="10" t="s">
        <v>36</v>
      </c>
      <c r="D1" s="10" t="s">
        <v>55</v>
      </c>
      <c r="E1" s="10" t="s">
        <v>21</v>
      </c>
      <c r="F1" s="10" t="s">
        <v>56</v>
      </c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</row>
    <row r="2" spans="1:92" x14ac:dyDescent="0.25">
      <c r="A2" s="4"/>
      <c r="B2" s="11">
        <v>2025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 t="s">
        <v>110</v>
      </c>
      <c r="BC2" s="11">
        <v>2026</v>
      </c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 t="s">
        <v>311</v>
      </c>
    </row>
    <row r="3" spans="1:92" x14ac:dyDescent="0.25">
      <c r="A3" s="4"/>
      <c r="B3" s="11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>
        <v>2</v>
      </c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>
        <v>3</v>
      </c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>
        <v>4</v>
      </c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>
        <v>1</v>
      </c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>
        <v>2</v>
      </c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>
        <v>3</v>
      </c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</row>
    <row r="4" spans="1:92" x14ac:dyDescent="0.25">
      <c r="A4" s="4"/>
      <c r="B4" s="11">
        <v>10</v>
      </c>
      <c r="C4" s="11"/>
      <c r="D4" s="11"/>
      <c r="E4" s="11"/>
      <c r="F4" s="11"/>
      <c r="G4" s="11">
        <v>11</v>
      </c>
      <c r="H4" s="11"/>
      <c r="I4" s="11"/>
      <c r="J4" s="11"/>
      <c r="K4" s="11">
        <v>12</v>
      </c>
      <c r="L4" s="11"/>
      <c r="M4" s="11"/>
      <c r="N4" s="11"/>
      <c r="O4" s="11">
        <v>1</v>
      </c>
      <c r="P4" s="11"/>
      <c r="Q4" s="11"/>
      <c r="R4" s="11"/>
      <c r="S4" s="11"/>
      <c r="T4" s="11">
        <v>2</v>
      </c>
      <c r="U4" s="11"/>
      <c r="V4" s="11"/>
      <c r="W4" s="11"/>
      <c r="X4" s="11">
        <v>3</v>
      </c>
      <c r="Y4" s="11"/>
      <c r="Z4" s="11"/>
      <c r="AA4" s="11"/>
      <c r="AB4" s="11">
        <v>4</v>
      </c>
      <c r="AC4" s="11"/>
      <c r="AD4" s="11"/>
      <c r="AE4" s="11"/>
      <c r="AF4" s="11">
        <v>5</v>
      </c>
      <c r="AG4" s="11"/>
      <c r="AH4" s="11"/>
      <c r="AI4" s="11"/>
      <c r="AJ4" s="11"/>
      <c r="AK4" s="11">
        <v>6</v>
      </c>
      <c r="AL4" s="11"/>
      <c r="AM4" s="11"/>
      <c r="AN4" s="11"/>
      <c r="AO4" s="11">
        <v>7</v>
      </c>
      <c r="AP4" s="11"/>
      <c r="AQ4" s="11"/>
      <c r="AR4" s="11"/>
      <c r="AS4" s="11"/>
      <c r="AT4" s="11">
        <v>8</v>
      </c>
      <c r="AU4" s="11"/>
      <c r="AV4" s="11"/>
      <c r="AW4" s="11"/>
      <c r="AX4" s="11">
        <v>9</v>
      </c>
      <c r="AY4" s="11"/>
      <c r="AZ4" s="11"/>
      <c r="BA4" s="11"/>
      <c r="BB4" s="11"/>
      <c r="BC4" s="11">
        <v>10</v>
      </c>
      <c r="BD4" s="11"/>
      <c r="BE4" s="11"/>
      <c r="BF4" s="11"/>
      <c r="BG4" s="11"/>
      <c r="BH4" s="11">
        <v>11</v>
      </c>
      <c r="BI4" s="11"/>
      <c r="BJ4" s="11"/>
      <c r="BK4" s="11"/>
      <c r="BL4" s="11">
        <v>12</v>
      </c>
      <c r="BM4" s="11"/>
      <c r="BN4" s="11"/>
      <c r="BO4" s="11"/>
      <c r="BP4" s="11">
        <v>1</v>
      </c>
      <c r="BQ4" s="11"/>
      <c r="BR4" s="11"/>
      <c r="BS4" s="11"/>
      <c r="BT4" s="11"/>
      <c r="BU4" s="11">
        <v>2</v>
      </c>
      <c r="BV4" s="11"/>
      <c r="BW4" s="11"/>
      <c r="BX4" s="11"/>
      <c r="BY4" s="11">
        <v>3</v>
      </c>
      <c r="BZ4" s="11"/>
      <c r="CA4" s="11"/>
      <c r="CB4" s="11"/>
      <c r="CC4" s="11">
        <v>4</v>
      </c>
      <c r="CD4" s="11"/>
      <c r="CE4" s="11"/>
      <c r="CF4" s="11"/>
      <c r="CG4" s="11">
        <v>5</v>
      </c>
      <c r="CH4" s="11"/>
      <c r="CI4" s="11"/>
      <c r="CJ4" s="11"/>
      <c r="CK4" s="11"/>
      <c r="CL4" s="11">
        <v>6</v>
      </c>
      <c r="CM4" s="11"/>
      <c r="CN4" s="11"/>
    </row>
    <row r="5" spans="1:92" x14ac:dyDescent="0.25">
      <c r="A5" s="4"/>
      <c r="B5" s="11">
        <v>40</v>
      </c>
      <c r="C5" s="11">
        <v>41</v>
      </c>
      <c r="D5" s="11">
        <v>42</v>
      </c>
      <c r="E5" s="11">
        <v>43</v>
      </c>
      <c r="F5" s="11">
        <v>44</v>
      </c>
      <c r="G5" s="11">
        <v>45</v>
      </c>
      <c r="H5" s="11">
        <v>46</v>
      </c>
      <c r="I5" s="11">
        <v>47</v>
      </c>
      <c r="J5" s="11">
        <v>48</v>
      </c>
      <c r="K5" s="11">
        <v>49</v>
      </c>
      <c r="L5" s="11">
        <v>50</v>
      </c>
      <c r="M5" s="11">
        <v>51</v>
      </c>
      <c r="N5" s="11">
        <v>52</v>
      </c>
      <c r="O5" s="11">
        <v>1</v>
      </c>
      <c r="P5" s="11">
        <v>2</v>
      </c>
      <c r="Q5" s="11">
        <v>3</v>
      </c>
      <c r="R5" s="11">
        <v>4</v>
      </c>
      <c r="S5" s="11">
        <v>5</v>
      </c>
      <c r="T5" s="11">
        <v>6</v>
      </c>
      <c r="U5" s="11">
        <v>7</v>
      </c>
      <c r="V5" s="11">
        <v>8</v>
      </c>
      <c r="W5" s="11">
        <v>9</v>
      </c>
      <c r="X5" s="11">
        <v>10</v>
      </c>
      <c r="Y5" s="11">
        <v>11</v>
      </c>
      <c r="Z5" s="11">
        <v>12</v>
      </c>
      <c r="AA5" s="11">
        <v>13</v>
      </c>
      <c r="AB5" s="11">
        <v>14</v>
      </c>
      <c r="AC5" s="11">
        <v>15</v>
      </c>
      <c r="AD5" s="11">
        <v>16</v>
      </c>
      <c r="AE5" s="11">
        <v>17</v>
      </c>
      <c r="AF5" s="11">
        <v>18</v>
      </c>
      <c r="AG5" s="11">
        <v>19</v>
      </c>
      <c r="AH5" s="11">
        <v>20</v>
      </c>
      <c r="AI5" s="11">
        <v>21</v>
      </c>
      <c r="AJ5" s="11">
        <v>22</v>
      </c>
      <c r="AK5" s="11">
        <v>23</v>
      </c>
      <c r="AL5" s="11">
        <v>24</v>
      </c>
      <c r="AM5" s="11">
        <v>25</v>
      </c>
      <c r="AN5" s="11">
        <v>26</v>
      </c>
      <c r="AO5" s="11">
        <v>27</v>
      </c>
      <c r="AP5" s="11">
        <v>28</v>
      </c>
      <c r="AQ5" s="11">
        <v>29</v>
      </c>
      <c r="AR5" s="11">
        <v>30</v>
      </c>
      <c r="AS5" s="11">
        <v>31</v>
      </c>
      <c r="AT5" s="11">
        <v>32</v>
      </c>
      <c r="AU5" s="11">
        <v>33</v>
      </c>
      <c r="AV5" s="11">
        <v>34</v>
      </c>
      <c r="AW5" s="11">
        <v>35</v>
      </c>
      <c r="AX5" s="11">
        <v>36</v>
      </c>
      <c r="AY5" s="11">
        <v>37</v>
      </c>
      <c r="AZ5" s="11">
        <v>38</v>
      </c>
      <c r="BA5" s="11">
        <v>39</v>
      </c>
      <c r="BB5" s="11"/>
      <c r="BC5" s="11">
        <v>40</v>
      </c>
      <c r="BD5" s="11">
        <v>41</v>
      </c>
      <c r="BE5" s="11">
        <v>42</v>
      </c>
      <c r="BF5" s="11">
        <v>43</v>
      </c>
      <c r="BG5" s="11">
        <v>44</v>
      </c>
      <c r="BH5" s="11">
        <v>45</v>
      </c>
      <c r="BI5" s="11">
        <v>46</v>
      </c>
      <c r="BJ5" s="11">
        <v>47</v>
      </c>
      <c r="BK5" s="11">
        <v>48</v>
      </c>
      <c r="BL5" s="11">
        <v>49</v>
      </c>
      <c r="BM5" s="11">
        <v>50</v>
      </c>
      <c r="BN5" s="11">
        <v>51</v>
      </c>
      <c r="BO5" s="11">
        <v>52</v>
      </c>
      <c r="BP5" s="11">
        <v>1</v>
      </c>
      <c r="BQ5" s="11">
        <v>2</v>
      </c>
      <c r="BR5" s="11">
        <v>3</v>
      </c>
      <c r="BS5" s="11">
        <v>4</v>
      </c>
      <c r="BT5" s="11">
        <v>5</v>
      </c>
      <c r="BU5" s="11">
        <v>6</v>
      </c>
      <c r="BV5" s="11">
        <v>7</v>
      </c>
      <c r="BW5" s="11">
        <v>8</v>
      </c>
      <c r="BX5" s="11">
        <v>9</v>
      </c>
      <c r="BY5" s="11">
        <v>10</v>
      </c>
      <c r="BZ5" s="11">
        <v>11</v>
      </c>
      <c r="CA5" s="11">
        <v>12</v>
      </c>
      <c r="CB5" s="11">
        <v>13</v>
      </c>
      <c r="CC5" s="11">
        <v>14</v>
      </c>
      <c r="CD5" s="11">
        <v>15</v>
      </c>
      <c r="CE5" s="11">
        <v>16</v>
      </c>
      <c r="CF5" s="11">
        <v>17</v>
      </c>
      <c r="CG5" s="11">
        <v>18</v>
      </c>
      <c r="CH5" s="11">
        <v>19</v>
      </c>
      <c r="CI5" s="11">
        <v>20</v>
      </c>
      <c r="CJ5" s="11">
        <v>21</v>
      </c>
      <c r="CK5" s="11">
        <v>22</v>
      </c>
      <c r="CL5" s="11">
        <v>23</v>
      </c>
      <c r="CM5" s="11">
        <v>24</v>
      </c>
      <c r="CN5" s="11"/>
    </row>
    <row r="6" spans="1:92" s="11" customFormat="1" x14ac:dyDescent="0.25">
      <c r="A6" s="49" t="s">
        <v>26</v>
      </c>
      <c r="B6" s="11" t="s">
        <v>111</v>
      </c>
      <c r="C6" s="11" t="s">
        <v>112</v>
      </c>
      <c r="D6" s="11" t="s">
        <v>113</v>
      </c>
      <c r="E6" s="11" t="s">
        <v>114</v>
      </c>
      <c r="F6" s="11" t="s">
        <v>115</v>
      </c>
      <c r="G6" s="11" t="s">
        <v>116</v>
      </c>
      <c r="H6" s="11" t="s">
        <v>117</v>
      </c>
      <c r="I6" s="11" t="s">
        <v>118</v>
      </c>
      <c r="J6" s="11" t="s">
        <v>210</v>
      </c>
      <c r="K6" s="11" t="s">
        <v>211</v>
      </c>
      <c r="L6" s="11" t="s">
        <v>213</v>
      </c>
      <c r="M6" s="11" t="s">
        <v>215</v>
      </c>
      <c r="N6" s="11" t="s">
        <v>217</v>
      </c>
      <c r="O6" s="11" t="s">
        <v>218</v>
      </c>
      <c r="P6" s="11" t="s">
        <v>219</v>
      </c>
      <c r="Q6" s="11" t="s">
        <v>220</v>
      </c>
      <c r="R6" s="11" t="s">
        <v>223</v>
      </c>
      <c r="S6" s="11" t="s">
        <v>224</v>
      </c>
      <c r="T6" s="11" t="s">
        <v>225</v>
      </c>
      <c r="U6" s="11" t="s">
        <v>226</v>
      </c>
      <c r="V6" s="11" t="s">
        <v>227</v>
      </c>
      <c r="W6" s="11" t="s">
        <v>229</v>
      </c>
      <c r="X6" s="11" t="s">
        <v>231</v>
      </c>
      <c r="Y6" s="11" t="s">
        <v>232</v>
      </c>
      <c r="Z6" s="11" t="s">
        <v>233</v>
      </c>
      <c r="AA6" s="11" t="s">
        <v>234</v>
      </c>
      <c r="AB6" s="11" t="s">
        <v>236</v>
      </c>
      <c r="AC6" s="11" t="s">
        <v>237</v>
      </c>
      <c r="AD6" s="11" t="s">
        <v>238</v>
      </c>
      <c r="AE6" s="11" t="s">
        <v>239</v>
      </c>
      <c r="AF6" s="11" t="s">
        <v>241</v>
      </c>
      <c r="AG6" s="11" t="s">
        <v>242</v>
      </c>
      <c r="AH6" s="11" t="s">
        <v>243</v>
      </c>
      <c r="AI6" s="11" t="s">
        <v>245</v>
      </c>
      <c r="AJ6" s="11" t="s">
        <v>246</v>
      </c>
      <c r="AK6" s="11" t="s">
        <v>247</v>
      </c>
      <c r="AL6" s="11" t="s">
        <v>248</v>
      </c>
      <c r="AM6" s="11" t="s">
        <v>250</v>
      </c>
      <c r="AN6" s="11" t="s">
        <v>252</v>
      </c>
      <c r="AO6" s="11" t="s">
        <v>253</v>
      </c>
      <c r="AP6" s="11" t="s">
        <v>255</v>
      </c>
      <c r="AQ6" s="11" t="s">
        <v>256</v>
      </c>
      <c r="AR6" s="11" t="s">
        <v>257</v>
      </c>
      <c r="AS6" s="11" t="s">
        <v>259</v>
      </c>
      <c r="AT6" s="11" t="s">
        <v>260</v>
      </c>
      <c r="AU6" s="11" t="s">
        <v>275</v>
      </c>
      <c r="AV6" s="11" t="s">
        <v>297</v>
      </c>
      <c r="AW6" s="11" t="s">
        <v>298</v>
      </c>
      <c r="AX6" s="11" t="s">
        <v>300</v>
      </c>
      <c r="AY6" s="11" t="s">
        <v>301</v>
      </c>
      <c r="AZ6" s="11" t="s">
        <v>306</v>
      </c>
      <c r="BA6" s="11" t="s">
        <v>309</v>
      </c>
      <c r="BC6" s="11" t="s">
        <v>312</v>
      </c>
      <c r="BD6" s="11" t="s">
        <v>315</v>
      </c>
      <c r="BE6" s="11" t="s">
        <v>319</v>
      </c>
      <c r="BF6" s="11" t="s">
        <v>320</v>
      </c>
      <c r="BG6" s="11" t="s">
        <v>324</v>
      </c>
      <c r="BH6" s="11" t="s">
        <v>325</v>
      </c>
      <c r="BI6" s="11" t="s">
        <v>329</v>
      </c>
      <c r="BJ6" s="11" t="s">
        <v>332</v>
      </c>
      <c r="BK6" s="11" t="s">
        <v>334</v>
      </c>
      <c r="BL6" s="11" t="s">
        <v>335</v>
      </c>
      <c r="BM6" s="11" t="s">
        <v>337</v>
      </c>
      <c r="BN6" s="11" t="s">
        <v>339</v>
      </c>
      <c r="BO6" s="11" t="s">
        <v>340</v>
      </c>
      <c r="BP6" s="11" t="s">
        <v>342</v>
      </c>
      <c r="BQ6" s="11" t="s">
        <v>343</v>
      </c>
      <c r="BR6" s="11" t="s">
        <v>345</v>
      </c>
      <c r="BS6" s="11" t="s">
        <v>347</v>
      </c>
      <c r="BT6" s="11" t="s">
        <v>348</v>
      </c>
      <c r="BU6" s="11" t="s">
        <v>349</v>
      </c>
      <c r="BV6" s="11" t="s">
        <v>350</v>
      </c>
      <c r="BW6" s="11" t="s">
        <v>352</v>
      </c>
      <c r="BX6" s="11" t="s">
        <v>353</v>
      </c>
      <c r="BY6" s="11" t="s">
        <v>356</v>
      </c>
      <c r="BZ6" s="11" t="s">
        <v>358</v>
      </c>
      <c r="CA6" s="11" t="s">
        <v>360</v>
      </c>
      <c r="CB6" s="11" t="s">
        <v>362</v>
      </c>
      <c r="CC6" s="11" t="s">
        <v>365</v>
      </c>
      <c r="CD6" s="11" t="s">
        <v>366</v>
      </c>
      <c r="CE6" s="11" t="s">
        <v>369</v>
      </c>
      <c r="CF6" s="11" t="s">
        <v>370</v>
      </c>
      <c r="CG6" s="11" t="s">
        <v>373</v>
      </c>
      <c r="CH6" s="11" t="s">
        <v>375</v>
      </c>
      <c r="CI6" s="11" t="s">
        <v>378</v>
      </c>
      <c r="CJ6" s="11" t="s">
        <v>382</v>
      </c>
      <c r="CK6" s="11" t="s">
        <v>386</v>
      </c>
      <c r="CL6" s="11" t="s">
        <v>388</v>
      </c>
      <c r="CM6" s="11" t="s">
        <v>397</v>
      </c>
    </row>
    <row r="7" spans="1:92" x14ac:dyDescent="0.25">
      <c r="A7" s="9" t="s">
        <v>64</v>
      </c>
      <c r="B7" s="13">
        <v>633037</v>
      </c>
      <c r="C7" s="13">
        <v>715328</v>
      </c>
      <c r="D7" s="13">
        <v>673266</v>
      </c>
      <c r="E7" s="13">
        <v>568301</v>
      </c>
      <c r="F7" s="13">
        <v>713124</v>
      </c>
      <c r="G7" s="13">
        <v>1104459</v>
      </c>
      <c r="H7" s="13">
        <v>1150234</v>
      </c>
      <c r="I7" s="13">
        <v>814626</v>
      </c>
      <c r="J7" s="13">
        <v>1190167</v>
      </c>
      <c r="K7" s="13">
        <v>693189</v>
      </c>
      <c r="L7" s="13">
        <v>699772</v>
      </c>
      <c r="M7" s="13">
        <v>792596</v>
      </c>
      <c r="N7" s="13">
        <v>751333</v>
      </c>
      <c r="O7" s="13">
        <v>552490</v>
      </c>
      <c r="P7" s="13">
        <v>673855</v>
      </c>
      <c r="Q7" s="13">
        <v>712389</v>
      </c>
      <c r="R7" s="13">
        <v>652773</v>
      </c>
      <c r="S7" s="13">
        <v>675256</v>
      </c>
      <c r="T7" s="13">
        <v>791651</v>
      </c>
      <c r="U7" s="13">
        <v>838598</v>
      </c>
      <c r="V7" s="13">
        <v>752186</v>
      </c>
      <c r="W7" s="13">
        <v>671661</v>
      </c>
      <c r="X7" s="13">
        <v>745363</v>
      </c>
      <c r="Y7" s="13">
        <v>845393</v>
      </c>
      <c r="Z7" s="13">
        <v>729283</v>
      </c>
      <c r="AA7" s="13">
        <v>551530</v>
      </c>
      <c r="AB7" s="13">
        <v>687850</v>
      </c>
      <c r="AC7" s="13">
        <v>743647</v>
      </c>
      <c r="AD7" s="13">
        <v>726796</v>
      </c>
      <c r="AE7" s="13">
        <v>592581</v>
      </c>
      <c r="AF7" s="13">
        <v>705974</v>
      </c>
      <c r="AG7" s="13">
        <v>1072275</v>
      </c>
      <c r="AH7" s="13">
        <v>657923</v>
      </c>
      <c r="AI7" s="13">
        <v>611546</v>
      </c>
      <c r="AJ7" s="13">
        <v>612012</v>
      </c>
      <c r="AK7" s="13">
        <v>461105</v>
      </c>
      <c r="AL7" s="13">
        <v>805584</v>
      </c>
      <c r="AM7" s="13">
        <v>723833</v>
      </c>
      <c r="AN7" s="13">
        <v>729038</v>
      </c>
      <c r="AO7" s="13">
        <v>683971</v>
      </c>
      <c r="AP7" s="13">
        <v>993021</v>
      </c>
      <c r="AQ7" s="13">
        <v>822092</v>
      </c>
      <c r="AR7" s="13">
        <v>827914</v>
      </c>
      <c r="AS7" s="13">
        <v>812317</v>
      </c>
      <c r="AT7" s="13">
        <v>748791</v>
      </c>
      <c r="AU7" s="13">
        <v>730186</v>
      </c>
      <c r="AV7" s="13">
        <v>703183</v>
      </c>
      <c r="AW7" s="13">
        <v>703273</v>
      </c>
      <c r="AX7" s="13">
        <v>827219</v>
      </c>
      <c r="AY7" s="13">
        <v>810868</v>
      </c>
      <c r="AZ7" s="13">
        <v>887418</v>
      </c>
      <c r="BA7" s="13">
        <v>739095</v>
      </c>
      <c r="BB7" s="13">
        <v>39111372</v>
      </c>
      <c r="BC7" s="13">
        <v>728759</v>
      </c>
      <c r="BD7" s="13">
        <v>847135</v>
      </c>
      <c r="BE7" s="13">
        <v>773727</v>
      </c>
      <c r="BF7" s="13">
        <v>682647</v>
      </c>
      <c r="BG7" s="13">
        <v>783837</v>
      </c>
      <c r="BH7" s="13">
        <v>1218653</v>
      </c>
      <c r="BI7" s="13">
        <v>1337939</v>
      </c>
      <c r="BJ7" s="13">
        <v>878021</v>
      </c>
      <c r="BK7" s="13">
        <v>1280465</v>
      </c>
      <c r="BL7" s="13">
        <v>781915</v>
      </c>
      <c r="BM7" s="13">
        <v>766675</v>
      </c>
      <c r="BN7" s="13">
        <v>866291</v>
      </c>
      <c r="BO7" s="13">
        <v>826710</v>
      </c>
      <c r="BP7" s="13">
        <v>709374</v>
      </c>
      <c r="BQ7" s="13">
        <v>746220</v>
      </c>
      <c r="BR7" s="13">
        <v>778973</v>
      </c>
      <c r="BS7" s="13">
        <v>723869</v>
      </c>
      <c r="BT7" s="13">
        <v>713432</v>
      </c>
      <c r="BU7" s="13">
        <v>801992</v>
      </c>
      <c r="BV7" s="13">
        <v>873886</v>
      </c>
      <c r="BW7" s="13">
        <v>779366</v>
      </c>
      <c r="BX7" s="13">
        <v>721667</v>
      </c>
      <c r="BY7" s="13">
        <v>925529</v>
      </c>
      <c r="BZ7" s="13">
        <v>788214</v>
      </c>
      <c r="CA7" s="13">
        <v>628773</v>
      </c>
      <c r="CB7" s="13">
        <v>835018</v>
      </c>
      <c r="CC7" s="13">
        <v>709222</v>
      </c>
      <c r="CD7" s="13">
        <v>762711</v>
      </c>
      <c r="CE7" s="13">
        <v>734184</v>
      </c>
      <c r="CF7" s="13">
        <v>637933</v>
      </c>
      <c r="CG7" s="13">
        <v>736711</v>
      </c>
      <c r="CH7" s="13">
        <v>1098193</v>
      </c>
      <c r="CI7" s="13">
        <v>711020</v>
      </c>
      <c r="CJ7" s="13">
        <v>568684</v>
      </c>
      <c r="CK7" s="13">
        <v>398907</v>
      </c>
      <c r="CL7" s="13">
        <v>728564</v>
      </c>
      <c r="CM7" s="13">
        <v>721209</v>
      </c>
      <c r="CN7" s="13">
        <v>29606425</v>
      </c>
    </row>
    <row r="8" spans="1:92" x14ac:dyDescent="0.25">
      <c r="A8" s="9" t="s">
        <v>65</v>
      </c>
      <c r="B8" s="13">
        <v>18991</v>
      </c>
      <c r="C8" s="13">
        <v>29117</v>
      </c>
      <c r="D8" s="13">
        <v>26406</v>
      </c>
      <c r="E8" s="13">
        <v>21133</v>
      </c>
      <c r="F8" s="13">
        <v>25034</v>
      </c>
      <c r="G8" s="13">
        <v>45489</v>
      </c>
      <c r="H8" s="13">
        <v>58472</v>
      </c>
      <c r="I8" s="13">
        <v>42385</v>
      </c>
      <c r="J8" s="13">
        <v>63689</v>
      </c>
      <c r="K8" s="13">
        <v>24611</v>
      </c>
      <c r="L8" s="13">
        <v>27680</v>
      </c>
      <c r="M8" s="13">
        <v>32876</v>
      </c>
      <c r="N8" s="13">
        <v>42198</v>
      </c>
      <c r="O8" s="13">
        <v>30876</v>
      </c>
      <c r="P8" s="13">
        <v>23525</v>
      </c>
      <c r="Q8" s="13">
        <v>22952</v>
      </c>
      <c r="R8" s="13">
        <v>26943</v>
      </c>
      <c r="S8" s="13">
        <v>27046</v>
      </c>
      <c r="T8" s="13">
        <v>37056</v>
      </c>
      <c r="U8" s="13">
        <v>37619</v>
      </c>
      <c r="V8" s="13">
        <v>34147</v>
      </c>
      <c r="W8" s="13">
        <v>25538</v>
      </c>
      <c r="X8" s="13">
        <v>29118</v>
      </c>
      <c r="Y8" s="13">
        <v>27274</v>
      </c>
      <c r="Z8" s="13">
        <v>27232</v>
      </c>
      <c r="AA8" s="13">
        <v>22834</v>
      </c>
      <c r="AB8" s="13">
        <v>23477</v>
      </c>
      <c r="AC8" s="13">
        <v>29206</v>
      </c>
      <c r="AD8" s="13">
        <v>22611</v>
      </c>
      <c r="AE8" s="13">
        <v>19835</v>
      </c>
      <c r="AF8" s="13">
        <v>27962</v>
      </c>
      <c r="AG8" s="13">
        <v>53853</v>
      </c>
      <c r="AH8" s="13">
        <v>25752</v>
      </c>
      <c r="AI8" s="13">
        <v>22710</v>
      </c>
      <c r="AJ8" s="13">
        <v>28194</v>
      </c>
      <c r="AK8" s="13">
        <v>18122</v>
      </c>
      <c r="AL8" s="13">
        <v>28379</v>
      </c>
      <c r="AM8" s="13">
        <v>29581</v>
      </c>
      <c r="AN8" s="13">
        <v>29252</v>
      </c>
      <c r="AO8" s="13">
        <v>28944</v>
      </c>
      <c r="AP8" s="13">
        <v>34627</v>
      </c>
      <c r="AQ8" s="13">
        <v>24692</v>
      </c>
      <c r="AR8" s="13">
        <v>28417</v>
      </c>
      <c r="AS8" s="13">
        <v>29248</v>
      </c>
      <c r="AT8" s="13">
        <v>30317</v>
      </c>
      <c r="AU8" s="13">
        <v>25805</v>
      </c>
      <c r="AV8" s="13">
        <v>29507</v>
      </c>
      <c r="AW8" s="13">
        <v>32631</v>
      </c>
      <c r="AX8" s="13">
        <v>33459</v>
      </c>
      <c r="AY8" s="13">
        <v>37668</v>
      </c>
      <c r="AZ8" s="13">
        <v>38829</v>
      </c>
      <c r="BA8" s="13">
        <v>29729</v>
      </c>
      <c r="BB8" s="13">
        <v>1593048</v>
      </c>
      <c r="BC8" s="13">
        <v>31024</v>
      </c>
      <c r="BD8" s="13">
        <v>35870</v>
      </c>
      <c r="BE8" s="13">
        <v>31639</v>
      </c>
      <c r="BF8" s="13">
        <v>35628</v>
      </c>
      <c r="BG8" s="13">
        <v>34685</v>
      </c>
      <c r="BH8" s="13">
        <v>79344</v>
      </c>
      <c r="BI8" s="13">
        <v>94882</v>
      </c>
      <c r="BJ8" s="13">
        <v>45971</v>
      </c>
      <c r="BK8" s="13">
        <v>75407</v>
      </c>
      <c r="BL8" s="13">
        <v>34126</v>
      </c>
      <c r="BM8" s="13">
        <v>38884</v>
      </c>
      <c r="BN8" s="13">
        <v>52535</v>
      </c>
      <c r="BO8" s="13">
        <v>57070</v>
      </c>
      <c r="BP8" s="13">
        <v>47348</v>
      </c>
      <c r="BQ8" s="13">
        <v>33611</v>
      </c>
      <c r="BR8" s="13">
        <v>41462</v>
      </c>
      <c r="BS8" s="13">
        <v>41283</v>
      </c>
      <c r="BT8" s="13">
        <v>34820</v>
      </c>
      <c r="BU8" s="13">
        <v>40533</v>
      </c>
      <c r="BV8" s="13">
        <v>47427</v>
      </c>
      <c r="BW8" s="13">
        <v>37817</v>
      </c>
      <c r="BX8" s="13">
        <v>33636</v>
      </c>
      <c r="BY8" s="13">
        <v>35259</v>
      </c>
      <c r="BZ8" s="13">
        <v>41904</v>
      </c>
      <c r="CA8" s="13">
        <v>35121</v>
      </c>
      <c r="CB8" s="13">
        <v>36063</v>
      </c>
      <c r="CC8" s="13">
        <v>26396</v>
      </c>
      <c r="CD8" s="13">
        <v>29560</v>
      </c>
      <c r="CE8" s="13">
        <v>35775</v>
      </c>
      <c r="CF8" s="13">
        <v>29548</v>
      </c>
      <c r="CG8" s="13">
        <v>36307</v>
      </c>
      <c r="CH8" s="13">
        <v>65076</v>
      </c>
      <c r="CI8" s="13">
        <v>33417</v>
      </c>
      <c r="CJ8" s="13">
        <v>26168</v>
      </c>
      <c r="CK8" s="13">
        <v>21583</v>
      </c>
      <c r="CL8" s="13">
        <v>31674</v>
      </c>
      <c r="CM8" s="13">
        <v>34349</v>
      </c>
      <c r="CN8" s="13">
        <v>1523202</v>
      </c>
    </row>
    <row r="9" spans="1:92" x14ac:dyDescent="0.25">
      <c r="A9" s="19" t="s">
        <v>66</v>
      </c>
      <c r="B9" s="20">
        <v>2.9999826234485504E-2</v>
      </c>
      <c r="C9" s="20">
        <v>4.0704404133488414E-2</v>
      </c>
      <c r="D9" s="20">
        <v>3.9220753758544169E-2</v>
      </c>
      <c r="E9" s="20">
        <v>3.7186279805947901E-2</v>
      </c>
      <c r="F9" s="20">
        <v>3.5104694274768485E-2</v>
      </c>
      <c r="G9" s="20">
        <v>4.1186680537711226E-2</v>
      </c>
      <c r="H9" s="20">
        <v>5.083487359963277E-2</v>
      </c>
      <c r="I9" s="20">
        <v>5.2030011318077253E-2</v>
      </c>
      <c r="J9" s="20">
        <v>5.3512658307615653E-2</v>
      </c>
      <c r="K9" s="20">
        <v>3.5504025597636428E-2</v>
      </c>
      <c r="L9" s="20">
        <v>3.955574101278702E-2</v>
      </c>
      <c r="M9" s="20">
        <v>4.1478887100111529E-2</v>
      </c>
      <c r="N9" s="20">
        <v>5.616417753512757E-2</v>
      </c>
      <c r="O9" s="20">
        <v>5.5885174392296691E-2</v>
      </c>
      <c r="P9" s="20">
        <v>3.4911071372921473E-2</v>
      </c>
      <c r="Q9" s="20">
        <v>3.2218352613529969E-2</v>
      </c>
      <c r="R9" s="20">
        <v>4.127468507429076E-2</v>
      </c>
      <c r="S9" s="20">
        <v>4.0052957693082328E-2</v>
      </c>
      <c r="T9" s="20">
        <v>4.6808505263051518E-2</v>
      </c>
      <c r="U9" s="20">
        <v>4.4859396278073643E-2</v>
      </c>
      <c r="V9" s="20">
        <v>4.5397016163555293E-2</v>
      </c>
      <c r="W9" s="20">
        <v>3.802215701075394E-2</v>
      </c>
      <c r="X9" s="20">
        <v>3.9065529144859619E-2</v>
      </c>
      <c r="Y9" s="20">
        <v>3.2261918421373256E-2</v>
      </c>
      <c r="Z9" s="20">
        <v>3.7340785401551932E-2</v>
      </c>
      <c r="AA9" s="20">
        <v>4.1401193044802637E-2</v>
      </c>
      <c r="AB9" s="20">
        <v>3.4130987860725451E-2</v>
      </c>
      <c r="AC9" s="20">
        <v>3.9274010383959057E-2</v>
      </c>
      <c r="AD9" s="20">
        <v>3.1110517944512629E-2</v>
      </c>
      <c r="AE9" s="20">
        <v>3.3472217300250934E-2</v>
      </c>
      <c r="AF9" s="20">
        <v>3.9607690934793632E-2</v>
      </c>
      <c r="AG9" s="20">
        <v>5.0223123732251525E-2</v>
      </c>
      <c r="AH9" s="20">
        <v>3.9141358487239389E-2</v>
      </c>
      <c r="AI9" s="20">
        <v>3.713539128700049E-2</v>
      </c>
      <c r="AJ9" s="20">
        <v>4.6067724162271326E-2</v>
      </c>
      <c r="AK9" s="20">
        <v>3.9301243751423215E-2</v>
      </c>
      <c r="AL9" s="20">
        <v>3.5227859540407955E-2</v>
      </c>
      <c r="AM9" s="20">
        <v>4.086716134799049E-2</v>
      </c>
      <c r="AN9" s="20">
        <v>4.0124108757019522E-2</v>
      </c>
      <c r="AO9" s="20">
        <v>4.231758364024206E-2</v>
      </c>
      <c r="AP9" s="20">
        <v>3.4870360244143882E-2</v>
      </c>
      <c r="AQ9" s="20">
        <v>3.0035567795331911E-2</v>
      </c>
      <c r="AR9" s="20">
        <v>3.4323613322156651E-2</v>
      </c>
      <c r="AS9" s="20">
        <v>3.6005648041343465E-2</v>
      </c>
      <c r="AT9" s="20">
        <v>4.0487933215009264E-2</v>
      </c>
      <c r="AU9" s="20">
        <v>3.5340310551010293E-2</v>
      </c>
      <c r="AV9" s="20">
        <v>4.1962049708255178E-2</v>
      </c>
      <c r="AW9" s="20">
        <v>4.6398766908440962E-2</v>
      </c>
      <c r="AX9" s="20">
        <v>4.0447571924726103E-2</v>
      </c>
      <c r="AY9" s="20">
        <v>4.6453923449932662E-2</v>
      </c>
      <c r="AZ9" s="20">
        <v>4.3755028633631503E-2</v>
      </c>
      <c r="BA9" s="20">
        <v>4.0223516598001607E-2</v>
      </c>
      <c r="BB9" s="20">
        <v>4.0731069214345127E-2</v>
      </c>
      <c r="BC9" s="20">
        <v>4.2571000838411602E-2</v>
      </c>
      <c r="BD9" s="20">
        <v>4.2342719873455822E-2</v>
      </c>
      <c r="BE9" s="20">
        <v>4.0891684017747863E-2</v>
      </c>
      <c r="BF9" s="20">
        <v>5.2190956673068216E-2</v>
      </c>
      <c r="BG9" s="20">
        <v>4.425027142122661E-2</v>
      </c>
      <c r="BH9" s="20">
        <v>6.5107951155907381E-2</v>
      </c>
      <c r="BI9" s="20">
        <v>7.0916536553609688E-2</v>
      </c>
      <c r="BJ9" s="20">
        <v>5.235751764479437E-2</v>
      </c>
      <c r="BK9" s="20">
        <v>5.8890324999121411E-2</v>
      </c>
      <c r="BL9" s="20">
        <v>4.3644130116444885E-2</v>
      </c>
      <c r="BM9" s="20">
        <v>5.0717709590113152E-2</v>
      </c>
      <c r="BN9" s="20">
        <v>6.0643594358015952E-2</v>
      </c>
      <c r="BO9" s="20">
        <v>6.9032671674468679E-2</v>
      </c>
      <c r="BP9" s="20">
        <v>6.6746173386676141E-2</v>
      </c>
      <c r="BQ9" s="20">
        <v>4.5041676717321968E-2</v>
      </c>
      <c r="BR9" s="20">
        <v>5.3226491803952128E-2</v>
      </c>
      <c r="BS9" s="20">
        <v>5.7031037383836025E-2</v>
      </c>
      <c r="BT9" s="20">
        <v>4.8806333329595532E-2</v>
      </c>
      <c r="BU9" s="20">
        <v>5.0540404393061275E-2</v>
      </c>
      <c r="BV9" s="20">
        <v>5.427138093527073E-2</v>
      </c>
      <c r="BW9" s="20">
        <v>4.8522773639086129E-2</v>
      </c>
      <c r="BX9" s="20">
        <v>4.6608754453231198E-2</v>
      </c>
      <c r="BY9" s="20">
        <v>3.8096051015149172E-2</v>
      </c>
      <c r="BZ9" s="20">
        <v>5.3163227245392748E-2</v>
      </c>
      <c r="CA9" s="20">
        <v>5.5856406047969619E-2</v>
      </c>
      <c r="CB9" s="20">
        <v>4.3188290551820441E-2</v>
      </c>
      <c r="CC9" s="20">
        <v>3.7218247600892249E-2</v>
      </c>
      <c r="CD9" s="20">
        <v>3.8756488368464598E-2</v>
      </c>
      <c r="CE9" s="20">
        <v>4.8727566931450424E-2</v>
      </c>
      <c r="CF9" s="20">
        <v>4.6318343775913769E-2</v>
      </c>
      <c r="CG9" s="20">
        <v>4.9282554488802255E-2</v>
      </c>
      <c r="CH9" s="20">
        <v>5.925734365453067E-2</v>
      </c>
      <c r="CI9" s="20">
        <v>4.6998677955613063E-2</v>
      </c>
      <c r="CJ9" s="20">
        <v>4.6015010093478977E-2</v>
      </c>
      <c r="CK9" s="20">
        <v>5.4105342849335811E-2</v>
      </c>
      <c r="CL9" s="20">
        <v>4.3474560917091704E-2</v>
      </c>
      <c r="CM9" s="20">
        <v>4.7626970822604822E-2</v>
      </c>
      <c r="CN9" s="20">
        <v>5.1448359604376416E-2</v>
      </c>
    </row>
    <row r="10" spans="1:92" x14ac:dyDescent="0.25">
      <c r="A10" s="56" t="s">
        <v>62</v>
      </c>
      <c r="B10" s="6">
        <v>6.3492288675988967E-2</v>
      </c>
      <c r="C10" s="6">
        <v>9.1625604807633168E-2</v>
      </c>
      <c r="D10" s="6">
        <v>6.8625372607346663E-2</v>
      </c>
      <c r="E10" s="6">
        <v>8.8724112988008141E-2</v>
      </c>
      <c r="F10" s="6">
        <v>6.3980226397578638E-2</v>
      </c>
      <c r="G10" s="6">
        <v>5.6908270137798596E-2</v>
      </c>
      <c r="H10" s="6">
        <v>7.4249504960909748E-2</v>
      </c>
      <c r="I10" s="6">
        <v>7.4936519953596528E-2</v>
      </c>
      <c r="J10" s="6">
        <v>7.0695348922123688E-2</v>
      </c>
      <c r="K10" s="6">
        <v>7.0441007729089025E-2</v>
      </c>
      <c r="L10" s="6">
        <v>6.5413250631048844E-2</v>
      </c>
      <c r="M10" s="6">
        <v>7.9366089765955022E-2</v>
      </c>
      <c r="N10" s="6">
        <v>0.1144756251296688</v>
      </c>
      <c r="O10" s="6">
        <v>0.12071570383321359</v>
      </c>
      <c r="P10" s="6">
        <v>7.2570156079631673E-2</v>
      </c>
      <c r="Q10" s="6">
        <v>5.7795794458961061E-2</v>
      </c>
      <c r="R10" s="6">
        <v>7.9895627505600836E-2</v>
      </c>
      <c r="S10" s="6">
        <v>7.0850915503068004E-2</v>
      </c>
      <c r="T10" s="6">
        <v>7.5791101638098921E-2</v>
      </c>
      <c r="U10" s="6">
        <v>7.8057231314324321E-2</v>
      </c>
      <c r="V10" s="6">
        <v>6.9625951300453279E-2</v>
      </c>
      <c r="W10" s="6">
        <v>6.2254265718629423E-2</v>
      </c>
      <c r="X10" s="6">
        <v>5.8642231730520883E-2</v>
      </c>
      <c r="Y10" s="6">
        <v>4.6103399426826785E-2</v>
      </c>
      <c r="Z10" s="6">
        <v>6.8237759401606257E-2</v>
      </c>
      <c r="AA10" s="6">
        <v>7.0313602134904868E-2</v>
      </c>
      <c r="AB10" s="6">
        <v>5.7308301167903926E-2</v>
      </c>
      <c r="AC10" s="6">
        <v>7.1446261546861706E-2</v>
      </c>
      <c r="AD10" s="6">
        <v>6.6680666256914156E-2</v>
      </c>
      <c r="AE10" s="6">
        <v>6.600335962530969E-2</v>
      </c>
      <c r="AF10" s="6">
        <v>6.8105880750230871E-2</v>
      </c>
      <c r="AG10" s="6">
        <v>6.7387809099300158E-2</v>
      </c>
      <c r="AH10" s="6">
        <v>6.3633800136379287E-2</v>
      </c>
      <c r="AI10" s="6">
        <v>5.9304635636821312E-2</v>
      </c>
      <c r="AJ10" s="6">
        <v>7.9721948162405659E-2</v>
      </c>
      <c r="AK10" s="6">
        <v>7.1265172731374976E-2</v>
      </c>
      <c r="AL10" s="6">
        <v>6.7902940826320618E-2</v>
      </c>
      <c r="AM10" s="6">
        <v>6.3438764604192274E-2</v>
      </c>
      <c r="AN10" s="6">
        <v>6.2182223635173881E-2</v>
      </c>
      <c r="AO10" s="6">
        <v>7.8263997318494594E-2</v>
      </c>
      <c r="AP10" s="6">
        <v>4.9347942417146018E-2</v>
      </c>
      <c r="AQ10" s="6">
        <v>4.5252177378016976E-2</v>
      </c>
      <c r="AR10" s="6">
        <v>6.0769527912625063E-2</v>
      </c>
      <c r="AS10" s="6">
        <v>6.7801149838582778E-2</v>
      </c>
      <c r="AT10" s="6">
        <v>5.979917316576415E-2</v>
      </c>
      <c r="AU10" s="6">
        <v>4.6607550575565648E-2</v>
      </c>
      <c r="AV10" s="6">
        <v>6.7380649941839441E-2</v>
      </c>
      <c r="AW10" s="6">
        <v>7.4946032838453344E-2</v>
      </c>
      <c r="AX10" s="6">
        <v>6.1637771625141211E-2</v>
      </c>
      <c r="AY10" s="6">
        <v>9.0250447819007026E-2</v>
      </c>
      <c r="AZ10" s="6">
        <v>8.1428426079628038E-2</v>
      </c>
      <c r="BA10" s="6">
        <v>6.2925367380208333E-2</v>
      </c>
      <c r="BB10" s="6">
        <v>6.9111719716509756E-2</v>
      </c>
      <c r="BC10" s="6">
        <v>6.8068414289864251E-2</v>
      </c>
      <c r="BD10" s="6">
        <v>8.9625709676754511E-2</v>
      </c>
      <c r="BE10" s="6">
        <v>6.8274644536242199E-2</v>
      </c>
      <c r="BF10" s="6">
        <v>7.8419649377129738E-2</v>
      </c>
      <c r="BG10" s="6">
        <v>7.9268881550490208E-2</v>
      </c>
      <c r="BH10" s="6">
        <v>5.2673470622715345E-2</v>
      </c>
      <c r="BI10" s="6">
        <v>7.8654993535376916E-2</v>
      </c>
      <c r="BJ10" s="6">
        <v>7.7238339952945115E-2</v>
      </c>
      <c r="BK10" s="6">
        <v>7.7164919306024565E-2</v>
      </c>
      <c r="BL10" s="6">
        <v>5.5097015943239472E-2</v>
      </c>
      <c r="BM10" s="6">
        <v>5.6251629653236192E-2</v>
      </c>
      <c r="BN10" s="6">
        <v>7.9329285508191988E-2</v>
      </c>
      <c r="BO10" s="6">
        <v>9.6391212714560304E-2</v>
      </c>
      <c r="BP10" s="6">
        <v>9.2019647991996412E-2</v>
      </c>
      <c r="BQ10" s="6">
        <v>8.2305266228355031E-2</v>
      </c>
      <c r="BR10" s="6">
        <v>6.7529093638010282E-2</v>
      </c>
      <c r="BS10" s="6">
        <v>7.7048373382804944E-2</v>
      </c>
      <c r="BT10" s="6">
        <v>8.0239814986708277E-2</v>
      </c>
      <c r="BU10" s="6">
        <v>8.1518735802081646E-2</v>
      </c>
      <c r="BV10" s="6">
        <v>7.3746199104426632E-2</v>
      </c>
      <c r="BW10" s="6">
        <v>6.3703627878436364E-2</v>
      </c>
      <c r="BX10" s="6">
        <v>5.7304150415637072E-2</v>
      </c>
      <c r="BY10" s="6">
        <v>4.2306252243425033E-2</v>
      </c>
      <c r="BZ10" s="6">
        <v>6.7043200391931332E-2</v>
      </c>
      <c r="CA10" s="6">
        <v>7.5935917741161402E-2</v>
      </c>
      <c r="CB10" s="6">
        <v>6.6886726040059796E-2</v>
      </c>
      <c r="CC10" s="6">
        <v>6.5258538608330099E-2</v>
      </c>
      <c r="CD10" s="6">
        <v>6.5345393736903276E-2</v>
      </c>
      <c r="CE10" s="6">
        <v>8.0055888840386225E-2</v>
      </c>
      <c r="CF10" s="6">
        <v>6.0219482195502529E-2</v>
      </c>
      <c r="CG10" s="6">
        <v>7.5312249655777416E-2</v>
      </c>
      <c r="CH10" s="6">
        <v>9.0213469840924598E-2</v>
      </c>
      <c r="CI10" s="6">
        <v>7.2075053468025521E-2</v>
      </c>
      <c r="CJ10" s="6">
        <v>9.1066216159869789E-2</v>
      </c>
      <c r="CK10" s="6">
        <v>8.4335263812049047E-2</v>
      </c>
      <c r="CL10" s="6">
        <v>6.3423539866069162E-2</v>
      </c>
      <c r="CM10" s="6">
        <v>6.0818477699243305E-2</v>
      </c>
      <c r="CN10" s="6">
        <v>7.2714595506327515E-2</v>
      </c>
    </row>
    <row r="11" spans="1:92" x14ac:dyDescent="0.25">
      <c r="A11" s="56" t="s">
        <v>60</v>
      </c>
      <c r="B11" s="6">
        <v>0.26739012223356184</v>
      </c>
      <c r="C11" s="6">
        <v>0.19469850654670542</v>
      </c>
      <c r="D11" s="6">
        <v>0.24454588339938793</v>
      </c>
      <c r="E11" s="6">
        <v>0.20753825191857822</v>
      </c>
      <c r="F11" s="6">
        <v>0.19550554295393235</v>
      </c>
      <c r="G11" s="6">
        <v>0.38183192167307789</v>
      </c>
      <c r="H11" s="6">
        <v>0.28353518755137264</v>
      </c>
      <c r="I11" s="6">
        <v>0.31195680736376236</v>
      </c>
      <c r="J11" s="6">
        <v>0.29504633384092044</v>
      </c>
      <c r="K11" s="6">
        <v>0.33021134665065754</v>
      </c>
      <c r="L11" s="6">
        <v>0.32445743743855282</v>
      </c>
      <c r="M11" s="6">
        <v>0.2951086989311737</v>
      </c>
      <c r="N11" s="6">
        <v>0.178631342544008</v>
      </c>
      <c r="O11" s="6">
        <v>0.12095853364345124</v>
      </c>
      <c r="P11" s="6">
        <v>0.25340939205651281</v>
      </c>
      <c r="Q11" s="6">
        <v>0.28696633571185715</v>
      </c>
      <c r="R11" s="6">
        <v>0.23205206867010053</v>
      </c>
      <c r="S11" s="6">
        <v>0.28646175611920144</v>
      </c>
      <c r="T11" s="6">
        <v>0.24673994222642456</v>
      </c>
      <c r="U11" s="6">
        <v>0.24507136226374981</v>
      </c>
      <c r="V11" s="6">
        <v>0.28631743808747956</v>
      </c>
      <c r="W11" s="6">
        <v>0.27899396215080341</v>
      </c>
      <c r="X11" s="6">
        <v>0.29889812473220256</v>
      </c>
      <c r="Y11" s="6">
        <v>0.37030929273692903</v>
      </c>
      <c r="Z11" s="6">
        <v>0.23036465192711775</v>
      </c>
      <c r="AA11" s="6">
        <v>0.24435250829157354</v>
      </c>
      <c r="AB11" s="6">
        <v>0.25196435814409468</v>
      </c>
      <c r="AC11" s="6">
        <v>0.28188582657926525</v>
      </c>
      <c r="AD11" s="6">
        <v>0.16391495961566113</v>
      </c>
      <c r="AE11" s="6">
        <v>0.14674804483186765</v>
      </c>
      <c r="AF11" s="6">
        <v>0.15687163139995222</v>
      </c>
      <c r="AG11" s="6">
        <v>0.27507617876131318</v>
      </c>
      <c r="AH11" s="6">
        <v>0.28247684687519636</v>
      </c>
      <c r="AI11" s="6">
        <v>0.29929151663327297</v>
      </c>
      <c r="AJ11" s="6">
        <v>0.32279882207947452</v>
      </c>
      <c r="AK11" s="6">
        <v>0.23765845297484395</v>
      </c>
      <c r="AL11" s="6">
        <v>0.22853352864697304</v>
      </c>
      <c r="AM11" s="6">
        <v>0.27154661369348598</v>
      </c>
      <c r="AN11" s="6">
        <v>0.24774839465583604</v>
      </c>
      <c r="AO11" s="6">
        <v>0.31149532449674699</v>
      </c>
      <c r="AP11" s="6">
        <v>0.32471225394474018</v>
      </c>
      <c r="AQ11" s="6">
        <v>0.29277923028351027</v>
      </c>
      <c r="AR11" s="6">
        <v>0.35634119554336902</v>
      </c>
      <c r="AS11" s="6">
        <v>0.25060308076712912</v>
      </c>
      <c r="AT11" s="6">
        <v>0.39392371654479308</v>
      </c>
      <c r="AU11" s="6">
        <v>0.28713903910404109</v>
      </c>
      <c r="AV11" s="6">
        <v>0.23610469214057564</v>
      </c>
      <c r="AW11" s="6">
        <v>0.2951045386880336</v>
      </c>
      <c r="AX11" s="6">
        <v>0.28184282650202525</v>
      </c>
      <c r="AY11" s="6">
        <v>0.20334516013984669</v>
      </c>
      <c r="AZ11" s="6">
        <v>0.27363143248202376</v>
      </c>
      <c r="BA11" s="6">
        <v>0.26522761039379023</v>
      </c>
      <c r="BB11" s="6">
        <v>0.26826461991916456</v>
      </c>
      <c r="BC11" s="6">
        <v>0.29313559809665934</v>
      </c>
      <c r="BD11" s="6">
        <v>0.23063944422049554</v>
      </c>
      <c r="BE11" s="6">
        <v>0.24191971017424324</v>
      </c>
      <c r="BF11" s="6">
        <v>0.30429105918914456</v>
      </c>
      <c r="BG11" s="6">
        <v>0.21636999423561398</v>
      </c>
      <c r="BH11" s="6">
        <v>0.48075588092793337</v>
      </c>
      <c r="BI11" s="6">
        <v>0.39052697753260496</v>
      </c>
      <c r="BJ11" s="6">
        <v>0.30014483998515701</v>
      </c>
      <c r="BK11" s="6">
        <v>0.34360406974984287</v>
      </c>
      <c r="BL11" s="6">
        <v>0.40733638219015228</v>
      </c>
      <c r="BM11" s="6">
        <v>0.4767218217945236</v>
      </c>
      <c r="BN11" s="6">
        <v>0.32710817157354893</v>
      </c>
      <c r="BO11" s="6">
        <v>0.29141745521802259</v>
      </c>
      <c r="BP11" s="6">
        <v>0.28988098213279856</v>
      </c>
      <c r="BQ11" s="6">
        <v>0.28596745820213826</v>
      </c>
      <c r="BR11" s="6">
        <v>0.33169387286797647</v>
      </c>
      <c r="BS11" s="6">
        <v>0.33515127477846463</v>
      </c>
      <c r="BT11" s="6">
        <v>0.23646340773442331</v>
      </c>
      <c r="BU11" s="6">
        <v>0.31973455738714068</v>
      </c>
      <c r="BV11" s="6">
        <v>0.3324033771780644</v>
      </c>
      <c r="BW11" s="6">
        <v>0.35975657453499377</v>
      </c>
      <c r="BX11" s="6">
        <v>0.33958561938047527</v>
      </c>
      <c r="BY11" s="6">
        <v>0.38115160536865095</v>
      </c>
      <c r="BZ11" s="6">
        <v>0.351907496318483</v>
      </c>
      <c r="CA11" s="6">
        <v>0.35045993464203107</v>
      </c>
      <c r="CB11" s="6">
        <v>0.36553825435293297</v>
      </c>
      <c r="CC11" s="6">
        <v>0.32516639745719633</v>
      </c>
      <c r="CD11" s="6">
        <v>0.33043575511252365</v>
      </c>
      <c r="CE11" s="6">
        <v>0.29865771559014376</v>
      </c>
      <c r="CF11" s="6">
        <v>0.32518882738023819</v>
      </c>
      <c r="CG11" s="6">
        <v>0.3591431617663558</v>
      </c>
      <c r="CH11" s="6">
        <v>0.35433672064920829</v>
      </c>
      <c r="CI11" s="6">
        <v>0.26977585629344758</v>
      </c>
      <c r="CJ11" s="6">
        <v>0.19085544837688173</v>
      </c>
      <c r="CK11" s="6">
        <v>0.28179410706463787</v>
      </c>
      <c r="CL11" s="6">
        <v>0.34678977582091502</v>
      </c>
      <c r="CM11" s="6">
        <v>0.3872538925929816</v>
      </c>
      <c r="CN11" s="6">
        <v>0.33104949064301914</v>
      </c>
    </row>
    <row r="12" spans="1:92" x14ac:dyDescent="0.25"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</row>
    <row r="13" spans="1:92" x14ac:dyDescent="0.25">
      <c r="AD13" s="5"/>
      <c r="AE13" s="5"/>
      <c r="AF13" s="5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W13" s="18"/>
      <c r="AX13" s="15"/>
    </row>
    <row r="14" spans="1:92" x14ac:dyDescent="0.25">
      <c r="A14" s="1" t="s">
        <v>66</v>
      </c>
      <c r="B14" s="1" t="s">
        <v>33</v>
      </c>
      <c r="C14"/>
      <c r="D14"/>
      <c r="E1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</row>
    <row r="15" spans="1:92" x14ac:dyDescent="0.25">
      <c r="B15" s="11">
        <v>2025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 t="s">
        <v>110</v>
      </c>
      <c r="BC15" s="11">
        <v>2026</v>
      </c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 t="s">
        <v>311</v>
      </c>
    </row>
    <row r="16" spans="1:92" x14ac:dyDescent="0.25">
      <c r="B16" s="11">
        <v>1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>
        <v>2</v>
      </c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>
        <v>3</v>
      </c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>
        <v>4</v>
      </c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>
        <v>1</v>
      </c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>
        <v>2</v>
      </c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>
        <v>3</v>
      </c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</row>
    <row r="17" spans="1:92" x14ac:dyDescent="0.25">
      <c r="B17" s="11">
        <v>10</v>
      </c>
      <c r="C17" s="11"/>
      <c r="D17" s="11"/>
      <c r="E17" s="11"/>
      <c r="F17" s="11"/>
      <c r="G17" s="11">
        <v>11</v>
      </c>
      <c r="H17" s="11"/>
      <c r="I17" s="11"/>
      <c r="J17" s="11"/>
      <c r="K17" s="11">
        <v>12</v>
      </c>
      <c r="L17" s="11"/>
      <c r="M17" s="11"/>
      <c r="N17" s="11"/>
      <c r="O17" s="11">
        <v>1</v>
      </c>
      <c r="P17" s="11"/>
      <c r="Q17" s="11"/>
      <c r="R17" s="11"/>
      <c r="S17" s="11"/>
      <c r="T17" s="11">
        <v>2</v>
      </c>
      <c r="U17" s="11"/>
      <c r="V17" s="11"/>
      <c r="W17" s="11"/>
      <c r="X17" s="11">
        <v>3</v>
      </c>
      <c r="Y17" s="11"/>
      <c r="Z17" s="11"/>
      <c r="AA17" s="11"/>
      <c r="AB17" s="11">
        <v>4</v>
      </c>
      <c r="AC17" s="11"/>
      <c r="AD17" s="11"/>
      <c r="AE17" s="11"/>
      <c r="AF17" s="11">
        <v>5</v>
      </c>
      <c r="AG17" s="11"/>
      <c r="AH17" s="11"/>
      <c r="AI17" s="11"/>
      <c r="AJ17" s="11"/>
      <c r="AK17" s="11">
        <v>6</v>
      </c>
      <c r="AL17" s="11"/>
      <c r="AM17" s="11"/>
      <c r="AN17" s="11"/>
      <c r="AO17" s="11">
        <v>7</v>
      </c>
      <c r="AP17" s="11"/>
      <c r="AQ17" s="11"/>
      <c r="AR17" s="11"/>
      <c r="AS17" s="11"/>
      <c r="AT17" s="11">
        <v>8</v>
      </c>
      <c r="AU17" s="11"/>
      <c r="AV17" s="11"/>
      <c r="AW17" s="11"/>
      <c r="AX17" s="11">
        <v>9</v>
      </c>
      <c r="AY17" s="11"/>
      <c r="AZ17" s="11"/>
      <c r="BA17" s="11"/>
      <c r="BB17" s="11"/>
      <c r="BC17" s="11">
        <v>10</v>
      </c>
      <c r="BD17" s="11"/>
      <c r="BE17" s="11"/>
      <c r="BF17" s="11"/>
      <c r="BG17" s="11"/>
      <c r="BH17" s="11">
        <v>11</v>
      </c>
      <c r="BI17" s="11"/>
      <c r="BJ17" s="11"/>
      <c r="BK17" s="11"/>
      <c r="BL17" s="11">
        <v>12</v>
      </c>
      <c r="BM17" s="11"/>
      <c r="BN17" s="11"/>
      <c r="BO17" s="11"/>
      <c r="BP17" s="11">
        <v>1</v>
      </c>
      <c r="BQ17" s="11"/>
      <c r="BR17" s="11"/>
      <c r="BS17" s="11"/>
      <c r="BT17" s="11"/>
      <c r="BU17" s="11">
        <v>2</v>
      </c>
      <c r="BV17" s="11"/>
      <c r="BW17" s="11"/>
      <c r="BX17" s="11"/>
      <c r="BY17" s="11">
        <v>3</v>
      </c>
      <c r="BZ17" s="11"/>
      <c r="CA17" s="11"/>
      <c r="CB17" s="11"/>
      <c r="CC17" s="11">
        <v>4</v>
      </c>
      <c r="CD17" s="11"/>
      <c r="CE17" s="11"/>
      <c r="CF17" s="11"/>
      <c r="CG17" s="11">
        <v>5</v>
      </c>
      <c r="CH17" s="11"/>
      <c r="CI17" s="11"/>
      <c r="CJ17" s="11"/>
      <c r="CK17" s="11"/>
      <c r="CL17" s="11">
        <v>6</v>
      </c>
      <c r="CM17" s="11"/>
      <c r="CN17" s="11"/>
    </row>
    <row r="18" spans="1:92" x14ac:dyDescent="0.25">
      <c r="A18" s="1" t="s">
        <v>34</v>
      </c>
      <c r="B18" s="11">
        <v>40</v>
      </c>
      <c r="C18" s="11">
        <v>41</v>
      </c>
      <c r="D18" s="11">
        <v>42</v>
      </c>
      <c r="E18" s="11">
        <v>43</v>
      </c>
      <c r="F18" s="11">
        <v>44</v>
      </c>
      <c r="G18" s="11">
        <v>45</v>
      </c>
      <c r="H18" s="11">
        <v>46</v>
      </c>
      <c r="I18" s="11">
        <v>47</v>
      </c>
      <c r="J18" s="11">
        <v>48</v>
      </c>
      <c r="K18" s="11">
        <v>49</v>
      </c>
      <c r="L18" s="11">
        <v>50</v>
      </c>
      <c r="M18" s="11">
        <v>51</v>
      </c>
      <c r="N18" s="11">
        <v>52</v>
      </c>
      <c r="O18" s="11">
        <v>1</v>
      </c>
      <c r="P18" s="11">
        <v>2</v>
      </c>
      <c r="Q18" s="11">
        <v>3</v>
      </c>
      <c r="R18" s="11">
        <v>4</v>
      </c>
      <c r="S18" s="11">
        <v>5</v>
      </c>
      <c r="T18" s="11">
        <v>6</v>
      </c>
      <c r="U18" s="11">
        <v>7</v>
      </c>
      <c r="V18" s="11">
        <v>8</v>
      </c>
      <c r="W18" s="11">
        <v>9</v>
      </c>
      <c r="X18" s="11">
        <v>10</v>
      </c>
      <c r="Y18" s="11">
        <v>11</v>
      </c>
      <c r="Z18" s="11">
        <v>12</v>
      </c>
      <c r="AA18" s="11">
        <v>13</v>
      </c>
      <c r="AB18" s="11">
        <v>14</v>
      </c>
      <c r="AC18" s="11">
        <v>15</v>
      </c>
      <c r="AD18" s="11">
        <v>16</v>
      </c>
      <c r="AE18" s="11">
        <v>17</v>
      </c>
      <c r="AF18" s="11">
        <v>18</v>
      </c>
      <c r="AG18" s="11">
        <v>19</v>
      </c>
      <c r="AH18" s="11">
        <v>20</v>
      </c>
      <c r="AI18" s="11">
        <v>21</v>
      </c>
      <c r="AJ18" s="11">
        <v>22</v>
      </c>
      <c r="AK18" s="11">
        <v>23</v>
      </c>
      <c r="AL18" s="11">
        <v>24</v>
      </c>
      <c r="AM18" s="11">
        <v>25</v>
      </c>
      <c r="AN18" s="11">
        <v>26</v>
      </c>
      <c r="AO18" s="11">
        <v>27</v>
      </c>
      <c r="AP18" s="11">
        <v>28</v>
      </c>
      <c r="AQ18" s="11">
        <v>29</v>
      </c>
      <c r="AR18" s="11">
        <v>30</v>
      </c>
      <c r="AS18" s="11">
        <v>31</v>
      </c>
      <c r="AT18" s="11">
        <v>32</v>
      </c>
      <c r="AU18" s="11">
        <v>33</v>
      </c>
      <c r="AV18" s="11">
        <v>34</v>
      </c>
      <c r="AW18" s="11">
        <v>35</v>
      </c>
      <c r="AX18" s="11">
        <v>36</v>
      </c>
      <c r="AY18" s="11">
        <v>37</v>
      </c>
      <c r="AZ18" s="11">
        <v>38</v>
      </c>
      <c r="BA18" s="11">
        <v>39</v>
      </c>
      <c r="BB18" s="11"/>
      <c r="BC18" s="11">
        <v>40</v>
      </c>
      <c r="BD18" s="11">
        <v>41</v>
      </c>
      <c r="BE18" s="11">
        <v>42</v>
      </c>
      <c r="BF18" s="11">
        <v>43</v>
      </c>
      <c r="BG18" s="11">
        <v>44</v>
      </c>
      <c r="BH18" s="11">
        <v>45</v>
      </c>
      <c r="BI18" s="11">
        <v>46</v>
      </c>
      <c r="BJ18" s="11">
        <v>47</v>
      </c>
      <c r="BK18" s="11">
        <v>48</v>
      </c>
      <c r="BL18" s="11">
        <v>49</v>
      </c>
      <c r="BM18" s="11">
        <v>50</v>
      </c>
      <c r="BN18" s="11">
        <v>51</v>
      </c>
      <c r="BO18" s="11">
        <v>52</v>
      </c>
      <c r="BP18" s="11">
        <v>1</v>
      </c>
      <c r="BQ18" s="11">
        <v>2</v>
      </c>
      <c r="BR18" s="11">
        <v>3</v>
      </c>
      <c r="BS18" s="11">
        <v>4</v>
      </c>
      <c r="BT18" s="11">
        <v>5</v>
      </c>
      <c r="BU18" s="11">
        <v>6</v>
      </c>
      <c r="BV18" s="11">
        <v>7</v>
      </c>
      <c r="BW18" s="11">
        <v>8</v>
      </c>
      <c r="BX18" s="11">
        <v>9</v>
      </c>
      <c r="BY18" s="11">
        <v>10</v>
      </c>
      <c r="BZ18" s="11">
        <v>11</v>
      </c>
      <c r="CA18" s="11">
        <v>12</v>
      </c>
      <c r="CB18" s="11">
        <v>13</v>
      </c>
      <c r="CC18" s="11">
        <v>14</v>
      </c>
      <c r="CD18" s="11">
        <v>15</v>
      </c>
      <c r="CE18" s="11">
        <v>16</v>
      </c>
      <c r="CF18" s="11">
        <v>17</v>
      </c>
      <c r="CG18" s="11">
        <v>18</v>
      </c>
      <c r="CH18" s="11">
        <v>19</v>
      </c>
      <c r="CI18" s="11">
        <v>20</v>
      </c>
      <c r="CJ18" s="11">
        <v>21</v>
      </c>
      <c r="CK18" s="11">
        <v>22</v>
      </c>
      <c r="CL18" s="11">
        <v>23</v>
      </c>
      <c r="CM18" s="11">
        <v>24</v>
      </c>
      <c r="CN18" s="11"/>
    </row>
    <row r="19" spans="1:92" x14ac:dyDescent="0.25">
      <c r="A19" s="58" t="s">
        <v>43</v>
      </c>
      <c r="B19" s="6">
        <v>6.4253045695551875E-2</v>
      </c>
      <c r="C19" s="6">
        <v>0.10085083272990586</v>
      </c>
      <c r="D19" s="6">
        <v>4.6060631473017734E-2</v>
      </c>
      <c r="E19" s="6">
        <v>8.6583266383564783E-2</v>
      </c>
      <c r="F19" s="6">
        <v>6.6159695817490496E-2</v>
      </c>
      <c r="G19" s="6">
        <v>8.7210076103132445E-2</v>
      </c>
      <c r="H19" s="6">
        <v>9.985569985569985E-2</v>
      </c>
      <c r="I19" s="6">
        <v>7.0936238144426705E-2</v>
      </c>
      <c r="J19" s="6">
        <v>7.9800878774794914E-2</v>
      </c>
      <c r="K19" s="6">
        <v>0.1144729630982828</v>
      </c>
      <c r="L19" s="6">
        <v>6.9678230793417881E-2</v>
      </c>
      <c r="M19" s="6">
        <v>0.11575001283828891</v>
      </c>
      <c r="N19" s="6">
        <v>9.0663378211733703E-2</v>
      </c>
      <c r="O19" s="6">
        <v>8.3600261914453078E-2</v>
      </c>
      <c r="P19" s="6">
        <v>8.5327153534594344E-2</v>
      </c>
      <c r="Q19" s="6">
        <v>5.2863001814023189E-2</v>
      </c>
      <c r="R19" s="6">
        <v>8.3331542181622781E-2</v>
      </c>
      <c r="S19" s="6">
        <v>8.8628448689341652E-2</v>
      </c>
      <c r="T19" s="6">
        <v>8.961314445962465E-2</v>
      </c>
      <c r="U19" s="6">
        <v>7.3499856445592884E-2</v>
      </c>
      <c r="V19" s="6">
        <v>8.1992966420907934E-2</v>
      </c>
      <c r="W19" s="6">
        <v>7.7848268569918055E-2</v>
      </c>
      <c r="X19" s="6">
        <v>7.411193970010424E-2</v>
      </c>
      <c r="Y19" s="6">
        <v>6.5542005628431266E-2</v>
      </c>
      <c r="Z19" s="6">
        <v>6.9240298657381058E-2</v>
      </c>
      <c r="AA19" s="6">
        <v>9.0005129621591767E-2</v>
      </c>
      <c r="AB19" s="6">
        <v>6.1949334478316874E-2</v>
      </c>
      <c r="AC19" s="6">
        <v>0.10352644479392471</v>
      </c>
      <c r="AD19" s="6">
        <v>8.1638315212679252E-2</v>
      </c>
      <c r="AE19" s="6">
        <v>6.4117008846603235E-2</v>
      </c>
      <c r="AF19" s="6">
        <v>5.5222259804532429E-2</v>
      </c>
      <c r="AG19" s="6">
        <v>0.10360446570972887</v>
      </c>
      <c r="AH19" s="6">
        <v>9.7920846883000068E-2</v>
      </c>
      <c r="AI19" s="6">
        <v>6.7452277838701877E-2</v>
      </c>
      <c r="AJ19" s="6">
        <v>0.13486819464519237</v>
      </c>
      <c r="AK19" s="6">
        <v>0.11656731246895181</v>
      </c>
      <c r="AL19" s="6">
        <v>8.9379299050114644E-2</v>
      </c>
      <c r="AM19" s="6">
        <v>7.8895336064408572E-2</v>
      </c>
      <c r="AN19" s="6">
        <v>7.0198890104103379E-2</v>
      </c>
      <c r="AO19" s="6">
        <v>0.15905609802795329</v>
      </c>
      <c r="AP19" s="6">
        <v>8.8263647573142021E-2</v>
      </c>
      <c r="AQ19" s="6">
        <v>3.8496946635161261E-2</v>
      </c>
      <c r="AR19" s="6">
        <v>0.10974486019426276</v>
      </c>
      <c r="AS19" s="6">
        <v>9.3073303946450567E-2</v>
      </c>
      <c r="AT19" s="6">
        <v>0.12351251538777185</v>
      </c>
      <c r="AU19" s="6">
        <v>4.1617220919000969E-2</v>
      </c>
      <c r="AV19" s="6">
        <v>6.9926601864709378E-2</v>
      </c>
      <c r="AW19" s="6">
        <v>8.8321117884786624E-2</v>
      </c>
      <c r="AX19" s="6">
        <v>6.7582607360785973E-2</v>
      </c>
      <c r="AY19" s="6">
        <v>9.9652846007729085E-2</v>
      </c>
      <c r="AZ19" s="6">
        <v>9.0223133818136611E-2</v>
      </c>
      <c r="BA19" s="6">
        <v>6.5648832265449625E-2</v>
      </c>
      <c r="BB19" s="6">
        <v>8.4372401291918031E-2</v>
      </c>
      <c r="BC19" s="6">
        <v>9.0034775953010862E-2</v>
      </c>
      <c r="BD19" s="6">
        <v>0.12113126239636991</v>
      </c>
      <c r="BE19" s="6">
        <v>7.3493975903614464E-2</v>
      </c>
      <c r="BF19" s="6">
        <v>0.12087225123188938</v>
      </c>
      <c r="BG19" s="6">
        <v>8.4860933084181425E-2</v>
      </c>
      <c r="BH19" s="6">
        <v>7.9298087231281386E-2</v>
      </c>
      <c r="BI19" s="6">
        <v>0.12360751916802983</v>
      </c>
      <c r="BJ19" s="6">
        <v>9.3990810105308326E-2</v>
      </c>
      <c r="BK19" s="6">
        <v>0.12522430413554231</v>
      </c>
      <c r="BL19" s="6">
        <v>9.1998936191976438E-2</v>
      </c>
      <c r="BM19" s="6">
        <v>0.11708217913204062</v>
      </c>
      <c r="BN19" s="6">
        <v>9.4049282573872739E-2</v>
      </c>
      <c r="BO19" s="6">
        <v>0.11159920186849391</v>
      </c>
      <c r="BP19" s="6">
        <v>0.11451836772462293</v>
      </c>
      <c r="BQ19" s="6">
        <v>0.12404358914908416</v>
      </c>
      <c r="BR19" s="6">
        <v>8.8433157642549109E-2</v>
      </c>
      <c r="BS19" s="6">
        <v>0.10236595879934048</v>
      </c>
      <c r="BT19" s="6">
        <v>7.6266556135425892E-2</v>
      </c>
      <c r="BU19" s="6">
        <v>0.14407461670209035</v>
      </c>
      <c r="BV19" s="6">
        <v>9.6956031567080048E-2</v>
      </c>
      <c r="BW19" s="6">
        <v>9.0904169899496581E-2</v>
      </c>
      <c r="BX19" s="6">
        <v>6.5062450264678412E-2</v>
      </c>
      <c r="BY19" s="6">
        <v>4.1731019654159478E-2</v>
      </c>
      <c r="BZ19" s="6">
        <v>9.1946166739898125E-2</v>
      </c>
      <c r="CA19" s="6">
        <v>8.8400624104986433E-2</v>
      </c>
      <c r="CB19" s="6">
        <v>9.4864199852680742E-2</v>
      </c>
      <c r="CC19" s="6">
        <v>8.8796380090497742E-2</v>
      </c>
      <c r="CD19" s="6">
        <v>0.11511487303506651</v>
      </c>
      <c r="CE19" s="6">
        <v>0.12623188906946989</v>
      </c>
      <c r="CF19" s="6">
        <v>7.4529181428305058E-2</v>
      </c>
      <c r="CG19" s="6">
        <v>0.1339248141394305</v>
      </c>
      <c r="CH19" s="6">
        <v>0.17236341313689379</v>
      </c>
      <c r="CI19" s="6">
        <v>7.6929857034569074E-2</v>
      </c>
      <c r="CJ19" s="6">
        <v>0.10330301222785565</v>
      </c>
      <c r="CK19" s="6">
        <v>9.6385114761077015E-2</v>
      </c>
      <c r="CL19" s="6">
        <v>0.1160305053156083</v>
      </c>
      <c r="CM19" s="6">
        <v>0.11317330841927485</v>
      </c>
      <c r="CN19" s="6">
        <v>0.10280558360612037</v>
      </c>
    </row>
    <row r="20" spans="1:92" x14ac:dyDescent="0.25">
      <c r="A20" s="58" t="s">
        <v>32</v>
      </c>
      <c r="B20" s="6">
        <v>8.4899993325472226E-2</v>
      </c>
      <c r="C20" s="6">
        <v>9.7120914574274089E-2</v>
      </c>
      <c r="D20" s="6">
        <v>7.9997433923530925E-2</v>
      </c>
      <c r="E20" s="6">
        <v>5.9994746519569216E-2</v>
      </c>
      <c r="F20" s="6">
        <v>5.0786927453178858E-2</v>
      </c>
      <c r="G20" s="6">
        <v>5.2271465640774069E-2</v>
      </c>
      <c r="H20" s="6">
        <v>7.0332185069321873E-2</v>
      </c>
      <c r="I20" s="6">
        <v>7.6458386404163178E-2</v>
      </c>
      <c r="J20" s="6">
        <v>6.7962357248908783E-2</v>
      </c>
      <c r="K20" s="6">
        <v>6.2320998968954058E-2</v>
      </c>
      <c r="L20" s="6">
        <v>6.3572058125607359E-2</v>
      </c>
      <c r="M20" s="6">
        <v>6.5729123909124984E-2</v>
      </c>
      <c r="N20" s="6">
        <v>8.2014441633271165E-2</v>
      </c>
      <c r="O20" s="6">
        <v>8.6161879895561358E-2</v>
      </c>
      <c r="P20" s="6">
        <v>7.5209654326038045E-2</v>
      </c>
      <c r="Q20" s="6">
        <v>6.8049941615018414E-2</v>
      </c>
      <c r="R20" s="6">
        <v>7.7427795895252782E-2</v>
      </c>
      <c r="S20" s="6">
        <v>7.8525415905761467E-2</v>
      </c>
      <c r="T20" s="6">
        <v>8.2953718944990998E-2</v>
      </c>
      <c r="U20" s="6">
        <v>8.894768618815925E-2</v>
      </c>
      <c r="V20" s="6">
        <v>9.3161062876216547E-2</v>
      </c>
      <c r="W20" s="6">
        <v>8.4457608894118602E-2</v>
      </c>
      <c r="X20" s="6">
        <v>7.2689266205210115E-2</v>
      </c>
      <c r="Y20" s="6">
        <v>5.8987227745069655E-2</v>
      </c>
      <c r="Z20" s="6">
        <v>7.6341767394013729E-2</v>
      </c>
      <c r="AA20" s="6">
        <v>7.0019230262637969E-2</v>
      </c>
      <c r="AB20" s="6">
        <v>9.2092275909560428E-2</v>
      </c>
      <c r="AC20" s="6">
        <v>6.7370478983382207E-2</v>
      </c>
      <c r="AD20" s="6">
        <v>6.5641111623422899E-2</v>
      </c>
      <c r="AE20" s="6">
        <v>5.2171510386576574E-2</v>
      </c>
      <c r="AF20" s="6">
        <v>5.6223112297878651E-2</v>
      </c>
      <c r="AG20" s="6">
        <v>4.9754363959443923E-2</v>
      </c>
      <c r="AH20" s="6">
        <v>6.157090684635564E-2</v>
      </c>
      <c r="AI20" s="6">
        <v>9.0854305966080295E-2</v>
      </c>
      <c r="AJ20" s="6">
        <v>7.1235915404199546E-2</v>
      </c>
      <c r="AK20" s="6">
        <v>5.6904770841935362E-2</v>
      </c>
      <c r="AL20" s="6">
        <v>5.8276643990929702E-2</v>
      </c>
      <c r="AM20" s="6">
        <v>5.9190306284664568E-2</v>
      </c>
      <c r="AN20" s="6">
        <v>7.1394124115048516E-2</v>
      </c>
      <c r="AO20" s="6">
        <v>5.9954348417900448E-2</v>
      </c>
      <c r="AP20" s="6">
        <v>4.5200107761846318E-2</v>
      </c>
      <c r="AQ20" s="6">
        <v>6.3559920146800827E-2</v>
      </c>
      <c r="AR20" s="6">
        <v>6.0727871681242399E-2</v>
      </c>
      <c r="AS20" s="6">
        <v>5.8937933367157108E-2</v>
      </c>
      <c r="AT20" s="6">
        <v>6.930144796751303E-2</v>
      </c>
      <c r="AU20" s="6">
        <v>7.0154339547003411E-2</v>
      </c>
      <c r="AV20" s="6">
        <v>6.9055337968255165E-2</v>
      </c>
      <c r="AW20" s="6">
        <v>7.1104436681792949E-2</v>
      </c>
      <c r="AX20" s="6">
        <v>7.3215110501490613E-2</v>
      </c>
      <c r="AY20" s="6">
        <v>9.4448967201578513E-2</v>
      </c>
      <c r="AZ20" s="6">
        <v>7.2337655436284412E-2</v>
      </c>
      <c r="BA20" s="6">
        <v>6.2339280295165229E-2</v>
      </c>
      <c r="BB20" s="6">
        <v>7.0269757346984915E-2</v>
      </c>
      <c r="BC20" s="6">
        <v>6.8232757883210426E-2</v>
      </c>
      <c r="BD20" s="6">
        <v>5.5866393004751595E-2</v>
      </c>
      <c r="BE20" s="6">
        <v>6.1672669067627049E-2</v>
      </c>
      <c r="BF20" s="6">
        <v>8.3626517342371379E-2</v>
      </c>
      <c r="BG20" s="6">
        <v>5.9895460403837891E-2</v>
      </c>
      <c r="BH20" s="6">
        <v>9.376920101039983E-2</v>
      </c>
      <c r="BI20" s="6">
        <v>8.0625566636446058E-2</v>
      </c>
      <c r="BJ20" s="6">
        <v>6.1343106237384218E-2</v>
      </c>
      <c r="BK20" s="6">
        <v>6.2895823184020927E-2</v>
      </c>
      <c r="BL20" s="6">
        <v>5.2502007891888115E-2</v>
      </c>
      <c r="BM20" s="6">
        <v>6.4498757968975279E-2</v>
      </c>
      <c r="BN20" s="6">
        <v>8.3777170001439472E-2</v>
      </c>
      <c r="BO20" s="6">
        <v>9.4827463333285816E-2</v>
      </c>
      <c r="BP20" s="6">
        <v>0.10615896277589058</v>
      </c>
      <c r="BQ20" s="6">
        <v>8.4591273580370357E-2</v>
      </c>
      <c r="BR20" s="6">
        <v>8.3586296617519512E-2</v>
      </c>
      <c r="BS20" s="6">
        <v>8.6439798463366871E-2</v>
      </c>
      <c r="BT20" s="6">
        <v>9.4017525270363458E-2</v>
      </c>
      <c r="BU20" s="6">
        <v>7.5797760021622723E-2</v>
      </c>
      <c r="BV20" s="6">
        <v>7.9862432091062655E-2</v>
      </c>
      <c r="BW20" s="6">
        <v>8.1031988967001922E-2</v>
      </c>
      <c r="BX20" s="6">
        <v>9.004513264594724E-2</v>
      </c>
      <c r="BY20" s="6">
        <v>5.6133768352365415E-2</v>
      </c>
      <c r="BZ20" s="6">
        <v>8.1230491519687115E-2</v>
      </c>
      <c r="CA20" s="6">
        <v>9.4915254237288138E-2</v>
      </c>
      <c r="CB20" s="6">
        <v>9.3173660618290688E-2</v>
      </c>
      <c r="CC20" s="6">
        <v>8.8062511768028623E-2</v>
      </c>
      <c r="CD20" s="6">
        <v>7.2062004325883194E-2</v>
      </c>
      <c r="CE20" s="6">
        <v>0.10314040604013819</v>
      </c>
      <c r="CF20" s="6">
        <v>8.6844530566911646E-2</v>
      </c>
      <c r="CG20" s="6">
        <v>0.10159825557712122</v>
      </c>
      <c r="CH20" s="6">
        <v>0.10080115221892159</v>
      </c>
      <c r="CI20" s="6">
        <v>6.7559640203363316E-2</v>
      </c>
      <c r="CJ20" s="6">
        <v>5.9294577908185098E-2</v>
      </c>
      <c r="CK20" s="6">
        <v>0.10299273410903917</v>
      </c>
      <c r="CL20" s="6">
        <v>6.1794236210220586E-2</v>
      </c>
      <c r="CM20" s="6">
        <v>8.0528846153846159E-2</v>
      </c>
      <c r="CN20" s="6">
        <v>7.9052746616506991E-2</v>
      </c>
    </row>
    <row r="21" spans="1:92" x14ac:dyDescent="0.25">
      <c r="A21" s="58" t="s">
        <v>23</v>
      </c>
      <c r="B21" s="6">
        <v>1.0654951498479804E-2</v>
      </c>
      <c r="C21" s="6">
        <v>1.8442331685592003E-2</v>
      </c>
      <c r="D21" s="6">
        <v>1.8343519529468853E-2</v>
      </c>
      <c r="E21" s="6">
        <v>1.6767947886665562E-2</v>
      </c>
      <c r="F21" s="6">
        <v>2.182949880386308E-2</v>
      </c>
      <c r="G21" s="6">
        <v>2.3891516116177451E-2</v>
      </c>
      <c r="H21" s="6">
        <v>3.6789447921814739E-2</v>
      </c>
      <c r="I21" s="6">
        <v>4.2304625061710066E-2</v>
      </c>
      <c r="J21" s="6">
        <v>3.7949128343169977E-2</v>
      </c>
      <c r="K21" s="6">
        <v>2.1340591868948631E-2</v>
      </c>
      <c r="L21" s="6">
        <v>2.1180961763438214E-2</v>
      </c>
      <c r="M21" s="6">
        <v>1.6343638875011019E-2</v>
      </c>
      <c r="N21" s="6">
        <v>3.1147775841073519E-2</v>
      </c>
      <c r="O21" s="6">
        <v>2.7451287093314264E-2</v>
      </c>
      <c r="P21" s="6">
        <v>1.2535705681935506E-2</v>
      </c>
      <c r="Q21" s="6">
        <v>1.3865483122820483E-2</v>
      </c>
      <c r="R21" s="6">
        <v>2.4880761266606176E-2</v>
      </c>
      <c r="S21" s="6">
        <v>1.8278121759484359E-2</v>
      </c>
      <c r="T21" s="6">
        <v>3.0500075291927338E-2</v>
      </c>
      <c r="U21" s="6">
        <v>2.9523585552746586E-2</v>
      </c>
      <c r="V21" s="6">
        <v>2.6207162081616484E-2</v>
      </c>
      <c r="W21" s="6">
        <v>1.9855209047292665E-2</v>
      </c>
      <c r="X21" s="6">
        <v>2.2018903926569206E-2</v>
      </c>
      <c r="Y21" s="6">
        <v>1.1458285996221687E-2</v>
      </c>
      <c r="Z21" s="6">
        <v>1.9466477204343656E-2</v>
      </c>
      <c r="AA21" s="6">
        <v>1.6069651208835901E-2</v>
      </c>
      <c r="AB21" s="6">
        <v>1.7662209218469907E-2</v>
      </c>
      <c r="AC21" s="6">
        <v>1.6745187777628213E-2</v>
      </c>
      <c r="AD21" s="6">
        <v>1.2161215301589194E-2</v>
      </c>
      <c r="AE21" s="6">
        <v>1.3809368140849017E-2</v>
      </c>
      <c r="AF21" s="6">
        <v>2.1571473389896539E-2</v>
      </c>
      <c r="AG21" s="6">
        <v>3.5999845807693789E-2</v>
      </c>
      <c r="AH21" s="6">
        <v>2.2340314245663954E-2</v>
      </c>
      <c r="AI21" s="6">
        <v>2.1182060449721651E-2</v>
      </c>
      <c r="AJ21" s="6">
        <v>1.8864078200901937E-2</v>
      </c>
      <c r="AK21" s="6">
        <v>2.1158703159630948E-2</v>
      </c>
      <c r="AL21" s="6">
        <v>1.8764635023873228E-2</v>
      </c>
      <c r="AM21" s="6">
        <v>3.0697665917274405E-2</v>
      </c>
      <c r="AN21" s="6">
        <v>1.9982546355378727E-2</v>
      </c>
      <c r="AO21" s="6">
        <v>1.7216313054570696E-2</v>
      </c>
      <c r="AP21" s="6">
        <v>1.2478758824585883E-2</v>
      </c>
      <c r="AQ21" s="6">
        <v>1.6688784508198152E-2</v>
      </c>
      <c r="AR21" s="6">
        <v>2.0227572543071292E-2</v>
      </c>
      <c r="AS21" s="6">
        <v>2.3078799211398143E-2</v>
      </c>
      <c r="AT21" s="6">
        <v>1.3189324848186076E-2</v>
      </c>
      <c r="AU21" s="6">
        <v>1.5197965475796478E-2</v>
      </c>
      <c r="AV21" s="6">
        <v>2.0284002141113294E-2</v>
      </c>
      <c r="AW21" s="6">
        <v>2.6550704048440957E-2</v>
      </c>
      <c r="AX21" s="6">
        <v>1.3858612112573712E-2</v>
      </c>
      <c r="AY21" s="6">
        <v>2.2606865653036309E-2</v>
      </c>
      <c r="AZ21" s="6">
        <v>1.7315932932435375E-2</v>
      </c>
      <c r="BA21" s="6">
        <v>2.2505206489796925E-2</v>
      </c>
      <c r="BB21" s="6">
        <v>2.2020668511736695E-2</v>
      </c>
      <c r="BC21" s="6">
        <v>1.657979463616676E-2</v>
      </c>
      <c r="BD21" s="6">
        <v>1.3269801504551374E-2</v>
      </c>
      <c r="BE21" s="6">
        <v>1.8622449982891729E-2</v>
      </c>
      <c r="BF21" s="6">
        <v>2.0067303636597041E-2</v>
      </c>
      <c r="BG21" s="6">
        <v>1.9362154298184307E-2</v>
      </c>
      <c r="BH21" s="6">
        <v>4.0033991331334444E-2</v>
      </c>
      <c r="BI21" s="6">
        <v>4.1652481340840646E-2</v>
      </c>
      <c r="BJ21" s="6">
        <v>2.7537280423534413E-2</v>
      </c>
      <c r="BK21" s="6">
        <v>3.370152996286313E-2</v>
      </c>
      <c r="BL21" s="6">
        <v>1.3051264494089497E-2</v>
      </c>
      <c r="BM21" s="6">
        <v>2.1847908653556312E-2</v>
      </c>
      <c r="BN21" s="6">
        <v>2.9403682330310526E-2</v>
      </c>
      <c r="BO21" s="6">
        <v>3.258375918506809E-2</v>
      </c>
      <c r="BP21" s="6">
        <v>3.0996754059621642E-2</v>
      </c>
      <c r="BQ21" s="6">
        <v>1.5863076601962012E-2</v>
      </c>
      <c r="BR21" s="6">
        <v>2.0590186200034746E-2</v>
      </c>
      <c r="BS21" s="6">
        <v>2.2330895950324892E-2</v>
      </c>
      <c r="BT21" s="6">
        <v>2.4404744336269379E-2</v>
      </c>
      <c r="BU21" s="6">
        <v>2.240848443380089E-2</v>
      </c>
      <c r="BV21" s="6">
        <v>2.7627116987696307E-2</v>
      </c>
      <c r="BW21" s="6">
        <v>1.9045225581573226E-2</v>
      </c>
      <c r="BX21" s="6">
        <v>1.8982610507224176E-2</v>
      </c>
      <c r="BY21" s="6">
        <v>2.2138904794652595E-2</v>
      </c>
      <c r="BZ21" s="6">
        <v>2.4881361912322483E-2</v>
      </c>
      <c r="CA21" s="6">
        <v>2.6209055338177752E-2</v>
      </c>
      <c r="CB21" s="6">
        <v>1.9030440314890165E-2</v>
      </c>
      <c r="CC21" s="6">
        <v>1.4947791748431329E-2</v>
      </c>
      <c r="CD21" s="6">
        <v>1.2096502459734483E-2</v>
      </c>
      <c r="CE21" s="6">
        <v>1.5705201869302077E-2</v>
      </c>
      <c r="CF21" s="6">
        <v>2.2348793770224407E-2</v>
      </c>
      <c r="CG21" s="6">
        <v>2.3999257116718659E-2</v>
      </c>
      <c r="CH21" s="6">
        <v>3.5464600615641467E-2</v>
      </c>
      <c r="CI21" s="6">
        <v>1.9150421995650351E-2</v>
      </c>
      <c r="CJ21" s="6">
        <v>1.733590988167151E-2</v>
      </c>
      <c r="CK21" s="6">
        <v>2.5499861149680645E-2</v>
      </c>
      <c r="CL21" s="6">
        <v>1.7753967593424066E-2</v>
      </c>
      <c r="CM21" s="6">
        <v>3.1891896700500841E-2</v>
      </c>
      <c r="CN21" s="6">
        <v>2.4297767067795455E-2</v>
      </c>
    </row>
    <row r="22" spans="1:92" x14ac:dyDescent="0.25">
      <c r="A22" s="58" t="s">
        <v>20</v>
      </c>
      <c r="B22" s="6">
        <v>3.3534239548602206E-2</v>
      </c>
      <c r="C22" s="6">
        <v>3.6895852978352024E-2</v>
      </c>
      <c r="D22" s="6">
        <v>3.5692642049610264E-2</v>
      </c>
      <c r="E22" s="6">
        <v>3.1373034542528169E-2</v>
      </c>
      <c r="F22" s="6">
        <v>2.9706085028612519E-2</v>
      </c>
      <c r="G22" s="6">
        <v>4.6087747674888796E-2</v>
      </c>
      <c r="H22" s="6">
        <v>4.1244382523595524E-2</v>
      </c>
      <c r="I22" s="6">
        <v>5.1488247416290926E-2</v>
      </c>
      <c r="J22" s="6">
        <v>5.1136546055799918E-2</v>
      </c>
      <c r="K22" s="6">
        <v>2.9526068742744663E-2</v>
      </c>
      <c r="L22" s="6">
        <v>4.0033911077618688E-2</v>
      </c>
      <c r="M22" s="6">
        <v>3.3641113735595161E-2</v>
      </c>
      <c r="N22" s="6">
        <v>7.5537064574303162E-2</v>
      </c>
      <c r="O22" s="6">
        <v>9.4642168209876545E-2</v>
      </c>
      <c r="P22" s="6">
        <v>3.3326235093696761E-2</v>
      </c>
      <c r="Q22" s="6">
        <v>4.6229179518815548E-2</v>
      </c>
      <c r="R22" s="6">
        <v>6.2073454988345475E-2</v>
      </c>
      <c r="S22" s="6">
        <v>4.4740283823615529E-2</v>
      </c>
      <c r="T22" s="6">
        <v>4.643269786250722E-2</v>
      </c>
      <c r="U22" s="6">
        <v>4.8071656410091181E-2</v>
      </c>
      <c r="V22" s="6">
        <v>4.754214375147435E-2</v>
      </c>
      <c r="W22" s="6">
        <v>3.6832518454606458E-2</v>
      </c>
      <c r="X22" s="6">
        <v>3.8306663398578383E-2</v>
      </c>
      <c r="Y22" s="6">
        <v>4.0081919251023994E-2</v>
      </c>
      <c r="Z22" s="6">
        <v>4.6110240210282961E-2</v>
      </c>
      <c r="AA22" s="6">
        <v>4.6693948868861503E-2</v>
      </c>
      <c r="AB22" s="6">
        <v>3.6568404627022627E-2</v>
      </c>
      <c r="AC22" s="6">
        <v>3.7869801533204683E-2</v>
      </c>
      <c r="AD22" s="6">
        <v>3.0122716453896324E-2</v>
      </c>
      <c r="AE22" s="6">
        <v>4.9619333374155493E-2</v>
      </c>
      <c r="AF22" s="6">
        <v>4.4434897351704666E-2</v>
      </c>
      <c r="AG22" s="6">
        <v>5.9676764664463165E-2</v>
      </c>
      <c r="AH22" s="6">
        <v>3.9705998265941518E-2</v>
      </c>
      <c r="AI22" s="6">
        <v>2.9778281275287262E-2</v>
      </c>
      <c r="AJ22" s="6">
        <v>3.9351476548928781E-2</v>
      </c>
      <c r="AK22" s="6">
        <v>4.5443722575597811E-2</v>
      </c>
      <c r="AL22" s="6">
        <v>3.3639082351524394E-2</v>
      </c>
      <c r="AM22" s="6">
        <v>2.8449665975581663E-2</v>
      </c>
      <c r="AN22" s="6">
        <v>4.6411659234058204E-2</v>
      </c>
      <c r="AO22" s="6">
        <v>3.0736701535722236E-2</v>
      </c>
      <c r="AP22" s="6">
        <v>2.8790462583152817E-2</v>
      </c>
      <c r="AQ22" s="6">
        <v>3.5381498987170829E-2</v>
      </c>
      <c r="AR22" s="6">
        <v>3.7556704293701865E-2</v>
      </c>
      <c r="AS22" s="6">
        <v>3.3576391129465921E-2</v>
      </c>
      <c r="AT22" s="6">
        <v>4.0744251751891301E-2</v>
      </c>
      <c r="AU22" s="6">
        <v>3.31189945562822E-2</v>
      </c>
      <c r="AV22" s="6">
        <v>4.5065003206436194E-2</v>
      </c>
      <c r="AW22" s="6">
        <v>4.9812734082397003E-2</v>
      </c>
      <c r="AX22" s="6">
        <v>5.2810044987578054E-2</v>
      </c>
      <c r="AY22" s="6">
        <v>4.3081216660190061E-2</v>
      </c>
      <c r="AZ22" s="6">
        <v>5.3556351355285761E-2</v>
      </c>
      <c r="BA22" s="6">
        <v>3.8228842343617321E-2</v>
      </c>
      <c r="BB22" s="6">
        <v>4.3082124514783986E-2</v>
      </c>
      <c r="BC22" s="6">
        <v>4.1767266446962624E-2</v>
      </c>
      <c r="BD22" s="6">
        <v>4.7385839158244659E-2</v>
      </c>
      <c r="BE22" s="6">
        <v>4.2919160691968689E-2</v>
      </c>
      <c r="BF22" s="6">
        <v>3.6285813442332164E-2</v>
      </c>
      <c r="BG22" s="6">
        <v>4.5059762040894118E-2</v>
      </c>
      <c r="BH22" s="6">
        <v>7.6023055169783624E-2</v>
      </c>
      <c r="BI22" s="6">
        <v>7.0681093799160086E-2</v>
      </c>
      <c r="BJ22" s="6">
        <v>6.1450118872851518E-2</v>
      </c>
      <c r="BK22" s="6">
        <v>5.6655006407370208E-2</v>
      </c>
      <c r="BL22" s="6">
        <v>3.1932937569313063E-2</v>
      </c>
      <c r="BM22" s="6">
        <v>4.9785287853925914E-2</v>
      </c>
      <c r="BN22" s="6">
        <v>7.283225973389261E-2</v>
      </c>
      <c r="BO22" s="6">
        <v>7.0382795940425888E-2</v>
      </c>
      <c r="BP22" s="6">
        <v>7.1995711749137326E-2</v>
      </c>
      <c r="BQ22" s="6">
        <v>5.4646904969485613E-2</v>
      </c>
      <c r="BR22" s="6">
        <v>3.0182534921587113E-2</v>
      </c>
      <c r="BS22" s="6">
        <v>5.4044993383325982E-2</v>
      </c>
      <c r="BT22" s="6">
        <v>5.0753470284284251E-2</v>
      </c>
      <c r="BU22" s="6">
        <v>4.425434155041337E-2</v>
      </c>
      <c r="BV22" s="6">
        <v>4.1051992602735857E-2</v>
      </c>
      <c r="BW22" s="6">
        <v>3.460151924810094E-2</v>
      </c>
      <c r="BX22" s="6">
        <v>3.4479611579600625E-2</v>
      </c>
      <c r="BY22" s="6">
        <v>1.9459119496855345E-2</v>
      </c>
      <c r="BZ22" s="6">
        <v>5.1482737629359072E-2</v>
      </c>
      <c r="CA22" s="6">
        <v>6.3153574011454036E-2</v>
      </c>
      <c r="CB22" s="6">
        <v>4.0519617254513363E-2</v>
      </c>
      <c r="CC22" s="6">
        <v>2.8705757118779384E-2</v>
      </c>
      <c r="CD22" s="6">
        <v>3.1112237142133264E-2</v>
      </c>
      <c r="CE22" s="6">
        <v>3.2660167130919217E-2</v>
      </c>
      <c r="CF22" s="6">
        <v>3.6855174473964268E-2</v>
      </c>
      <c r="CG22" s="6">
        <v>4.6602814650166705E-2</v>
      </c>
      <c r="CH22" s="6">
        <v>6.1121097130683706E-2</v>
      </c>
      <c r="CI22" s="6">
        <v>3.6723578428974446E-2</v>
      </c>
      <c r="CJ22" s="6">
        <v>2.6628818599621518E-2</v>
      </c>
      <c r="CK22" s="6">
        <v>3.7684210526315792E-2</v>
      </c>
      <c r="CL22" s="6">
        <v>2.7866276786103959E-2</v>
      </c>
      <c r="CM22" s="6">
        <v>2.923272035510463E-2</v>
      </c>
      <c r="CN22" s="6">
        <v>4.8883865168889082E-2</v>
      </c>
    </row>
    <row r="23" spans="1:92" x14ac:dyDescent="0.25">
      <c r="A23" s="58" t="s">
        <v>25</v>
      </c>
      <c r="B23" s="6">
        <v>9.3862606067650817E-2</v>
      </c>
      <c r="C23" s="6">
        <v>0.15098547717842323</v>
      </c>
      <c r="D23" s="6">
        <v>0.16322451698867421</v>
      </c>
      <c r="E23" s="6">
        <v>0.16030721966205838</v>
      </c>
      <c r="F23" s="6">
        <v>8.8194802959903632E-2</v>
      </c>
      <c r="G23" s="6">
        <v>0.15991025601622769</v>
      </c>
      <c r="H23" s="6">
        <v>0.14493658244282434</v>
      </c>
      <c r="I23" s="6">
        <v>0.15209248721457899</v>
      </c>
      <c r="J23" s="6">
        <v>0.16354947480775295</v>
      </c>
      <c r="K23" s="6">
        <v>0.18988269794721407</v>
      </c>
      <c r="L23" s="6">
        <v>0.18801325457426885</v>
      </c>
      <c r="M23" s="6">
        <v>0.18469271931246958</v>
      </c>
      <c r="N23" s="6">
        <v>0.20580611715914982</v>
      </c>
      <c r="O23" s="6">
        <v>0.18359485639834588</v>
      </c>
      <c r="P23" s="6">
        <v>0.15410786290322581</v>
      </c>
      <c r="Q23" s="6">
        <v>0.1244397574479304</v>
      </c>
      <c r="R23" s="6">
        <v>0.1315702260224034</v>
      </c>
      <c r="S23" s="6">
        <v>0.1550031941460015</v>
      </c>
      <c r="T23" s="6">
        <v>0.12179356677524431</v>
      </c>
      <c r="U23" s="6">
        <v>0.13638304939970577</v>
      </c>
      <c r="V23" s="6">
        <v>0.14607020505436671</v>
      </c>
      <c r="W23" s="6">
        <v>0.14285714285714285</v>
      </c>
      <c r="X23" s="6">
        <v>9.1461180042929691E-2</v>
      </c>
      <c r="Y23" s="6">
        <v>9.6228239845261118E-2</v>
      </c>
      <c r="Z23" s="6">
        <v>0.10428023965024019</v>
      </c>
      <c r="AA23" s="6">
        <v>0.13315541821757146</v>
      </c>
      <c r="AB23" s="6">
        <v>0.10070814952403065</v>
      </c>
      <c r="AC23" s="6">
        <v>9.7584789311408016E-2</v>
      </c>
      <c r="AD23" s="6">
        <v>9.3847352024922115E-2</v>
      </c>
      <c r="AE23" s="6">
        <v>0.12151486988847583</v>
      </c>
      <c r="AF23" s="6">
        <v>0.10448079279663275</v>
      </c>
      <c r="AG23" s="6">
        <v>0.10585865983156353</v>
      </c>
      <c r="AH23" s="6">
        <v>0.12979351032448377</v>
      </c>
      <c r="AI23" s="6">
        <v>0.12355502176850323</v>
      </c>
      <c r="AJ23" s="6">
        <v>0.13221242190371188</v>
      </c>
      <c r="AK23" s="6">
        <v>0.15554690541066563</v>
      </c>
      <c r="AL23" s="6">
        <v>0.11825809029165002</v>
      </c>
      <c r="AM23" s="6">
        <v>0.13231310298940163</v>
      </c>
      <c r="AN23" s="6">
        <v>0.10415277645490047</v>
      </c>
      <c r="AO23" s="6">
        <v>9.2531772097672424E-2</v>
      </c>
      <c r="AP23" s="6">
        <v>9.5240223463687157E-2</v>
      </c>
      <c r="AQ23" s="6">
        <v>0.10968400687876183</v>
      </c>
      <c r="AR23" s="6">
        <v>0.11846916796072735</v>
      </c>
      <c r="AS23" s="6">
        <v>0.11827359919232711</v>
      </c>
      <c r="AT23" s="6">
        <v>8.8667366211962223E-2</v>
      </c>
      <c r="AU23" s="6">
        <v>8.8724296887139384E-2</v>
      </c>
      <c r="AV23" s="6">
        <v>0.10125544452984883</v>
      </c>
      <c r="AW23" s="6">
        <v>9.438775510204081E-2</v>
      </c>
      <c r="AX23" s="6">
        <v>8.4525060538219038E-2</v>
      </c>
      <c r="AY23" s="6">
        <v>0.12974768788722277</v>
      </c>
      <c r="AZ23" s="6">
        <v>0.13842890937270577</v>
      </c>
      <c r="BA23" s="6">
        <v>0.13521998673446828</v>
      </c>
      <c r="BB23" s="6">
        <v>0.12983932307389243</v>
      </c>
      <c r="BC23" s="6">
        <v>0.15023305844388671</v>
      </c>
      <c r="BD23" s="6">
        <v>0.17439179519796469</v>
      </c>
      <c r="BE23" s="6">
        <v>0.18702679710761377</v>
      </c>
      <c r="BF23" s="6">
        <v>0.18656788688746853</v>
      </c>
      <c r="BG23" s="6">
        <v>0.17006046594344656</v>
      </c>
      <c r="BH23" s="6">
        <v>0.13099415204678364</v>
      </c>
      <c r="BI23" s="6">
        <v>0.2005902978119036</v>
      </c>
      <c r="BJ23" s="6">
        <v>0.20358464135627313</v>
      </c>
      <c r="BK23" s="6">
        <v>0.20776869763111616</v>
      </c>
      <c r="BL23" s="6">
        <v>0.18678825241887148</v>
      </c>
      <c r="BM23" s="6">
        <v>0.20994655460813513</v>
      </c>
      <c r="BN23" s="6">
        <v>0.22074685710034964</v>
      </c>
      <c r="BO23" s="6">
        <v>0.2288016038016038</v>
      </c>
      <c r="BP23" s="6">
        <v>0.20400331429069818</v>
      </c>
      <c r="BQ23" s="6">
        <v>0.15512913482456631</v>
      </c>
      <c r="BR23" s="6">
        <v>0.19874257771568285</v>
      </c>
      <c r="BS23" s="6">
        <v>0.24480843975569128</v>
      </c>
      <c r="BT23" s="6">
        <v>0.1874026741126564</v>
      </c>
      <c r="BU23" s="6">
        <v>0.18017558187015109</v>
      </c>
      <c r="BV23" s="6">
        <v>0.13702351264695403</v>
      </c>
      <c r="BW23" s="6">
        <v>0.1601654536886748</v>
      </c>
      <c r="BX23" s="6">
        <v>0.14977948336101723</v>
      </c>
      <c r="BY23" s="6">
        <v>0.15975662755323772</v>
      </c>
      <c r="BZ23" s="6">
        <v>0.15056727812533136</v>
      </c>
      <c r="CA23" s="6">
        <v>0.16536440792132562</v>
      </c>
      <c r="CB23" s="6">
        <v>0.16767343086361491</v>
      </c>
      <c r="CC23" s="6">
        <v>0.13718944949108022</v>
      </c>
      <c r="CD23" s="6">
        <v>0.12650386525367327</v>
      </c>
      <c r="CE23" s="6">
        <v>0.18171478091317772</v>
      </c>
      <c r="CF23" s="6">
        <v>0.16783133957124244</v>
      </c>
      <c r="CG23" s="6">
        <v>0.17773427165458489</v>
      </c>
      <c r="CH23" s="6">
        <v>0.13239436619718309</v>
      </c>
      <c r="CI23" s="6">
        <v>0.16729660776717378</v>
      </c>
      <c r="CJ23" s="6">
        <v>0.15337532683622535</v>
      </c>
      <c r="CK23" s="6">
        <v>0.17708333333333334</v>
      </c>
      <c r="CL23" s="6">
        <v>0.11110505072542817</v>
      </c>
      <c r="CM23" s="6">
        <v>0.15067890715188831</v>
      </c>
      <c r="CN23" s="6">
        <v>0.17496184870285589</v>
      </c>
    </row>
    <row r="24" spans="1:92" x14ac:dyDescent="0.25">
      <c r="A24" s="58" t="s">
        <v>271</v>
      </c>
      <c r="B24" s="6">
        <v>6.7698259187620891E-3</v>
      </c>
      <c r="C24" s="6">
        <v>1.2251392203659507E-2</v>
      </c>
      <c r="D24" s="6">
        <v>1.2587412587412588E-2</v>
      </c>
      <c r="E24" s="6">
        <v>9.5455657991351875E-3</v>
      </c>
      <c r="F24" s="6">
        <v>1.2304742119771483E-2</v>
      </c>
      <c r="G24" s="6">
        <v>1.1560838599658943E-2</v>
      </c>
      <c r="H24" s="6">
        <v>8.7314662273476115E-3</v>
      </c>
      <c r="I24" s="6">
        <v>7.82711430540514E-3</v>
      </c>
      <c r="J24" s="6">
        <v>1.8003440930689826E-2</v>
      </c>
      <c r="K24" s="6">
        <v>6.9287454860397519E-3</v>
      </c>
      <c r="L24" s="6">
        <v>1.1207162704538438E-2</v>
      </c>
      <c r="M24" s="6">
        <v>9.8792865293375765E-3</v>
      </c>
      <c r="N24" s="6">
        <v>1.8743731193580741E-2</v>
      </c>
      <c r="O24" s="6">
        <v>2.6326652295555659E-2</v>
      </c>
      <c r="P24" s="6">
        <v>2.4008461131676363E-2</v>
      </c>
      <c r="Q24" s="6">
        <v>9.5329744684690097E-3</v>
      </c>
      <c r="R24" s="6">
        <v>7.2587408542757166E-3</v>
      </c>
      <c r="S24" s="6">
        <v>9.250445437016426E-3</v>
      </c>
      <c r="T24" s="6">
        <v>1.0391087445395094E-2</v>
      </c>
      <c r="U24" s="6">
        <v>1.2866245172082954E-2</v>
      </c>
      <c r="V24" s="6">
        <v>1.1414261236325293E-2</v>
      </c>
      <c r="W24" s="6">
        <v>2.0274086625642854E-2</v>
      </c>
      <c r="X24" s="6">
        <v>8.8095901867856156E-3</v>
      </c>
      <c r="Y24" s="6">
        <v>8.6741016109045856E-3</v>
      </c>
      <c r="Z24" s="6">
        <v>1.4977424879339873E-2</v>
      </c>
      <c r="AA24" s="6">
        <v>1.6251809648344464E-2</v>
      </c>
      <c r="AB24" s="6">
        <v>1.3474158350483439E-2</v>
      </c>
      <c r="AC24" s="6">
        <v>1.0915371329879102E-2</v>
      </c>
      <c r="AD24" s="6">
        <v>1.3204432916764914E-2</v>
      </c>
      <c r="AE24" s="6">
        <v>1.2553594190582874E-2</v>
      </c>
      <c r="AF24" s="6">
        <v>1.0773869346733668E-2</v>
      </c>
      <c r="AG24" s="6">
        <v>9.9338533393394813E-3</v>
      </c>
      <c r="AH24" s="6">
        <v>1.0646560093197852E-2</v>
      </c>
      <c r="AI24" s="6">
        <v>1.1948790896159318E-2</v>
      </c>
      <c r="AJ24" s="6">
        <v>1.0341168235905078E-2</v>
      </c>
      <c r="AK24" s="6">
        <v>1.318966695521436E-2</v>
      </c>
      <c r="AL24" s="6">
        <v>1.4047693896797952E-2</v>
      </c>
      <c r="AM24" s="6">
        <v>1.3150769706815193E-2</v>
      </c>
      <c r="AN24" s="6">
        <v>8.9359708860303391E-3</v>
      </c>
      <c r="AO24" s="6">
        <v>1.075125773993808E-2</v>
      </c>
      <c r="AP24" s="6">
        <v>6.4392455068258119E-3</v>
      </c>
      <c r="AQ24" s="6">
        <v>9.3672481684716931E-3</v>
      </c>
      <c r="AR24" s="6">
        <v>1.1490725436985143E-2</v>
      </c>
      <c r="AS24" s="6">
        <v>1.0672285735090657E-2</v>
      </c>
      <c r="AT24" s="6">
        <v>7.4335249730506647E-3</v>
      </c>
      <c r="AU24" s="6">
        <v>1.1063539574887281E-2</v>
      </c>
      <c r="AV24" s="6">
        <v>1.6268062564649091E-2</v>
      </c>
      <c r="AW24" s="6">
        <v>1.6480915702052585E-2</v>
      </c>
      <c r="AX24" s="6">
        <v>9.2584869463675033E-3</v>
      </c>
      <c r="AY24" s="6">
        <v>1.0439586161696549E-2</v>
      </c>
      <c r="AZ24" s="6">
        <v>9.8931688233523923E-3</v>
      </c>
      <c r="BA24" s="6">
        <v>1.2812972609645437E-2</v>
      </c>
      <c r="BB24" s="6">
        <v>1.1136141991195369E-2</v>
      </c>
      <c r="BC24" s="6">
        <v>1.1823500731350561E-2</v>
      </c>
      <c r="BD24" s="6">
        <v>1.5008065081702784E-2</v>
      </c>
      <c r="BE24" s="6">
        <v>1.411128903122498E-2</v>
      </c>
      <c r="BF24" s="6">
        <v>2.1803648450793401E-2</v>
      </c>
      <c r="BG24" s="6">
        <v>2.359882005899705E-2</v>
      </c>
      <c r="BH24" s="6">
        <v>2.1502025553131816E-2</v>
      </c>
      <c r="BI24" s="6">
        <v>3.4326988683151781E-2</v>
      </c>
      <c r="BJ24" s="6">
        <v>3.2642565421267582E-2</v>
      </c>
      <c r="BK24" s="6">
        <v>3.8841938601361217E-2</v>
      </c>
      <c r="BL24" s="6">
        <v>3.9276213421673443E-2</v>
      </c>
      <c r="BM24" s="6">
        <v>3.6137009021687233E-2</v>
      </c>
      <c r="BN24" s="6">
        <v>2.4894834838976622E-2</v>
      </c>
      <c r="BO24" s="6">
        <v>4.3093239973227615E-2</v>
      </c>
      <c r="BP24" s="6">
        <v>5.0295522996444665E-2</v>
      </c>
      <c r="BQ24" s="6">
        <v>1.9789482256652481E-2</v>
      </c>
      <c r="BR24" s="6">
        <v>2.3708741008026276E-2</v>
      </c>
      <c r="BS24" s="6">
        <v>3.2459835052586448E-2</v>
      </c>
      <c r="BT24" s="6">
        <v>3.6117447505410308E-2</v>
      </c>
      <c r="BU24" s="6">
        <v>2.1542489883361104E-2</v>
      </c>
      <c r="BV24" s="6">
        <v>2.0437869470932478E-2</v>
      </c>
      <c r="BW24" s="6">
        <v>3.8418313024961549E-2</v>
      </c>
      <c r="BX24" s="6">
        <v>2.9759404811903763E-2</v>
      </c>
      <c r="BY24" s="6">
        <v>4.9197363743265783E-2</v>
      </c>
      <c r="BZ24" s="6">
        <v>4.4868907108748537E-2</v>
      </c>
      <c r="CA24" s="6">
        <v>5.8551731785753888E-2</v>
      </c>
      <c r="CB24" s="6">
        <v>4.3071422585961285E-2</v>
      </c>
      <c r="CC24" s="6">
        <v>2.8062994311086442E-2</v>
      </c>
      <c r="CD24" s="6">
        <v>2.1109955332558283E-2</v>
      </c>
      <c r="CE24" s="6">
        <v>2.560733630074543E-2</v>
      </c>
      <c r="CF24" s="6">
        <v>3.9666299386116793E-2</v>
      </c>
      <c r="CG24" s="6">
        <v>2.748712041214681E-2</v>
      </c>
      <c r="CH24" s="6">
        <v>2.9183373090392328E-2</v>
      </c>
      <c r="CI24" s="6">
        <v>2.588207435472413E-2</v>
      </c>
      <c r="CJ24" s="6">
        <v>3.0230651313678657E-2</v>
      </c>
      <c r="CK24" s="6">
        <v>1.8637303114532107E-2</v>
      </c>
      <c r="CL24" s="6">
        <v>8.0091873001415723E-3</v>
      </c>
      <c r="CM24" s="6">
        <v>1.4409704067761164E-2</v>
      </c>
      <c r="CN24" s="6">
        <v>2.8243357097472156E-2</v>
      </c>
    </row>
    <row r="25" spans="1:92" x14ac:dyDescent="0.25">
      <c r="A25" s="58" t="s">
        <v>1</v>
      </c>
      <c r="B25" s="6">
        <v>7.1934670349465588E-2</v>
      </c>
      <c r="C25" s="6">
        <v>5.8292852185981958E-2</v>
      </c>
      <c r="D25" s="6">
        <v>7.1480144404332133E-2</v>
      </c>
      <c r="E25" s="6">
        <v>7.3996717887513053E-2</v>
      </c>
      <c r="F25" s="6">
        <v>5.1867427655952737E-2</v>
      </c>
      <c r="G25" s="6">
        <v>7.935167989194665E-2</v>
      </c>
      <c r="H25" s="6">
        <v>5.4841195797671681E-2</v>
      </c>
      <c r="I25" s="6">
        <v>7.130681818181818E-2</v>
      </c>
      <c r="J25" s="6">
        <v>0.11485954926188162</v>
      </c>
      <c r="K25" s="6">
        <v>4.4747081712062257E-2</v>
      </c>
      <c r="L25" s="6">
        <v>5.3789954337899543E-2</v>
      </c>
      <c r="M25" s="6">
        <v>8.8060903301368856E-2</v>
      </c>
      <c r="N25" s="6">
        <v>0.12889410789528216</v>
      </c>
      <c r="O25" s="6">
        <v>0.12336486214530086</v>
      </c>
      <c r="P25" s="6">
        <v>9.5845190665907798E-2</v>
      </c>
      <c r="Q25" s="6">
        <v>0.11535401750198886</v>
      </c>
      <c r="R25" s="6">
        <v>8.6849218474556358E-2</v>
      </c>
      <c r="S25" s="6">
        <v>0.10359844143937658</v>
      </c>
      <c r="T25" s="6">
        <v>5.9867460406604518E-2</v>
      </c>
      <c r="U25" s="6">
        <v>9.1094355003056862E-2</v>
      </c>
      <c r="V25" s="6">
        <v>7.8856328856328858E-2</v>
      </c>
      <c r="W25" s="6">
        <v>5.7788944723618091E-2</v>
      </c>
      <c r="X25" s="6">
        <v>7.6369673491975654E-2</v>
      </c>
      <c r="Y25" s="6">
        <v>5.7685543440028138E-2</v>
      </c>
      <c r="Z25" s="6">
        <v>6.2761914043465553E-2</v>
      </c>
      <c r="AA25" s="6">
        <v>6.4820889647027952E-2</v>
      </c>
      <c r="AB25" s="6">
        <v>6.0012476606363066E-2</v>
      </c>
      <c r="AC25" s="6">
        <v>5.852313348993974E-2</v>
      </c>
      <c r="AD25" s="6">
        <v>4.4873859366612992E-2</v>
      </c>
      <c r="AE25" s="6">
        <v>4.4321685508735865E-2</v>
      </c>
      <c r="AF25" s="6">
        <v>7.240038872691934E-2</v>
      </c>
      <c r="AG25" s="6">
        <v>6.8683238494559248E-2</v>
      </c>
      <c r="AH25" s="6">
        <v>4.560917223132166E-2</v>
      </c>
      <c r="AI25" s="6">
        <v>4.2085427135678394E-2</v>
      </c>
      <c r="AJ25" s="6">
        <v>4.6491033872038963E-2</v>
      </c>
      <c r="AK25" s="6">
        <v>5.7132046916382899E-2</v>
      </c>
      <c r="AL25" s="6">
        <v>4.4613350958360873E-2</v>
      </c>
      <c r="AM25" s="6">
        <v>8.2813196611680781E-2</v>
      </c>
      <c r="AN25" s="6">
        <v>0.10294433698689018</v>
      </c>
      <c r="AO25" s="6">
        <v>5.6072591903210796E-2</v>
      </c>
      <c r="AP25" s="6">
        <v>3.618052965311451E-2</v>
      </c>
      <c r="AQ25" s="6">
        <v>4.5999352121801104E-2</v>
      </c>
      <c r="AR25" s="6">
        <v>0.11485075543545019</v>
      </c>
      <c r="AS25" s="6">
        <v>8.4039548022598873E-2</v>
      </c>
      <c r="AT25" s="6">
        <v>8.1014940752189596E-2</v>
      </c>
      <c r="AU25" s="6">
        <v>5.3112982018501197E-2</v>
      </c>
      <c r="AV25" s="6">
        <v>7.3398730525100986E-2</v>
      </c>
      <c r="AW25" s="6">
        <v>7.0765661252900236E-2</v>
      </c>
      <c r="AX25" s="6">
        <v>6.1821383155629461E-2</v>
      </c>
      <c r="AY25" s="6">
        <v>7.139406820597044E-2</v>
      </c>
      <c r="AZ25" s="6">
        <v>9.378049862478928E-2</v>
      </c>
      <c r="BA25" s="6">
        <v>5.5957013155456738E-2</v>
      </c>
      <c r="BB25" s="6">
        <v>7.2683550955595921E-2</v>
      </c>
      <c r="BC25" s="6">
        <v>6.9762941461054676E-2</v>
      </c>
      <c r="BD25" s="6">
        <v>5.2989016517145972E-2</v>
      </c>
      <c r="BE25" s="6">
        <v>6.2109894607592343E-2</v>
      </c>
      <c r="BF25" s="6">
        <v>8.2805379570968105E-2</v>
      </c>
      <c r="BG25" s="6">
        <v>6.9825436408977551E-2</v>
      </c>
      <c r="BH25" s="6">
        <v>5.4892196253749082E-2</v>
      </c>
      <c r="BI25" s="6">
        <v>8.6920980926430524E-2</v>
      </c>
      <c r="BJ25" s="6">
        <v>4.7862290952347633E-2</v>
      </c>
      <c r="BK25" s="6">
        <v>7.1514035895075934E-2</v>
      </c>
      <c r="BL25" s="6">
        <v>8.4869565217391307E-2</v>
      </c>
      <c r="BM25" s="6">
        <v>6.0062545989698304E-2</v>
      </c>
      <c r="BN25" s="6">
        <v>7.9224675024998081E-2</v>
      </c>
      <c r="BO25" s="6">
        <v>7.8923631990378829E-2</v>
      </c>
      <c r="BP25" s="6">
        <v>8.1749975640650882E-2</v>
      </c>
      <c r="BQ25" s="6">
        <v>7.4162952805393673E-2</v>
      </c>
      <c r="BR25" s="6">
        <v>5.8779682674901503E-2</v>
      </c>
      <c r="BS25" s="6">
        <v>9.18407960199005E-2</v>
      </c>
      <c r="BT25" s="6">
        <v>7.7028163093736862E-2</v>
      </c>
      <c r="BU25" s="6">
        <v>8.1592554291623584E-2</v>
      </c>
      <c r="BV25" s="6">
        <v>8.0966592856455188E-2</v>
      </c>
      <c r="BW25" s="6">
        <v>7.232736572890025E-2</v>
      </c>
      <c r="BX25" s="6">
        <v>5.8134345012274047E-2</v>
      </c>
      <c r="BY25" s="6">
        <v>6.7882747980760508E-2</v>
      </c>
      <c r="BZ25" s="6">
        <v>6.260743689496065E-2</v>
      </c>
      <c r="CA25" s="6">
        <v>8.9626444504165542E-2</v>
      </c>
      <c r="CB25" s="6">
        <v>5.9032865815365293E-2</v>
      </c>
      <c r="CC25" s="6">
        <v>6.5504670767828663E-2</v>
      </c>
      <c r="CD25" s="6">
        <v>0.11591306520109917</v>
      </c>
      <c r="CE25" s="6">
        <v>8.9687772110959074E-2</v>
      </c>
      <c r="CF25" s="6">
        <v>7.0884255930984907E-2</v>
      </c>
      <c r="CG25" s="6">
        <v>6.6732505643340864E-2</v>
      </c>
      <c r="CH25" s="6">
        <v>5.0879471136819739E-2</v>
      </c>
      <c r="CI25" s="6">
        <v>0.13445828311236105</v>
      </c>
      <c r="CJ25" s="6">
        <v>7.6564486509393986E-2</v>
      </c>
      <c r="CK25" s="6">
        <v>7.09311323188032E-2</v>
      </c>
      <c r="CL25" s="6">
        <v>0.11208096141682479</v>
      </c>
      <c r="CM25" s="6">
        <v>7.7571463474224292E-2</v>
      </c>
      <c r="CN25" s="6">
        <v>7.4309720785935882E-2</v>
      </c>
    </row>
    <row r="26" spans="1:92" x14ac:dyDescent="0.25">
      <c r="A26" s="58" t="s">
        <v>11</v>
      </c>
      <c r="B26" s="6">
        <v>2.9771268228391649E-2</v>
      </c>
      <c r="C26" s="6">
        <v>3.4853916127042861E-2</v>
      </c>
      <c r="D26" s="6">
        <v>4.5927260620066981E-2</v>
      </c>
      <c r="E26" s="6">
        <v>3.7968816846508532E-2</v>
      </c>
      <c r="F26" s="6">
        <v>4.6007995431182183E-2</v>
      </c>
      <c r="G26" s="6">
        <v>4.1109786528251868E-2</v>
      </c>
      <c r="H26" s="6">
        <v>5.8500228692255206E-2</v>
      </c>
      <c r="I26" s="6">
        <v>6.3833072926129136E-2</v>
      </c>
      <c r="J26" s="6">
        <v>6.9137821386390477E-2</v>
      </c>
      <c r="K26" s="6">
        <v>2.4493681026114655E-2</v>
      </c>
      <c r="L26" s="6">
        <v>4.3960833039704765E-2</v>
      </c>
      <c r="M26" s="6">
        <v>3.4467541303128651E-2</v>
      </c>
      <c r="N26" s="6">
        <v>5.7005447982891595E-2</v>
      </c>
      <c r="O26" s="6">
        <v>5.2084590524466616E-2</v>
      </c>
      <c r="P26" s="6">
        <v>3.785082747676264E-2</v>
      </c>
      <c r="Q26" s="6">
        <v>2.7671164464009915E-2</v>
      </c>
      <c r="R26" s="6">
        <v>3.9050590100049472E-2</v>
      </c>
      <c r="S26" s="6">
        <v>5.066631075337262E-2</v>
      </c>
      <c r="T26" s="6">
        <v>7.1433930491759542E-2</v>
      </c>
      <c r="U26" s="6">
        <v>4.3743583425732001E-2</v>
      </c>
      <c r="V26" s="6">
        <v>6.4175065322881669E-2</v>
      </c>
      <c r="W26" s="6">
        <v>3.6265101298244458E-2</v>
      </c>
      <c r="X26" s="6">
        <v>5.5791464459035114E-2</v>
      </c>
      <c r="Y26" s="6">
        <v>3.4438510405653301E-2</v>
      </c>
      <c r="Z26" s="6">
        <v>3.8433012629019964E-2</v>
      </c>
      <c r="AA26" s="6">
        <v>5.709391582092628E-2</v>
      </c>
      <c r="AB26" s="6">
        <v>3.5763041012132513E-2</v>
      </c>
      <c r="AC26" s="6">
        <v>3.8444074466474951E-2</v>
      </c>
      <c r="AD26" s="6">
        <v>3.2811578326451506E-2</v>
      </c>
      <c r="AE26" s="6">
        <v>4.3177083333333331E-2</v>
      </c>
      <c r="AF26" s="6">
        <v>5.9138042773817241E-2</v>
      </c>
      <c r="AG26" s="6">
        <v>6.2978288158445306E-2</v>
      </c>
      <c r="AH26" s="6">
        <v>3.6957607116920844E-2</v>
      </c>
      <c r="AI26" s="6">
        <v>3.541711933945986E-2</v>
      </c>
      <c r="AJ26" s="6">
        <v>5.2407735786323836E-2</v>
      </c>
      <c r="AK26" s="6">
        <v>3.0380236720740479E-2</v>
      </c>
      <c r="AL26" s="6">
        <v>2.9353758178459997E-2</v>
      </c>
      <c r="AM26" s="6">
        <v>2.9102772477798976E-2</v>
      </c>
      <c r="AN26" s="6">
        <v>5.1154648199160727E-2</v>
      </c>
      <c r="AO26" s="6">
        <v>4.4422290123776478E-2</v>
      </c>
      <c r="AP26" s="6">
        <v>5.9085682888859493E-2</v>
      </c>
      <c r="AQ26" s="6">
        <v>4.5854732208363905E-2</v>
      </c>
      <c r="AR26" s="6">
        <v>2.8012438781805135E-2</v>
      </c>
      <c r="AS26" s="6">
        <v>4.0407740501212611E-2</v>
      </c>
      <c r="AT26" s="6">
        <v>3.5739790593172852E-2</v>
      </c>
      <c r="AU26" s="6">
        <v>4.4774518740951258E-2</v>
      </c>
      <c r="AV26" s="6">
        <v>4.6419671041701277E-2</v>
      </c>
      <c r="AW26" s="6">
        <v>4.2697225786469624E-2</v>
      </c>
      <c r="AX26" s="6">
        <v>5.4981576475688174E-2</v>
      </c>
      <c r="AY26" s="6">
        <v>4.3214368263806258E-2</v>
      </c>
      <c r="AZ26" s="6">
        <v>4.9595815892700013E-2</v>
      </c>
      <c r="BA26" s="6">
        <v>4.7251401942974489E-2</v>
      </c>
      <c r="BB26" s="6">
        <v>4.5049599642164553E-2</v>
      </c>
      <c r="BC26" s="6">
        <v>5.5884437802938863E-2</v>
      </c>
      <c r="BD26" s="6">
        <v>4.282723124535983E-2</v>
      </c>
      <c r="BE26" s="6">
        <v>4.4358632058989544E-2</v>
      </c>
      <c r="BF26" s="6">
        <v>5.4848966613672494E-2</v>
      </c>
      <c r="BG26" s="6">
        <v>5.6410914800952033E-2</v>
      </c>
      <c r="BH26" s="6">
        <v>8.8299621085478661E-2</v>
      </c>
      <c r="BI26" s="6">
        <v>7.6174087439879662E-2</v>
      </c>
      <c r="BJ26" s="6">
        <v>6.6367499169767627E-2</v>
      </c>
      <c r="BK26" s="6">
        <v>6.1554972247286247E-2</v>
      </c>
      <c r="BL26" s="6">
        <v>5.6047662855390548E-2</v>
      </c>
      <c r="BM26" s="6">
        <v>4.4386332542472678E-2</v>
      </c>
      <c r="BN26" s="6">
        <v>6.7161966262519773E-2</v>
      </c>
      <c r="BO26" s="6">
        <v>7.8909782302156964E-2</v>
      </c>
      <c r="BP26" s="6">
        <v>6.4173621286445395E-2</v>
      </c>
      <c r="BQ26" s="6">
        <v>3.4170273127275684E-2</v>
      </c>
      <c r="BR26" s="6">
        <v>7.4978323761449778E-2</v>
      </c>
      <c r="BS26" s="6">
        <v>7.3442604160696895E-2</v>
      </c>
      <c r="BT26" s="6">
        <v>3.7792979701693395E-2</v>
      </c>
      <c r="BU26" s="6">
        <v>5.3978801363135556E-2</v>
      </c>
      <c r="BV26" s="6">
        <v>6.5352438034588248E-2</v>
      </c>
      <c r="BW26" s="6">
        <v>6.8938121806330466E-2</v>
      </c>
      <c r="BX26" s="6">
        <v>5.4776944334780892E-2</v>
      </c>
      <c r="BY26" s="6">
        <v>3.9275711587311926E-2</v>
      </c>
      <c r="BZ26" s="6">
        <v>4.3954080913116651E-2</v>
      </c>
      <c r="CA26" s="6">
        <v>5.002001690316267E-2</v>
      </c>
      <c r="CB26" s="6">
        <v>4.0004637258717633E-2</v>
      </c>
      <c r="CC26" s="6">
        <v>2.5084354008234191E-2</v>
      </c>
      <c r="CD26" s="6">
        <v>2.9343657283450321E-2</v>
      </c>
      <c r="CE26" s="6">
        <v>3.425475981837011E-2</v>
      </c>
      <c r="CF26" s="6">
        <v>4.7112532443455694E-2</v>
      </c>
      <c r="CG26" s="6">
        <v>4.270599775784753E-2</v>
      </c>
      <c r="CH26" s="6">
        <v>4.9779212257709836E-2</v>
      </c>
      <c r="CI26" s="6">
        <v>5.611940969529397E-2</v>
      </c>
      <c r="CJ26" s="6">
        <v>5.0348129422232268E-2</v>
      </c>
      <c r="CK26" s="6">
        <v>7.7083808888342611E-2</v>
      </c>
      <c r="CL26" s="6">
        <v>5.2593447893318844E-2</v>
      </c>
      <c r="CM26" s="6">
        <v>3.9479565579810819E-2</v>
      </c>
      <c r="CN26" s="6">
        <v>5.4735162917771453E-2</v>
      </c>
    </row>
    <row r="27" spans="1:92" x14ac:dyDescent="0.25">
      <c r="A27" s="58" t="s">
        <v>272</v>
      </c>
      <c r="B27" s="6">
        <v>1.9750758482310136E-2</v>
      </c>
      <c r="C27" s="6">
        <v>2.4549197472423435E-2</v>
      </c>
      <c r="D27" s="6">
        <v>2.7969896607507091E-2</v>
      </c>
      <c r="E27" s="6">
        <v>2.5402769432839159E-2</v>
      </c>
      <c r="F27" s="6">
        <v>2.4035616290956043E-2</v>
      </c>
      <c r="G27" s="6">
        <v>2.4718795355587807E-2</v>
      </c>
      <c r="H27" s="6">
        <v>2.4258010704107876E-2</v>
      </c>
      <c r="I27" s="6">
        <v>2.4310591485373192E-2</v>
      </c>
      <c r="J27" s="6">
        <v>1.8825233052764956E-2</v>
      </c>
      <c r="K27" s="6">
        <v>1.5911145230990204E-2</v>
      </c>
      <c r="L27" s="6">
        <v>2.0622337908187412E-2</v>
      </c>
      <c r="M27" s="6">
        <v>2.2997757101617246E-2</v>
      </c>
      <c r="N27" s="6">
        <v>2.9513285611694119E-2</v>
      </c>
      <c r="O27" s="6">
        <v>2.7237295304852256E-2</v>
      </c>
      <c r="P27" s="6">
        <v>1.7793678066232024E-2</v>
      </c>
      <c r="Q27" s="6">
        <v>2.1739614408477669E-2</v>
      </c>
      <c r="R27" s="6">
        <v>2.1045304251986773E-2</v>
      </c>
      <c r="S27" s="6">
        <v>1.8104263105596083E-2</v>
      </c>
      <c r="T27" s="6">
        <v>2.0706820460228387E-2</v>
      </c>
      <c r="U27" s="6">
        <v>2.0731574948442417E-2</v>
      </c>
      <c r="V27" s="6">
        <v>2.1857208297886264E-2</v>
      </c>
      <c r="W27" s="6">
        <v>2.1275594257472347E-2</v>
      </c>
      <c r="X27" s="6">
        <v>2.3654614741146947E-2</v>
      </c>
      <c r="Y27" s="6">
        <v>2.377767229102835E-2</v>
      </c>
      <c r="Z27" s="6">
        <v>2.1827161649735499E-2</v>
      </c>
      <c r="AA27" s="6">
        <v>2.5436497385447131E-2</v>
      </c>
      <c r="AB27" s="6">
        <v>1.7446093160549063E-2</v>
      </c>
      <c r="AC27" s="6">
        <v>3.3075540419090867E-2</v>
      </c>
      <c r="AD27" s="6">
        <v>1.7329538298783406E-2</v>
      </c>
      <c r="AE27" s="6">
        <v>1.9227685534774559E-2</v>
      </c>
      <c r="AF27" s="6">
        <v>4.9806921675774135E-2</v>
      </c>
      <c r="AG27" s="6">
        <v>4.0496466751223051E-2</v>
      </c>
      <c r="AH27" s="6">
        <v>2.3619144833843711E-2</v>
      </c>
      <c r="AI27" s="6">
        <v>2.46292925977862E-2</v>
      </c>
      <c r="AJ27" s="6">
        <v>2.4102527791545706E-2</v>
      </c>
      <c r="AK27" s="6">
        <v>2.1815488785442233E-2</v>
      </c>
      <c r="AL27" s="6">
        <v>2.5386631881294919E-2</v>
      </c>
      <c r="AM27" s="6">
        <v>2.9226375775039233E-2</v>
      </c>
      <c r="AN27" s="6">
        <v>3.6313212853497215E-2</v>
      </c>
      <c r="AO27" s="6">
        <v>2.8646009440469588E-2</v>
      </c>
      <c r="AP27" s="6">
        <v>4.144988036450644E-2</v>
      </c>
      <c r="AQ27" s="6">
        <v>3.1501411122691558E-2</v>
      </c>
      <c r="AR27" s="6">
        <v>2.6408426775399254E-2</v>
      </c>
      <c r="AS27" s="6">
        <v>3.5726219275852393E-2</v>
      </c>
      <c r="AT27" s="6">
        <v>4.858585244206557E-2</v>
      </c>
      <c r="AU27" s="6">
        <v>4.5827894134907524E-2</v>
      </c>
      <c r="AV27" s="6">
        <v>3.7726816814078599E-2</v>
      </c>
      <c r="AW27" s="6">
        <v>3.7582153105618812E-2</v>
      </c>
      <c r="AX27" s="6">
        <v>3.6962010158565428E-2</v>
      </c>
      <c r="AY27" s="6">
        <v>2.9579794412818248E-2</v>
      </c>
      <c r="AZ27" s="6">
        <v>2.7444415183777885E-2</v>
      </c>
      <c r="BA27" s="6">
        <v>2.4739922994250655E-2</v>
      </c>
      <c r="BB27" s="6">
        <v>2.6908717154236157E-2</v>
      </c>
      <c r="BC27" s="6">
        <v>2.7701288120210801E-2</v>
      </c>
      <c r="BD27" s="6">
        <v>2.9515146162677735E-2</v>
      </c>
      <c r="BE27" s="6">
        <v>3.0975240495378163E-2</v>
      </c>
      <c r="BF27" s="6">
        <v>4.6861248132304481E-2</v>
      </c>
      <c r="BG27" s="6">
        <v>3.5172594142259414E-2</v>
      </c>
      <c r="BH27" s="6">
        <v>7.0660161991431339E-2</v>
      </c>
      <c r="BI27" s="6">
        <v>7.1246654859019279E-2</v>
      </c>
      <c r="BJ27" s="6">
        <v>3.3276945192315326E-2</v>
      </c>
      <c r="BK27" s="6">
        <v>4.6220463184294056E-2</v>
      </c>
      <c r="BL27" s="6">
        <v>5.0560700191458599E-2</v>
      </c>
      <c r="BM27" s="6">
        <v>4.7418622255866766E-2</v>
      </c>
      <c r="BN27" s="6">
        <v>5.7338468121523323E-2</v>
      </c>
      <c r="BO27" s="6">
        <v>7.5694218902240984E-2</v>
      </c>
      <c r="BP27" s="6">
        <v>7.698604783599089E-2</v>
      </c>
      <c r="BQ27" s="6">
        <v>5.6914843281777365E-2</v>
      </c>
      <c r="BR27" s="6">
        <v>6.5382500865386578E-2</v>
      </c>
      <c r="BS27" s="6">
        <v>5.7889941304854531E-2</v>
      </c>
      <c r="BT27" s="6">
        <v>4.9205613020827717E-2</v>
      </c>
      <c r="BU27" s="6">
        <v>4.2835282773655309E-2</v>
      </c>
      <c r="BV27" s="6">
        <v>6.3709884721096233E-2</v>
      </c>
      <c r="BW27" s="6">
        <v>4.7702305274540918E-2</v>
      </c>
      <c r="BX27" s="6">
        <v>5.7973146183101849E-2</v>
      </c>
      <c r="BY27" s="6">
        <v>5.0892290968384817E-2</v>
      </c>
      <c r="BZ27" s="6">
        <v>8.7811937297703341E-2</v>
      </c>
      <c r="CA27" s="6">
        <v>7.4721672942005032E-2</v>
      </c>
      <c r="CB27" s="6">
        <v>2.5578864985588028E-2</v>
      </c>
      <c r="CC27" s="6">
        <v>2.942019185586742E-2</v>
      </c>
      <c r="CD27" s="6">
        <v>3.3913591515625681E-2</v>
      </c>
      <c r="CE27" s="6">
        <v>6.0588702889740949E-2</v>
      </c>
      <c r="CF27" s="6">
        <v>5.013347570742125E-2</v>
      </c>
      <c r="CG27" s="6">
        <v>3.9665288610436292E-2</v>
      </c>
      <c r="CH27" s="6">
        <v>4.7140461585984735E-2</v>
      </c>
      <c r="CI27" s="6">
        <v>7.1748985638304202E-2</v>
      </c>
      <c r="CJ27" s="6">
        <v>5.9489591498998344E-2</v>
      </c>
      <c r="CK27" s="6">
        <v>6.8839605734767023E-2</v>
      </c>
      <c r="CL27" s="6">
        <v>7.8358642822259947E-2</v>
      </c>
      <c r="CM27" s="6">
        <v>5.6162436054777207E-2</v>
      </c>
      <c r="CN27" s="6">
        <v>5.2828986390310341E-2</v>
      </c>
    </row>
    <row r="28" spans="1:92" x14ac:dyDescent="0.25">
      <c r="A28" s="58" t="s">
        <v>4</v>
      </c>
      <c r="B28" s="6">
        <v>2.4435380315733817E-2</v>
      </c>
      <c r="C28" s="6">
        <v>3.2399950439846364E-2</v>
      </c>
      <c r="D28" s="6">
        <v>7.3964131106988254E-2</v>
      </c>
      <c r="E28" s="6">
        <v>4.8136444309770141E-2</v>
      </c>
      <c r="F28" s="6">
        <v>4.5834947694691978E-2</v>
      </c>
      <c r="G28" s="6">
        <v>6.724409448818898E-2</v>
      </c>
      <c r="H28" s="6">
        <v>0.10004243881737163</v>
      </c>
      <c r="I28" s="6">
        <v>9.0769833636136943E-2</v>
      </c>
      <c r="J28" s="6">
        <v>0.108501761311115</v>
      </c>
      <c r="K28" s="6">
        <v>2.3801992724972323E-2</v>
      </c>
      <c r="L28" s="6">
        <v>7.2092582052741411E-2</v>
      </c>
      <c r="M28" s="6">
        <v>8.391562936722026E-2</v>
      </c>
      <c r="N28" s="6">
        <v>8.1558941900863408E-2</v>
      </c>
      <c r="O28" s="6">
        <v>8.1929880309289271E-2</v>
      </c>
      <c r="P28" s="6">
        <v>3.3670746685866754E-2</v>
      </c>
      <c r="Q28" s="6">
        <v>3.9873928021696106E-2</v>
      </c>
      <c r="R28" s="6">
        <v>4.7946339847631664E-2</v>
      </c>
      <c r="S28" s="6">
        <v>5.047085882914551E-2</v>
      </c>
      <c r="T28" s="6">
        <v>4.4308231173380036E-2</v>
      </c>
      <c r="U28" s="6">
        <v>8.582982586448791E-2</v>
      </c>
      <c r="V28" s="6">
        <v>2.9678344083301715E-2</v>
      </c>
      <c r="W28" s="6">
        <v>2.8178694158075602E-2</v>
      </c>
      <c r="X28" s="6">
        <v>3.8881309686221006E-2</v>
      </c>
      <c r="Y28" s="6">
        <v>8.9087738921604112E-2</v>
      </c>
      <c r="Z28" s="6">
        <v>4.9627036078550769E-2</v>
      </c>
      <c r="AA28" s="6">
        <v>3.3350460086879349E-2</v>
      </c>
      <c r="AB28" s="6">
        <v>3.1390442210710488E-2</v>
      </c>
      <c r="AC28" s="6">
        <v>4.7143711679377899E-2</v>
      </c>
      <c r="AD28" s="6">
        <v>4.9162867975972392E-2</v>
      </c>
      <c r="AE28" s="6">
        <v>3.7944334410507659E-2</v>
      </c>
      <c r="AF28" s="6">
        <v>4.5091215053352202E-2</v>
      </c>
      <c r="AG28" s="6">
        <v>6.9607650671677374E-2</v>
      </c>
      <c r="AH28" s="6">
        <v>2.7539930841429278E-2</v>
      </c>
      <c r="AI28" s="6">
        <v>3.6271595764443616E-2</v>
      </c>
      <c r="AJ28" s="6">
        <v>4.6267039812223527E-2</v>
      </c>
      <c r="AK28" s="6">
        <v>3.9892056787516131E-2</v>
      </c>
      <c r="AL28" s="6">
        <v>6.3287652365539557E-2</v>
      </c>
      <c r="AM28" s="6">
        <v>6.6973107655296849E-2</v>
      </c>
      <c r="AN28" s="6">
        <v>5.1141304347826086E-2</v>
      </c>
      <c r="AO28" s="6">
        <v>3.3277080476742958E-2</v>
      </c>
      <c r="AP28" s="6">
        <v>0.10035389282103134</v>
      </c>
      <c r="AQ28" s="6">
        <v>5.4422430998393612E-2</v>
      </c>
      <c r="AR28" s="6">
        <v>2.987622705932565E-2</v>
      </c>
      <c r="AS28" s="6">
        <v>6.8164952825188169E-2</v>
      </c>
      <c r="AT28" s="6">
        <v>3.7413168227121714E-2</v>
      </c>
      <c r="AU28" s="6">
        <v>4.2100328176277541E-2</v>
      </c>
      <c r="AV28" s="6">
        <v>5.6254470484284932E-2</v>
      </c>
      <c r="AW28" s="6">
        <v>6.3916792603787007E-2</v>
      </c>
      <c r="AX28" s="6">
        <v>5.3447033389382656E-2</v>
      </c>
      <c r="AY28" s="6">
        <v>4.5375154646677823E-2</v>
      </c>
      <c r="AZ28" s="6">
        <v>6.7060646463190515E-2</v>
      </c>
      <c r="BA28" s="6">
        <v>4.7979911214743737E-2</v>
      </c>
      <c r="BB28" s="6">
        <v>5.6328577403705289E-2</v>
      </c>
      <c r="BC28" s="6">
        <v>2.9470292807732397E-2</v>
      </c>
      <c r="BD28" s="6">
        <v>4.2530770527735628E-2</v>
      </c>
      <c r="BE28" s="6">
        <v>5.9741752896435837E-2</v>
      </c>
      <c r="BF28" s="6">
        <v>8.3710634872723608E-2</v>
      </c>
      <c r="BG28" s="6">
        <v>7.7018166182951736E-2</v>
      </c>
      <c r="BH28" s="6">
        <v>9.8870364316588577E-2</v>
      </c>
      <c r="BI28" s="6">
        <v>8.7088782262363967E-2</v>
      </c>
      <c r="BJ28" s="6">
        <v>8.5735729106882694E-2</v>
      </c>
      <c r="BK28" s="6">
        <v>7.8398162767331706E-2</v>
      </c>
      <c r="BL28" s="6">
        <v>4.8522030117122139E-2</v>
      </c>
      <c r="BM28" s="6">
        <v>6.4158594277990533E-2</v>
      </c>
      <c r="BN28" s="6">
        <v>9.6935803332168238E-2</v>
      </c>
      <c r="BO28" s="6">
        <v>8.6316970062979892E-2</v>
      </c>
      <c r="BP28" s="6">
        <v>7.4259123193730098E-2</v>
      </c>
      <c r="BQ28" s="6">
        <v>3.7833864248958592E-2</v>
      </c>
      <c r="BR28" s="6">
        <v>5.5767499678511724E-2</v>
      </c>
      <c r="BS28" s="6">
        <v>4.7464622641509434E-2</v>
      </c>
      <c r="BT28" s="6">
        <v>6.0639918740477403E-2</v>
      </c>
      <c r="BU28" s="6">
        <v>9.2198304488807281E-2</v>
      </c>
      <c r="BV28" s="6">
        <v>0.1100954160272236</v>
      </c>
      <c r="BW28" s="6">
        <v>6.2205562028266048E-2</v>
      </c>
      <c r="BX28" s="6">
        <v>6.3440587788193559E-2</v>
      </c>
      <c r="BY28" s="6">
        <v>5.4604160706257406E-2</v>
      </c>
      <c r="BZ28" s="6">
        <v>5.6456218971046968E-2</v>
      </c>
      <c r="CA28" s="6">
        <v>4.5831633346933222E-2</v>
      </c>
      <c r="CB28" s="6">
        <v>3.9369448667680246E-2</v>
      </c>
      <c r="CC28" s="6">
        <v>5.3584396721651627E-2</v>
      </c>
      <c r="CD28" s="6">
        <v>5.5023108732668448E-2</v>
      </c>
      <c r="CE28" s="6">
        <v>7.1678981716196535E-2</v>
      </c>
      <c r="CF28" s="6">
        <v>6.4829442396583004E-2</v>
      </c>
      <c r="CG28" s="6">
        <v>7.6184869002060646E-2</v>
      </c>
      <c r="CH28" s="6">
        <v>8.3872494871390244E-2</v>
      </c>
      <c r="CI28" s="6">
        <v>4.7030878859857482E-2</v>
      </c>
      <c r="CJ28" s="6">
        <v>6.4899629701812511E-2</v>
      </c>
      <c r="CK28" s="6">
        <v>5.1277609354699001E-2</v>
      </c>
      <c r="CL28" s="6">
        <v>4.2100049529470038E-2</v>
      </c>
      <c r="CM28" s="6">
        <v>6.051660516605166E-2</v>
      </c>
      <c r="CN28" s="6">
        <v>6.6779063661707175E-2</v>
      </c>
    </row>
    <row r="29" spans="1:92" x14ac:dyDescent="0.25">
      <c r="A29" s="58" t="s">
        <v>98</v>
      </c>
      <c r="B29" s="6">
        <v>3.5697728326379227E-2</v>
      </c>
      <c r="C29" s="6">
        <v>2.903225806451613E-2</v>
      </c>
      <c r="D29" s="6">
        <v>2.4697110904007457E-2</v>
      </c>
      <c r="E29" s="6">
        <v>4.1945288753799395E-2</v>
      </c>
      <c r="F29" s="6">
        <v>5.0769230769230768E-2</v>
      </c>
      <c r="G29" s="6">
        <v>3.1440162271805273E-2</v>
      </c>
      <c r="H29" s="6">
        <v>3.5099561255484309E-2</v>
      </c>
      <c r="I29" s="6">
        <v>4.3305346884666369E-2</v>
      </c>
      <c r="J29" s="6">
        <v>3.7391564463057136E-2</v>
      </c>
      <c r="K29" s="6">
        <v>4.7639860139860137E-2</v>
      </c>
      <c r="L29" s="6">
        <v>3.9727126805778494E-2</v>
      </c>
      <c r="M29" s="6">
        <v>3.8714137573453163E-2</v>
      </c>
      <c r="N29" s="6">
        <v>6.4773120886733634E-2</v>
      </c>
      <c r="O29" s="6">
        <v>4.349927501208313E-2</v>
      </c>
      <c r="P29" s="6">
        <v>1.468682505399568E-2</v>
      </c>
      <c r="Q29" s="6">
        <v>1.4652014652014652E-2</v>
      </c>
      <c r="R29" s="6">
        <v>1.6091954022988506E-2</v>
      </c>
      <c r="S29" s="6">
        <v>1.8188567186340016E-2</v>
      </c>
      <c r="T29" s="6">
        <v>2.0050833097994918E-2</v>
      </c>
      <c r="U29" s="6">
        <v>4.7244094488188976E-2</v>
      </c>
      <c r="V29" s="6">
        <v>2.5279054497701903E-2</v>
      </c>
      <c r="W29" s="6">
        <v>1.6093404859577155E-2</v>
      </c>
      <c r="X29" s="6">
        <v>2.1694517736734097E-2</v>
      </c>
      <c r="Y29" s="6">
        <v>1.1843876177658143E-2</v>
      </c>
      <c r="Z29" s="6">
        <v>1.4218009478672985E-2</v>
      </c>
      <c r="AA29" s="6">
        <v>1.3234077750206782E-2</v>
      </c>
      <c r="AB29" s="6">
        <v>1.163563829787234E-2</v>
      </c>
      <c r="AC29" s="6">
        <v>2.1991831605403706E-2</v>
      </c>
      <c r="AD29" s="6">
        <v>2.1691292046526249E-2</v>
      </c>
      <c r="AE29" s="6">
        <v>1.5940902021772941E-2</v>
      </c>
      <c r="AF29" s="6">
        <v>2.6100506427736658E-2</v>
      </c>
      <c r="AG29" s="6">
        <v>4.3244949494949496E-2</v>
      </c>
      <c r="AH29" s="6">
        <v>2.0796616143813888E-2</v>
      </c>
      <c r="AI29" s="6">
        <v>2.0630595562475672E-2</v>
      </c>
      <c r="AJ29" s="6">
        <v>2.8400597907324365E-2</v>
      </c>
      <c r="AK29" s="6">
        <v>3.7105751391465679E-2</v>
      </c>
      <c r="AL29" s="6">
        <v>3.6830357142857144E-2</v>
      </c>
      <c r="AM29" s="6">
        <v>1.059190031152648E-2</v>
      </c>
      <c r="AN29" s="6">
        <v>1.1554968636513702E-2</v>
      </c>
      <c r="AO29" s="6">
        <v>8.5744908896034297E-3</v>
      </c>
      <c r="AP29" s="6">
        <v>9.2651757188498395E-3</v>
      </c>
      <c r="AQ29" s="6">
        <v>1.5020026702269693E-2</v>
      </c>
      <c r="AR29" s="6">
        <v>1.5991074748977315E-2</v>
      </c>
      <c r="AS29" s="6">
        <v>1.1192724728926198E-2</v>
      </c>
      <c r="AT29" s="6">
        <v>1.4523556500177117E-2</v>
      </c>
      <c r="AU29" s="6">
        <v>1.0395010395010396E-2</v>
      </c>
      <c r="AV29" s="6">
        <v>1.2230215827338129E-2</v>
      </c>
      <c r="AW29" s="6">
        <v>1.0718539102818579E-2</v>
      </c>
      <c r="AX29" s="6">
        <v>1.550094517958412E-2</v>
      </c>
      <c r="AY29" s="6">
        <v>7.5426756649464074E-3</v>
      </c>
      <c r="AZ29" s="6">
        <v>1.8906840838776213E-2</v>
      </c>
      <c r="BA29" s="6">
        <v>1.7051153460381142E-2</v>
      </c>
      <c r="BB29" s="6">
        <v>2.3926590426624667E-2</v>
      </c>
      <c r="BC29" s="6">
        <v>1.3179571663920923E-2</v>
      </c>
      <c r="BD29" s="6">
        <v>9.7873776577792771E-3</v>
      </c>
      <c r="BE29" s="6">
        <v>7.6615589606928713E-3</v>
      </c>
      <c r="BF29" s="6">
        <v>1.6574585635359115E-2</v>
      </c>
      <c r="BG29" s="6">
        <v>1.3313609467455622E-2</v>
      </c>
      <c r="BH29" s="6">
        <v>3.1742243436754178E-2</v>
      </c>
      <c r="BI29" s="6">
        <v>4.9618320610687022E-2</v>
      </c>
      <c r="BJ29" s="6">
        <v>2.5063291139240506E-2</v>
      </c>
      <c r="BK29" s="6">
        <v>3.9722329348245274E-2</v>
      </c>
      <c r="BL29" s="6">
        <v>1.6899141630901289E-2</v>
      </c>
      <c r="BM29" s="6">
        <v>9.5706156233833425E-3</v>
      </c>
      <c r="BN29" s="6">
        <v>1.0306807286673058E-2</v>
      </c>
      <c r="BO29" s="6">
        <v>2.5254978144730451E-2</v>
      </c>
      <c r="BP29" s="6">
        <v>3.6870250492541515E-2</v>
      </c>
      <c r="BQ29" s="6">
        <v>2.6293469041560644E-2</v>
      </c>
      <c r="BR29" s="6">
        <v>1.8072289156626505E-2</v>
      </c>
      <c r="BS29" s="6">
        <v>1.4795918367346939E-2</v>
      </c>
      <c r="BT29" s="6">
        <v>1.7965653896961691E-2</v>
      </c>
      <c r="BU29" s="6">
        <v>9.9756151629350476E-3</v>
      </c>
      <c r="BV29" s="6">
        <v>8.6206896551724137E-3</v>
      </c>
      <c r="BW29" s="6">
        <v>7.3954240813496651E-3</v>
      </c>
      <c r="BX29" s="6">
        <v>7.4926411560074929E-3</v>
      </c>
      <c r="BY29" s="6">
        <v>9.9477741855259882E-3</v>
      </c>
      <c r="BZ29" s="6">
        <v>1.0227936879018119E-2</v>
      </c>
      <c r="CA29" s="6">
        <v>9.5305330038828098E-3</v>
      </c>
      <c r="CB29" s="6">
        <v>1.4255765199161425E-2</v>
      </c>
      <c r="CC29" s="6">
        <v>2.9622063329928498E-2</v>
      </c>
      <c r="CD29" s="6">
        <v>1.9548872180451128E-2</v>
      </c>
      <c r="CE29" s="6">
        <v>1.2634534394010294E-2</v>
      </c>
      <c r="CF29" s="6">
        <v>1.2453874538745387E-2</v>
      </c>
      <c r="CG29" s="6">
        <v>1.0309278350515464E-2</v>
      </c>
      <c r="CH29" s="6">
        <v>7.4472486553578817E-3</v>
      </c>
      <c r="CI29" s="6">
        <v>8.2004555808656045E-3</v>
      </c>
      <c r="CJ29" s="6">
        <v>8.3415112855740915E-3</v>
      </c>
      <c r="CK29" s="6">
        <v>8.6035737921906028E-3</v>
      </c>
      <c r="CL29" s="6">
        <v>1.050656660412758E-2</v>
      </c>
      <c r="CM29" s="6">
        <v>1.0256410256410256E-2</v>
      </c>
      <c r="CN29" s="6">
        <v>1.7338507262890334E-2</v>
      </c>
    </row>
    <row r="30" spans="1:92" x14ac:dyDescent="0.25">
      <c r="A30" s="58" t="s">
        <v>273</v>
      </c>
      <c r="B30" s="6">
        <v>2.2553968424444206E-2</v>
      </c>
      <c r="C30" s="6">
        <v>3.50091407678245E-2</v>
      </c>
      <c r="D30" s="6">
        <v>2.8626506024096384E-2</v>
      </c>
      <c r="E30" s="6">
        <v>3.304962971150658E-2</v>
      </c>
      <c r="F30" s="6">
        <v>2.5088307218549044E-2</v>
      </c>
      <c r="G30" s="6">
        <v>1.9330770969929911E-2</v>
      </c>
      <c r="H30" s="6">
        <v>3.1814065801388472E-2</v>
      </c>
      <c r="I30" s="6">
        <v>3.3391153512575891E-2</v>
      </c>
      <c r="J30" s="6">
        <v>3.6507765314926659E-2</v>
      </c>
      <c r="K30" s="6">
        <v>1.7040915949232273E-2</v>
      </c>
      <c r="L30" s="6">
        <v>3.0179580977718657E-2</v>
      </c>
      <c r="M30" s="6">
        <v>2.4102640166122812E-2</v>
      </c>
      <c r="N30" s="6">
        <v>2.9434878902621989E-2</v>
      </c>
      <c r="O30" s="6">
        <v>3.2204698356678066E-2</v>
      </c>
      <c r="P30" s="6">
        <v>3.0197075651621105E-2</v>
      </c>
      <c r="Q30" s="6">
        <v>2.8753993610223641E-2</v>
      </c>
      <c r="R30" s="6">
        <v>2.5561921551344204E-2</v>
      </c>
      <c r="S30" s="6">
        <v>2.1170610211706103E-2</v>
      </c>
      <c r="T30" s="6">
        <v>2.6564283490712878E-2</v>
      </c>
      <c r="U30" s="6">
        <v>3.0415579200963661E-2</v>
      </c>
      <c r="V30" s="6">
        <v>3.7699024139702109E-2</v>
      </c>
      <c r="W30" s="6">
        <v>3.8415496789639784E-2</v>
      </c>
      <c r="X30" s="6">
        <v>3.7480974124809739E-2</v>
      </c>
      <c r="Y30" s="6">
        <v>4.3388072601555749E-2</v>
      </c>
      <c r="Z30" s="6">
        <v>3.8665447897623398E-2</v>
      </c>
      <c r="AA30" s="6">
        <v>4.5249469214437364E-2</v>
      </c>
      <c r="AB30" s="6">
        <v>3.2338604208774227E-2</v>
      </c>
      <c r="AC30" s="6">
        <v>3.1247218018338824E-2</v>
      </c>
      <c r="AD30" s="6">
        <v>4.3148450244698204E-2</v>
      </c>
      <c r="AE30" s="6">
        <v>5.1414634146341461E-2</v>
      </c>
      <c r="AF30" s="6">
        <v>2.8376100393332084E-2</v>
      </c>
      <c r="AG30" s="6">
        <v>3.8268411442483261E-2</v>
      </c>
      <c r="AH30" s="6">
        <v>4.675846242111302E-2</v>
      </c>
      <c r="AI30" s="6">
        <v>5.1437216338880487E-2</v>
      </c>
      <c r="AJ30" s="6">
        <v>4.699423041131584E-2</v>
      </c>
      <c r="AK30" s="6">
        <v>4.0927920463960231E-2</v>
      </c>
      <c r="AL30" s="6">
        <v>3.4492099322799098E-2</v>
      </c>
      <c r="AM30" s="6">
        <v>4.0936643693431869E-2</v>
      </c>
      <c r="AN30" s="6">
        <v>4.3226456269934529E-2</v>
      </c>
      <c r="AO30" s="6">
        <v>3.7815454332369713E-2</v>
      </c>
      <c r="AP30" s="6">
        <v>2.5064084306465395E-2</v>
      </c>
      <c r="AQ30" s="6">
        <v>3.4005037783375318E-2</v>
      </c>
      <c r="AR30" s="6">
        <v>4.3346691747771324E-2</v>
      </c>
      <c r="AS30" s="6">
        <v>3.9722421631969373E-2</v>
      </c>
      <c r="AT30" s="6">
        <v>2.4131796736019801E-2</v>
      </c>
      <c r="AU30" s="6">
        <v>2.3600150319428786E-2</v>
      </c>
      <c r="AV30" s="6">
        <v>3.9287585123101099E-2</v>
      </c>
      <c r="AW30" s="6">
        <v>3.6984952889888907E-2</v>
      </c>
      <c r="AX30" s="6">
        <v>3.3281992901627269E-2</v>
      </c>
      <c r="AY30" s="6">
        <v>3.8223140495867766E-2</v>
      </c>
      <c r="AZ30" s="6">
        <v>4.024992734670154E-2</v>
      </c>
      <c r="BA30" s="6">
        <v>4.7611780863726534E-2</v>
      </c>
      <c r="BB30" s="6">
        <v>3.4338362614299962E-2</v>
      </c>
      <c r="BC30" s="6">
        <v>4.6411444363163454E-2</v>
      </c>
      <c r="BD30" s="6">
        <v>3.6763641626863512E-2</v>
      </c>
      <c r="BE30" s="6">
        <v>3.5530466544911175E-2</v>
      </c>
      <c r="BF30" s="6">
        <v>4.4393853158793399E-2</v>
      </c>
      <c r="BG30" s="6">
        <v>4.0357529794149513E-2</v>
      </c>
      <c r="BH30" s="6">
        <v>2.3872374612647768E-2</v>
      </c>
      <c r="BI30" s="6">
        <v>5.7963074563085519E-2</v>
      </c>
      <c r="BJ30" s="6">
        <v>4.0141361605654464E-2</v>
      </c>
      <c r="BK30" s="6">
        <v>3.788239023617055E-2</v>
      </c>
      <c r="BL30" s="6">
        <v>2.3136700812433769E-2</v>
      </c>
      <c r="BM30" s="6">
        <v>3.3545647558386411E-2</v>
      </c>
      <c r="BN30" s="6">
        <v>3.2599246595189799E-2</v>
      </c>
      <c r="BO30" s="6">
        <v>3.4639994116349195E-2</v>
      </c>
      <c r="BP30" s="6">
        <v>4.0003326679973389E-2</v>
      </c>
      <c r="BQ30" s="6">
        <v>2.8721876495931067E-2</v>
      </c>
      <c r="BR30" s="6">
        <v>3.835693519647379E-2</v>
      </c>
      <c r="BS30" s="6">
        <v>4.8827704882770488E-2</v>
      </c>
      <c r="BT30" s="6">
        <v>5.2724809836407212E-2</v>
      </c>
      <c r="BU30" s="6">
        <v>5.1748971193415635E-2</v>
      </c>
      <c r="BV30" s="6">
        <v>5.4218614091040881E-2</v>
      </c>
      <c r="BW30" s="6">
        <v>4.4072278536800354E-2</v>
      </c>
      <c r="BX30" s="6">
        <v>4.8227262717463117E-2</v>
      </c>
      <c r="BY30" s="6">
        <v>3.0213089802130898E-2</v>
      </c>
      <c r="BZ30" s="6">
        <v>3.2034220532319392E-2</v>
      </c>
      <c r="CA30" s="6">
        <v>6.8894671962744833E-2</v>
      </c>
      <c r="CB30" s="6">
        <v>5.9878154917319411E-2</v>
      </c>
      <c r="CC30" s="6">
        <v>3.509700176366843E-2</v>
      </c>
      <c r="CD30" s="6">
        <v>2.5690779261099039E-2</v>
      </c>
      <c r="CE30" s="6">
        <v>4.3676824711450637E-2</v>
      </c>
      <c r="CF30" s="6">
        <v>3.3904761904761903E-2</v>
      </c>
      <c r="CG30" s="6">
        <v>2.5437201907790145E-2</v>
      </c>
      <c r="CH30" s="6">
        <v>3.0874206188352925E-2</v>
      </c>
      <c r="CI30" s="6">
        <v>3.152291441403976E-2</v>
      </c>
      <c r="CJ30" s="6">
        <v>3.5140261555355892E-2</v>
      </c>
      <c r="CK30" s="6">
        <v>4.1267501842299187E-2</v>
      </c>
      <c r="CL30" s="6">
        <v>3.7404190086867656E-2</v>
      </c>
      <c r="CM30" s="6">
        <v>4.473381167508194E-2</v>
      </c>
      <c r="CN30" s="6">
        <v>3.9077515891969221E-2</v>
      </c>
    </row>
    <row r="31" spans="1:92" x14ac:dyDescent="0.25">
      <c r="A31" s="58" t="s">
        <v>274</v>
      </c>
      <c r="B31" s="6">
        <v>3.5378414688759519E-2</v>
      </c>
      <c r="C31" s="6">
        <v>5.4178916421671566E-2</v>
      </c>
      <c r="D31" s="6">
        <v>4.4356435643564354E-2</v>
      </c>
      <c r="E31" s="6">
        <v>4.3233082706766915E-2</v>
      </c>
      <c r="F31" s="6">
        <v>6.3232830820770525E-2</v>
      </c>
      <c r="G31" s="6">
        <v>4.2232722976963968E-2</v>
      </c>
      <c r="H31" s="6">
        <v>5.5409740449110526E-2</v>
      </c>
      <c r="I31" s="6">
        <v>4.3577981651376149E-2</v>
      </c>
      <c r="J31" s="6">
        <v>4.906333630686887E-2</v>
      </c>
      <c r="K31" s="6">
        <v>4.896042924211938E-2</v>
      </c>
      <c r="L31" s="6">
        <v>3.9964476021314387E-2</v>
      </c>
      <c r="M31" s="6">
        <v>4.7316204528109897E-2</v>
      </c>
      <c r="N31" s="6">
        <v>6.2828535669586988E-2</v>
      </c>
      <c r="O31" s="6">
        <v>7.2930648769574946E-2</v>
      </c>
      <c r="P31" s="6">
        <v>3.4623217922606926E-2</v>
      </c>
      <c r="Q31" s="6">
        <v>5.568689256632519E-2</v>
      </c>
      <c r="R31" s="6">
        <v>5.8686228742914306E-2</v>
      </c>
      <c r="S31" s="6">
        <v>6.0038734667527439E-2</v>
      </c>
      <c r="T31" s="6">
        <v>5.2674230145867099E-2</v>
      </c>
      <c r="U31" s="6">
        <v>8.0434782608695646E-2</v>
      </c>
      <c r="V31" s="6">
        <v>7.8436885015462463E-2</v>
      </c>
      <c r="W31" s="6">
        <v>6.9553805774278221E-2</v>
      </c>
      <c r="X31" s="6">
        <v>4.1365345675441131E-2</v>
      </c>
      <c r="Y31" s="6">
        <v>5.0821744627054362E-2</v>
      </c>
      <c r="Z31" s="6">
        <v>7.8904109589041094E-2</v>
      </c>
      <c r="AA31" s="6">
        <v>7.9545454545454544E-2</v>
      </c>
      <c r="AB31" s="6">
        <v>7.2505197505197502E-2</v>
      </c>
      <c r="AC31" s="6">
        <v>5.6867225184056867E-2</v>
      </c>
      <c r="AD31" s="6">
        <v>5.2739902238229996E-2</v>
      </c>
      <c r="AE31" s="6">
        <v>5.1718153418951751E-2</v>
      </c>
      <c r="AF31" s="6">
        <v>8.1233421750663129E-2</v>
      </c>
      <c r="AG31" s="6">
        <v>4.831820608649226E-2</v>
      </c>
      <c r="AH31" s="6">
        <v>4.1775456919060053E-2</v>
      </c>
      <c r="AI31" s="6">
        <v>5.15818431911967E-2</v>
      </c>
      <c r="AJ31" s="6">
        <v>4.16536172878171E-2</v>
      </c>
      <c r="AK31" s="6">
        <v>4.2438271604938273E-2</v>
      </c>
      <c r="AL31" s="6">
        <v>4.1499646309832584E-2</v>
      </c>
      <c r="AM31" s="6">
        <v>4.1782086795937208E-2</v>
      </c>
      <c r="AN31" s="6">
        <v>0.15427302996670367</v>
      </c>
      <c r="AO31" s="6">
        <v>6.0390213688448435E-2</v>
      </c>
      <c r="AP31" s="6">
        <v>4.789053591790194E-2</v>
      </c>
      <c r="AQ31" s="6">
        <v>6.0296846011131729E-2</v>
      </c>
      <c r="AR31" s="6">
        <v>9.0560000000000002E-2</v>
      </c>
      <c r="AS31" s="6">
        <v>6.7444059249921209E-2</v>
      </c>
      <c r="AT31" s="6">
        <v>6.2481579722959035E-2</v>
      </c>
      <c r="AU31" s="6">
        <v>6.2379243720673473E-2</v>
      </c>
      <c r="AV31" s="6">
        <v>4.2311946902654871E-2</v>
      </c>
      <c r="AW31" s="6">
        <v>4.3449197860962567E-2</v>
      </c>
      <c r="AX31" s="6">
        <v>0.10802966784908094</v>
      </c>
      <c r="AY31" s="6">
        <v>7.2840790842872011E-2</v>
      </c>
      <c r="AZ31" s="6">
        <v>3.7735849056603772E-2</v>
      </c>
      <c r="BA31" s="6">
        <v>3.9460020768431983E-2</v>
      </c>
      <c r="BB31" s="6">
        <v>5.8285546243199531E-2</v>
      </c>
      <c r="BC31" s="6">
        <v>5.7291666666666664E-2</v>
      </c>
      <c r="BD31" s="6">
        <v>4.395933014354067E-2</v>
      </c>
      <c r="BE31" s="6">
        <v>2.9199277543648403E-2</v>
      </c>
      <c r="BF31" s="6">
        <v>3.190830235439901E-2</v>
      </c>
      <c r="BG31" s="6">
        <v>2.9744584545748465E-2</v>
      </c>
      <c r="BH31" s="6">
        <v>3.3447880870561282E-2</v>
      </c>
      <c r="BI31" s="6">
        <v>5.885046942981452E-2</v>
      </c>
      <c r="BJ31" s="6">
        <v>6.9767441860465115E-2</v>
      </c>
      <c r="BK31" s="6">
        <v>5.1990428540352407E-2</v>
      </c>
      <c r="BL31" s="6">
        <v>7.0948970456580121E-2</v>
      </c>
      <c r="BM31" s="6">
        <v>5.1615525299735829E-2</v>
      </c>
      <c r="BN31" s="6">
        <v>7.9011880067886106E-2</v>
      </c>
      <c r="BO31" s="6">
        <v>5.328005328005328E-2</v>
      </c>
      <c r="BP31" s="6">
        <v>5.5776892430278883E-2</v>
      </c>
      <c r="BQ31" s="6">
        <v>4.9828435029091449E-2</v>
      </c>
      <c r="BR31" s="6">
        <v>5.0693634124205883E-2</v>
      </c>
      <c r="BS31" s="6">
        <v>5.1408798813643103E-2</v>
      </c>
      <c r="BT31" s="6">
        <v>4.6660703637447822E-2</v>
      </c>
      <c r="BU31" s="6">
        <v>3.5127296165001612E-2</v>
      </c>
      <c r="BV31" s="6">
        <v>3.7988386969786438E-2</v>
      </c>
      <c r="BW31" s="6">
        <v>4.3348067873948383E-2</v>
      </c>
      <c r="BX31" s="6">
        <v>4.0421792618629174E-2</v>
      </c>
      <c r="BY31" s="6">
        <v>6.0624768489937031E-2</v>
      </c>
      <c r="BZ31" s="6">
        <v>5.957332617737824E-2</v>
      </c>
      <c r="CA31" s="6">
        <v>5.7044673539518899E-2</v>
      </c>
      <c r="CB31" s="6">
        <v>4.2546100866474118E-2</v>
      </c>
      <c r="CC31" s="6">
        <v>4.6436285097192227E-2</v>
      </c>
      <c r="CD31" s="6">
        <v>3.5496394897393237E-2</v>
      </c>
      <c r="CE31" s="6">
        <v>4.5267489711934158E-2</v>
      </c>
      <c r="CF31" s="6">
        <v>3.9368848617403529E-2</v>
      </c>
      <c r="CG31" s="6">
        <v>4.1235611248725046E-2</v>
      </c>
      <c r="CH31" s="6">
        <v>6.9704489059327773E-2</v>
      </c>
      <c r="CI31" s="6">
        <v>4.7424169475204621E-2</v>
      </c>
      <c r="CJ31" s="6">
        <v>5.21420948315292E-2</v>
      </c>
      <c r="CK31" s="6">
        <v>5.0036390101892286E-2</v>
      </c>
      <c r="CL31" s="6">
        <v>4.4645882751609627E-2</v>
      </c>
      <c r="CM31" s="6">
        <v>3.6728338523539107E-2</v>
      </c>
      <c r="CN31" s="6">
        <v>4.8180283197084443E-2</v>
      </c>
    </row>
    <row r="32" spans="1:92" x14ac:dyDescent="0.25">
      <c r="A32" s="58" t="s">
        <v>16</v>
      </c>
      <c r="B32" s="6">
        <v>2.596609133954483E-2</v>
      </c>
      <c r="C32" s="6">
        <v>2.7338688779476549E-2</v>
      </c>
      <c r="D32" s="6">
        <v>4.773439726417783E-2</v>
      </c>
      <c r="E32" s="6">
        <v>3.7999999999999999E-2</v>
      </c>
      <c r="F32" s="6">
        <v>5.471478463329453E-2</v>
      </c>
      <c r="G32" s="6">
        <v>5.8169545364304152E-2</v>
      </c>
      <c r="H32" s="6">
        <v>4.0290381125226864E-2</v>
      </c>
      <c r="I32" s="6">
        <v>2.6410286111432875E-2</v>
      </c>
      <c r="J32" s="6">
        <v>6.1201812120694074E-2</v>
      </c>
      <c r="K32" s="6">
        <v>1.7140173749706503E-2</v>
      </c>
      <c r="L32" s="6">
        <v>2.8560830860534125E-2</v>
      </c>
      <c r="M32" s="6">
        <v>3.1618313689936534E-2</v>
      </c>
      <c r="N32" s="6">
        <v>2.5410099710517851E-2</v>
      </c>
      <c r="O32" s="6">
        <v>6.6251596424010212E-2</v>
      </c>
      <c r="P32" s="6">
        <v>2.2673656618610746E-2</v>
      </c>
      <c r="Q32" s="6">
        <v>1.4685117198531489E-2</v>
      </c>
      <c r="R32" s="6">
        <v>4.9139326173311758E-2</v>
      </c>
      <c r="S32" s="6">
        <v>2.2356112256223245E-2</v>
      </c>
      <c r="T32" s="6">
        <v>3.4783724810678991E-2</v>
      </c>
      <c r="U32" s="6">
        <v>2.8070605540573671E-2</v>
      </c>
      <c r="V32" s="6">
        <v>3.0635690579525147E-2</v>
      </c>
      <c r="W32" s="6">
        <v>3.5850928156440413E-2</v>
      </c>
      <c r="X32" s="6">
        <v>8.3193183092274914E-2</v>
      </c>
      <c r="Y32" s="6">
        <v>2.0654044750430294E-2</v>
      </c>
      <c r="Z32" s="6">
        <v>3.972672064777328E-2</v>
      </c>
      <c r="AA32" s="6">
        <v>2.4200913242009132E-2</v>
      </c>
      <c r="AB32" s="6">
        <v>2.3520923520923522E-2</v>
      </c>
      <c r="AC32" s="6">
        <v>1.7550186320471211E-2</v>
      </c>
      <c r="AD32" s="6">
        <v>2.4710894704808278E-2</v>
      </c>
      <c r="AE32" s="6">
        <v>3.0168079298951302E-2</v>
      </c>
      <c r="AF32" s="6">
        <v>4.1888388593259655E-2</v>
      </c>
      <c r="AG32" s="6">
        <v>9.5797212772961701E-2</v>
      </c>
      <c r="AH32" s="6">
        <v>6.6918940450109543E-2</v>
      </c>
      <c r="AI32" s="6">
        <v>6.2291195171893521E-2</v>
      </c>
      <c r="AJ32" s="6">
        <v>7.6415495955725846E-2</v>
      </c>
      <c r="AK32" s="6">
        <v>2.9958285930982178E-2</v>
      </c>
      <c r="AL32" s="6">
        <v>2.9780698011775748E-2</v>
      </c>
      <c r="AM32" s="6">
        <v>3.4105994077402224E-2</v>
      </c>
      <c r="AN32" s="6">
        <v>8.2910504156320841E-2</v>
      </c>
      <c r="AO32" s="6">
        <v>6.5565199205270319E-2</v>
      </c>
      <c r="AP32" s="6">
        <v>9.2221168179970184E-2</v>
      </c>
      <c r="AQ32" s="6">
        <v>5.5233521033454788E-2</v>
      </c>
      <c r="AR32" s="6">
        <v>3.444819101430785E-2</v>
      </c>
      <c r="AS32" s="6">
        <v>3.5690743007816175E-2</v>
      </c>
      <c r="AT32" s="6">
        <v>3.4544936889057604E-2</v>
      </c>
      <c r="AU32" s="6">
        <v>7.0247556408148351E-2</v>
      </c>
      <c r="AV32" s="6">
        <v>6.4000698506941414E-2</v>
      </c>
      <c r="AW32" s="6">
        <v>5.8194039090828688E-2</v>
      </c>
      <c r="AX32" s="6">
        <v>6.3361528822055133E-2</v>
      </c>
      <c r="AY32" s="6">
        <v>4.1113381001021451E-2</v>
      </c>
      <c r="AZ32" s="6">
        <v>3.8339193035325632E-2</v>
      </c>
      <c r="BA32" s="6">
        <v>2.6235509456985967E-2</v>
      </c>
      <c r="BB32" s="6">
        <v>4.5184137483649356E-2</v>
      </c>
      <c r="BC32" s="6">
        <v>4.1451372143759331E-2</v>
      </c>
      <c r="BD32" s="6">
        <v>4.2028278888347148E-2</v>
      </c>
      <c r="BE32" s="6">
        <v>2.3937423428517575E-2</v>
      </c>
      <c r="BF32" s="6">
        <v>4.0596883914856267E-2</v>
      </c>
      <c r="BG32" s="6">
        <v>3.9194915254237288E-2</v>
      </c>
      <c r="BH32" s="6">
        <v>0.13213230608816545</v>
      </c>
      <c r="BI32" s="6">
        <v>7.7580578144476761E-2</v>
      </c>
      <c r="BJ32" s="6">
        <v>6.2077671344768694E-2</v>
      </c>
      <c r="BK32" s="6">
        <v>3.5207742366093774E-2</v>
      </c>
      <c r="BL32" s="6">
        <v>4.0628627556031791E-2</v>
      </c>
      <c r="BM32" s="6">
        <v>7.9680567879325648E-2</v>
      </c>
      <c r="BN32" s="6">
        <v>8.7015684308529684E-2</v>
      </c>
      <c r="BO32" s="6">
        <v>5.938629438027071E-2</v>
      </c>
      <c r="BP32" s="6">
        <v>5.3760282021151587E-2</v>
      </c>
      <c r="BQ32" s="6">
        <v>5.7282255149981927E-2</v>
      </c>
      <c r="BR32" s="6">
        <v>8.9914945321992706E-2</v>
      </c>
      <c r="BS32" s="6">
        <v>6.2835660580021477E-2</v>
      </c>
      <c r="BT32" s="6">
        <v>3.7099851600593599E-2</v>
      </c>
      <c r="BU32" s="6">
        <v>3.9751123401313516E-2</v>
      </c>
      <c r="BV32" s="6">
        <v>3.0190019534718521E-2</v>
      </c>
      <c r="BW32" s="6">
        <v>3.9352081884129982E-2</v>
      </c>
      <c r="BX32" s="6">
        <v>5.1177904142973192E-2</v>
      </c>
      <c r="BY32" s="6">
        <v>2.1774539219888554E-2</v>
      </c>
      <c r="BZ32" s="6">
        <v>5.6245225362872422E-2</v>
      </c>
      <c r="CA32" s="6">
        <v>4.6213681079844429E-2</v>
      </c>
      <c r="CB32" s="6">
        <v>3.1159483893618889E-2</v>
      </c>
      <c r="CC32" s="6">
        <v>1.6904083570750239E-2</v>
      </c>
      <c r="CD32" s="6">
        <v>1.4893812632159604E-2</v>
      </c>
      <c r="CE32" s="6">
        <v>2.5332427448316024E-2</v>
      </c>
      <c r="CF32" s="6">
        <v>2.1080959856470061E-2</v>
      </c>
      <c r="CG32" s="6">
        <v>1.3070303620717649E-2</v>
      </c>
      <c r="CH32" s="6">
        <v>1.8908887176973178E-2</v>
      </c>
      <c r="CI32" s="6">
        <v>3.0069740059777195E-2</v>
      </c>
      <c r="CJ32" s="6">
        <v>3.1280452153576298E-2</v>
      </c>
      <c r="CK32" s="6">
        <v>5.8069164265129682E-2</v>
      </c>
      <c r="CL32" s="6">
        <v>4.8940697566842446E-2</v>
      </c>
      <c r="CM32" s="6">
        <v>5.0513309712001457E-2</v>
      </c>
      <c r="CN32" s="6">
        <v>4.7796297516305424E-2</v>
      </c>
    </row>
    <row r="33" spans="1:92" x14ac:dyDescent="0.25">
      <c r="A33" s="58" t="s">
        <v>13</v>
      </c>
      <c r="B33" s="6">
        <v>7.7738515901060068E-2</v>
      </c>
      <c r="C33" s="6">
        <v>8.7291399229781769E-2</v>
      </c>
      <c r="D33" s="6">
        <v>8.186195826645265E-2</v>
      </c>
      <c r="E33" s="6">
        <v>0.33035714285714285</v>
      </c>
      <c r="F33" s="6">
        <v>6.5217391304347824E-2</v>
      </c>
      <c r="G33" s="6">
        <v>4.8830111902339775E-2</v>
      </c>
      <c r="H33" s="6">
        <v>0.1320574162679426</v>
      </c>
      <c r="I33" s="6">
        <v>5.7247259439707675E-2</v>
      </c>
      <c r="J33" s="6">
        <v>0.20748576078112285</v>
      </c>
      <c r="K33" s="6">
        <v>4.405286343612335E-2</v>
      </c>
      <c r="L33" s="6">
        <v>6.0270602706027063E-2</v>
      </c>
      <c r="M33" s="6">
        <v>6.6292134831460681E-2</v>
      </c>
      <c r="N33" s="6">
        <v>0.11086474501108648</v>
      </c>
      <c r="O33" s="6">
        <v>0.16136363636363638</v>
      </c>
      <c r="P33" s="6">
        <v>0.14533622559652928</v>
      </c>
      <c r="Q33" s="6">
        <v>0.1487964989059081</v>
      </c>
      <c r="R33" s="6">
        <v>0.12055109070034443</v>
      </c>
      <c r="S33" s="6">
        <v>0.17336683417085427</v>
      </c>
      <c r="T33" s="6">
        <v>0.14318975552968569</v>
      </c>
      <c r="U33" s="6">
        <v>0.15234822451317298</v>
      </c>
      <c r="V33" s="6">
        <v>0.14830508474576271</v>
      </c>
      <c r="W33" s="6">
        <v>0.12641815235008103</v>
      </c>
      <c r="X33" s="6">
        <v>0.12881355932203389</v>
      </c>
      <c r="Y33" s="6">
        <v>9.0991810737033663E-2</v>
      </c>
      <c r="Z33" s="6">
        <v>0.14502923976608187</v>
      </c>
      <c r="AA33" s="6">
        <v>0.14495114006514659</v>
      </c>
      <c r="AB33" s="6">
        <v>0.10679611650485436</v>
      </c>
      <c r="AC33" s="6">
        <v>0.16036505867014342</v>
      </c>
      <c r="AD33" s="6">
        <v>7.9885877318116971E-2</v>
      </c>
      <c r="AE33" s="6">
        <v>0.14483627204030228</v>
      </c>
      <c r="AF33" s="6">
        <v>9.3645484949832769E-2</v>
      </c>
      <c r="AG33" s="6">
        <v>0.14532374100719425</v>
      </c>
      <c r="AH33" s="6">
        <v>6.4013840830449822E-2</v>
      </c>
      <c r="AI33" s="6">
        <v>0.10845295055821372</v>
      </c>
      <c r="AJ33" s="6">
        <v>0.1503448275862069</v>
      </c>
      <c r="AK33" s="6">
        <v>7.1428571428571425E-2</v>
      </c>
      <c r="AL33" s="6">
        <v>6.2266500622665005E-2</v>
      </c>
      <c r="AM33" s="6">
        <v>5.6971514242878558E-2</v>
      </c>
      <c r="AN33" s="6">
        <v>0.10287443267776097</v>
      </c>
      <c r="AO33" s="6">
        <v>6.8777292576419208E-2</v>
      </c>
      <c r="AP33" s="6">
        <v>4.2575285565939772E-2</v>
      </c>
      <c r="AQ33" s="6">
        <v>6.2573789846517125E-2</v>
      </c>
      <c r="AR33" s="6">
        <v>0.10718954248366012</v>
      </c>
      <c r="AS33" s="6">
        <v>6.3594470046082943E-2</v>
      </c>
      <c r="AT33" s="6">
        <v>9.9597585513078471E-2</v>
      </c>
      <c r="AU33" s="6">
        <v>8.062709966405375E-2</v>
      </c>
      <c r="AV33" s="6">
        <v>0.1433778857837181</v>
      </c>
      <c r="AW33" s="6">
        <v>0.18203592814371258</v>
      </c>
      <c r="AX33" s="6">
        <v>9.4609460946094612E-2</v>
      </c>
      <c r="AY33" s="6">
        <v>0.11389521640091116</v>
      </c>
      <c r="AZ33" s="6">
        <v>0.13309352517985612</v>
      </c>
      <c r="BA33" s="6">
        <v>0.16946564885496182</v>
      </c>
      <c r="BB33" s="6">
        <v>0.11302445057558748</v>
      </c>
      <c r="BC33" s="6">
        <v>7.8651685393258425E-2</v>
      </c>
      <c r="BD33" s="6">
        <v>6.3932448733413749E-2</v>
      </c>
      <c r="BE33" s="6">
        <v>8.1047381546134667E-2</v>
      </c>
      <c r="BF33" s="6">
        <v>8.247422680412371E-2</v>
      </c>
      <c r="BG33" s="6">
        <v>0.13678065054211844</v>
      </c>
      <c r="BH33" s="6">
        <v>9.579100145137881E-2</v>
      </c>
      <c r="BI33" s="6">
        <v>0.15666456096020215</v>
      </c>
      <c r="BJ33" s="6">
        <v>9.2222986923606337E-2</v>
      </c>
      <c r="BK33" s="6">
        <v>0.11430356027482823</v>
      </c>
      <c r="BL33" s="6">
        <v>9.8360655737704916E-2</v>
      </c>
      <c r="BM33" s="6">
        <v>9.5596133190118157E-2</v>
      </c>
      <c r="BN33" s="6">
        <v>8.0076263107721646E-2</v>
      </c>
      <c r="BO33" s="6">
        <v>0.12250712250712251</v>
      </c>
      <c r="BP33" s="6">
        <v>0.17674970344009491</v>
      </c>
      <c r="BQ33" s="6">
        <v>0.10082063305978899</v>
      </c>
      <c r="BR33" s="6">
        <v>0.15693430656934307</v>
      </c>
      <c r="BS33" s="6">
        <v>0.10484780157835401</v>
      </c>
      <c r="BT33" s="6">
        <v>0.13746065057712487</v>
      </c>
      <c r="BU33" s="6">
        <v>0.14643931795386159</v>
      </c>
      <c r="BV33" s="6">
        <v>0.13070539419087138</v>
      </c>
      <c r="BW33" s="6">
        <v>0.18955732122587968</v>
      </c>
      <c r="BX33" s="6">
        <v>0.15342163355408389</v>
      </c>
      <c r="BY33" s="6">
        <v>8.2940622054665417E-2</v>
      </c>
      <c r="BZ33" s="6">
        <v>0.22230710466004583</v>
      </c>
      <c r="CA33" s="6">
        <v>0.25590955806783144</v>
      </c>
      <c r="CB33" s="6">
        <v>6.7028985507246383E-2</v>
      </c>
      <c r="CC33" s="6">
        <v>9.7165991902834009E-2</v>
      </c>
      <c r="CD33" s="6">
        <v>0.1786085150571132</v>
      </c>
      <c r="CE33" s="6">
        <v>0.18295218295218296</v>
      </c>
      <c r="CF33" s="6">
        <v>0.23357664233576642</v>
      </c>
      <c r="CG33" s="6">
        <v>0.18766404199475065</v>
      </c>
      <c r="CH33" s="6">
        <v>0.12703583061889251</v>
      </c>
      <c r="CI33" s="6">
        <v>0.19634703196347031</v>
      </c>
      <c r="CJ33" s="6">
        <v>0.21739130434782608</v>
      </c>
      <c r="CK33" s="6">
        <v>0.16021126760563381</v>
      </c>
      <c r="CL33" s="6">
        <v>0.12967914438502673</v>
      </c>
      <c r="CM33" s="6">
        <v>0.24752475247524752</v>
      </c>
      <c r="CN33" s="6">
        <v>0.13882665338976019</v>
      </c>
    </row>
    <row r="34" spans="1:92" x14ac:dyDescent="0.25">
      <c r="A34" s="58" t="s">
        <v>270</v>
      </c>
      <c r="B34" s="6">
        <v>3.8095238095238099E-2</v>
      </c>
      <c r="C34" s="6">
        <v>4.3629152206246899E-2</v>
      </c>
      <c r="D34" s="6">
        <v>0.10851975249881009</v>
      </c>
      <c r="E34" s="6">
        <v>7.8147612156295218E-2</v>
      </c>
      <c r="F34" s="6">
        <v>7.328605200945626E-2</v>
      </c>
      <c r="G34" s="6">
        <v>6.6160035762181491E-2</v>
      </c>
      <c r="H34" s="6">
        <v>0.13389121338912133</v>
      </c>
      <c r="I34" s="6">
        <v>0.11952662721893491</v>
      </c>
      <c r="J34" s="6">
        <v>7.0325203252032523E-2</v>
      </c>
      <c r="K34" s="6">
        <v>0.15652879156528793</v>
      </c>
      <c r="L34" s="6">
        <v>5.7605760576057603E-2</v>
      </c>
      <c r="M34" s="6">
        <v>3.9829302987197723E-2</v>
      </c>
      <c r="N34" s="6">
        <v>5.8663769690385663E-2</v>
      </c>
      <c r="O34" s="6">
        <v>6.7114093959731544E-2</v>
      </c>
      <c r="P34" s="6">
        <v>4.3360433604336043E-2</v>
      </c>
      <c r="Q34" s="6">
        <v>5.3989488772097464E-2</v>
      </c>
      <c r="R34" s="6">
        <v>4.1531823085221145E-2</v>
      </c>
      <c r="S34" s="6">
        <v>4.3157894736842103E-2</v>
      </c>
      <c r="T34" s="6">
        <v>3.7754114230396901E-2</v>
      </c>
      <c r="U34" s="6">
        <v>5.1220679751077074E-2</v>
      </c>
      <c r="V34" s="6">
        <v>3.1059063136456212E-2</v>
      </c>
      <c r="W34" s="6">
        <v>3.9034411915767848E-2</v>
      </c>
      <c r="X34" s="6">
        <v>3.6895064686152369E-2</v>
      </c>
      <c r="Y34" s="6">
        <v>3.7539936102236424E-2</v>
      </c>
      <c r="Z34" s="6">
        <v>5.7202288091523661E-2</v>
      </c>
      <c r="AA34" s="6">
        <v>3.7104901511681172E-2</v>
      </c>
      <c r="AB34" s="6">
        <v>4.2830540037243951E-2</v>
      </c>
      <c r="AC34" s="6">
        <v>4.8659793814432993E-2</v>
      </c>
      <c r="AD34" s="6">
        <v>3.9153016380343589E-2</v>
      </c>
      <c r="AE34" s="6">
        <v>4.2071197411003236E-2</v>
      </c>
      <c r="AF34" s="6">
        <v>0.10044552450384771</v>
      </c>
      <c r="AG34" s="6">
        <v>7.4717636837532575E-2</v>
      </c>
      <c r="AH34" s="6">
        <v>3.3730974907445498E-2</v>
      </c>
      <c r="AI34" s="6">
        <v>7.51907010533963E-2</v>
      </c>
      <c r="AJ34" s="6">
        <v>6.9036934760096647E-2</v>
      </c>
      <c r="AK34" s="6">
        <v>5.2094522019334052E-2</v>
      </c>
      <c r="AL34" s="6">
        <v>5.7374493295915187E-2</v>
      </c>
      <c r="AM34" s="6">
        <v>4.9632352941176468E-2</v>
      </c>
      <c r="AN34" s="6">
        <v>7.1649339702163528E-2</v>
      </c>
      <c r="AO34" s="6">
        <v>4.1361102962745672E-2</v>
      </c>
      <c r="AP34" s="6">
        <v>7.3610707011929011E-2</v>
      </c>
      <c r="AQ34" s="6">
        <v>5.9746328437917225E-2</v>
      </c>
      <c r="AR34" s="6">
        <v>6.2647356012125288E-2</v>
      </c>
      <c r="AS34" s="6">
        <v>0.10214504596527069</v>
      </c>
      <c r="AT34" s="6">
        <v>0.13731686297041079</v>
      </c>
      <c r="AU34" s="6">
        <v>9.4451962110960755E-2</v>
      </c>
      <c r="AV34" s="6">
        <v>9.438377535101404E-2</v>
      </c>
      <c r="AW34" s="6">
        <v>5.9791817961752605E-2</v>
      </c>
      <c r="AX34" s="6">
        <v>4.2229078287697647E-2</v>
      </c>
      <c r="AY34" s="6">
        <v>5.1890289103039292E-2</v>
      </c>
      <c r="AZ34" s="6">
        <v>6.7487684729064037E-2</v>
      </c>
      <c r="BA34" s="6">
        <v>0.12466843501326259</v>
      </c>
      <c r="BB34" s="6">
        <v>6.592895028045942E-2</v>
      </c>
      <c r="BC34" s="6">
        <v>0.16185503685503685</v>
      </c>
      <c r="BD34" s="6">
        <v>0.10184420589044867</v>
      </c>
      <c r="BE34" s="6">
        <v>5.8509058509058506E-2</v>
      </c>
      <c r="BF34" s="6">
        <v>6.88E-2</v>
      </c>
      <c r="BG34" s="6">
        <v>4.8890221955608881E-2</v>
      </c>
      <c r="BH34" s="6">
        <v>0.16118903077245134</v>
      </c>
      <c r="BI34" s="6">
        <v>0.17935702199661591</v>
      </c>
      <c r="BJ34" s="6">
        <v>7.9289131920710867E-2</v>
      </c>
      <c r="BK34" s="6">
        <v>0.23595731830078517</v>
      </c>
      <c r="BL34" s="6">
        <v>0.11922202576408183</v>
      </c>
      <c r="BM34" s="6">
        <v>9.9134539732494101E-2</v>
      </c>
      <c r="BN34" s="6">
        <v>0.10142134425439653</v>
      </c>
      <c r="BO34" s="6">
        <v>0.14411288457089985</v>
      </c>
      <c r="BP34" s="6">
        <v>0.12198795180722892</v>
      </c>
      <c r="BQ34" s="6">
        <v>7.7590984666543503E-2</v>
      </c>
      <c r="BR34" s="6">
        <v>9.0312705007653621E-2</v>
      </c>
      <c r="BS34" s="6">
        <v>8.7840858292355828E-2</v>
      </c>
      <c r="BT34" s="6">
        <v>6.1348363321049211E-2</v>
      </c>
      <c r="BU34" s="6">
        <v>9.3807763401109051E-2</v>
      </c>
      <c r="BV34" s="6">
        <v>0.13799621928166353</v>
      </c>
      <c r="BW34" s="6">
        <v>0.15551715625771415</v>
      </c>
      <c r="BX34" s="6">
        <v>0.16589986468200271</v>
      </c>
      <c r="BY34" s="6">
        <v>0.11730395333765392</v>
      </c>
      <c r="BZ34" s="6">
        <v>0.144375</v>
      </c>
      <c r="CA34" s="6">
        <v>0.18014814814814814</v>
      </c>
      <c r="CB34" s="6">
        <v>0.11737835153922542</v>
      </c>
      <c r="CC34" s="6">
        <v>0.10812145149345841</v>
      </c>
      <c r="CD34" s="6">
        <v>0.31659807956104252</v>
      </c>
      <c r="CE34" s="6">
        <v>0.18304261426363436</v>
      </c>
      <c r="CF34" s="6">
        <v>0.13504908463783497</v>
      </c>
      <c r="CG34" s="6">
        <v>9.4002447980416154E-2</v>
      </c>
      <c r="CH34" s="6">
        <v>0.24086203253750263</v>
      </c>
      <c r="CI34" s="6">
        <v>9.141274238227147E-2</v>
      </c>
      <c r="CJ34" s="6">
        <v>5.6797265316855111E-2</v>
      </c>
      <c r="CK34" s="6">
        <v>0.11075367647058823</v>
      </c>
      <c r="CL34" s="6">
        <v>5.5106539309331376E-2</v>
      </c>
      <c r="CM34" s="6">
        <v>7.4389424154156392E-2</v>
      </c>
      <c r="CN34" s="6">
        <v>0.12513516682517556</v>
      </c>
    </row>
    <row r="35" spans="1:92" x14ac:dyDescent="0.25">
      <c r="A35" s="58" t="s">
        <v>106</v>
      </c>
      <c r="B35" s="6">
        <v>7.0422535211267609E-2</v>
      </c>
      <c r="C35" s="6">
        <v>6.3241106719367585E-2</v>
      </c>
      <c r="D35" s="6">
        <v>0.12286689419795221</v>
      </c>
      <c r="E35" s="6">
        <v>0.11153846153846154</v>
      </c>
      <c r="F35" s="6">
        <v>3.9285714285714285E-2</v>
      </c>
      <c r="G35" s="6">
        <v>7.124681933842239E-2</v>
      </c>
      <c r="H35" s="6">
        <v>0.32958801498127338</v>
      </c>
      <c r="I35" s="6">
        <v>0.24736842105263157</v>
      </c>
      <c r="J35" s="6">
        <v>0.1687041564792176</v>
      </c>
      <c r="K35" s="6">
        <v>0.20817843866171004</v>
      </c>
      <c r="L35" s="6">
        <v>0.20060790273556231</v>
      </c>
      <c r="M35" s="6">
        <v>0.18088737201365188</v>
      </c>
      <c r="N35" s="6">
        <v>0.17365269461077845</v>
      </c>
      <c r="O35" s="6">
        <v>0.11877394636015326</v>
      </c>
      <c r="P35" s="6">
        <v>2.6315789473684209E-2</v>
      </c>
      <c r="Q35" s="6">
        <v>2.5078369905956112E-2</v>
      </c>
      <c r="R35" s="6">
        <v>3.3557046979865772E-2</v>
      </c>
      <c r="S35" s="6">
        <v>4.9535603715170282E-2</v>
      </c>
      <c r="T35" s="6">
        <v>0.13239436619718309</v>
      </c>
      <c r="U35" s="6">
        <v>9.6926713947990545E-2</v>
      </c>
      <c r="V35" s="6">
        <v>7.6411960132890366E-2</v>
      </c>
      <c r="W35" s="6">
        <v>6.25E-2</v>
      </c>
      <c r="X35" s="6">
        <v>7.4404761904761904E-2</v>
      </c>
      <c r="Y35" s="6">
        <v>5.8823529411764705E-2</v>
      </c>
      <c r="Z35" s="6">
        <v>0.15186246418338109</v>
      </c>
      <c r="AA35" s="6">
        <v>0.15151515151515152</v>
      </c>
      <c r="AB35" s="6">
        <v>5.3156146179401995E-2</v>
      </c>
      <c r="AC35" s="6">
        <v>5.5045871559633031E-2</v>
      </c>
      <c r="AD35" s="6">
        <v>5.4237288135593219E-2</v>
      </c>
      <c r="AE35" s="6">
        <v>8.2539682539682538E-2</v>
      </c>
      <c r="AF35" s="6">
        <v>4.2553191489361701E-2</v>
      </c>
      <c r="AG35" s="6">
        <v>0.17777777777777778</v>
      </c>
      <c r="AH35" s="6">
        <v>0.1016260162601626</v>
      </c>
      <c r="AI35" s="6">
        <v>0.15471698113207547</v>
      </c>
      <c r="AJ35" s="6">
        <v>0.12</v>
      </c>
      <c r="AK35" s="6">
        <v>6.3829787234042548E-2</v>
      </c>
      <c r="AL35" s="6">
        <v>9.5238095238095233E-2</v>
      </c>
      <c r="AM35" s="6">
        <v>0.23076923076923078</v>
      </c>
      <c r="AN35" s="6">
        <v>0.13636363636363635</v>
      </c>
      <c r="AO35" s="6">
        <v>0.12863070539419086</v>
      </c>
      <c r="AP35" s="6">
        <v>0.13019390581717452</v>
      </c>
      <c r="AQ35" s="6">
        <v>0.10679611650485436</v>
      </c>
      <c r="AR35" s="6">
        <v>0.13157894736842105</v>
      </c>
      <c r="AS35" s="6">
        <v>0.13934426229508196</v>
      </c>
      <c r="AT35" s="6">
        <v>0.2</v>
      </c>
      <c r="AU35" s="6">
        <v>0.10852713178294573</v>
      </c>
      <c r="AV35" s="6">
        <v>4.8387096774193547E-2</v>
      </c>
      <c r="AW35" s="6">
        <v>2.2321428571428572E-2</v>
      </c>
      <c r="AX35" s="6">
        <v>5.9829059829059832E-2</v>
      </c>
      <c r="AY35" s="6">
        <v>3.71900826446281E-2</v>
      </c>
      <c r="AZ35" s="6">
        <v>5.3719008264462811E-2</v>
      </c>
      <c r="BA35" s="6">
        <v>2.7522935779816515E-2</v>
      </c>
      <c r="BB35" s="6">
        <v>0.1127677583175988</v>
      </c>
      <c r="BC35" s="6">
        <v>8.0645161290322578E-2</v>
      </c>
      <c r="BD35" s="6">
        <v>6.0240963855421686E-2</v>
      </c>
      <c r="BE35" s="6">
        <v>8.5820895522388058E-2</v>
      </c>
      <c r="BF35" s="6">
        <v>4.633204633204633E-2</v>
      </c>
      <c r="BG35" s="6">
        <v>9.3645484949832769E-2</v>
      </c>
      <c r="BH35" s="6">
        <v>3.0769230769230771E-2</v>
      </c>
      <c r="BI35" s="6">
        <v>6.6225165562913912E-2</v>
      </c>
      <c r="BJ35" s="6">
        <v>7.1197411003236247E-2</v>
      </c>
      <c r="BK35" s="6">
        <v>0.12694300518134716</v>
      </c>
      <c r="BL35" s="6">
        <v>3.3962264150943396E-2</v>
      </c>
      <c r="BM35" s="6">
        <v>1.9830028328611898E-2</v>
      </c>
      <c r="BN35" s="6">
        <v>2.1220159151193633E-2</v>
      </c>
      <c r="BO35" s="6">
        <v>1.2345679012345678E-2</v>
      </c>
      <c r="BP35" s="6">
        <v>2.6809651474530832E-3</v>
      </c>
      <c r="BQ35" s="6">
        <v>1.7543859649122806E-2</v>
      </c>
      <c r="BR35" s="6">
        <v>6.7340067340067337E-3</v>
      </c>
      <c r="BS35" s="6">
        <v>2.0576131687242798E-2</v>
      </c>
      <c r="BT35" s="6">
        <v>1.090909090909091E-2</v>
      </c>
      <c r="BU35" s="6">
        <v>6.2893081761006289E-2</v>
      </c>
      <c r="BV35" s="6">
        <v>1.2618296529968454E-2</v>
      </c>
      <c r="BW35" s="6">
        <v>1.646090534979424E-2</v>
      </c>
      <c r="BX35" s="6">
        <v>3.2388663967611336E-2</v>
      </c>
      <c r="BY35" s="6">
        <v>2.6717557251908396E-2</v>
      </c>
      <c r="BZ35" s="6">
        <v>1.812688821752266E-2</v>
      </c>
      <c r="CA35" s="6">
        <v>0.1440329218106996</v>
      </c>
      <c r="CB35" s="6">
        <v>1.2931034482758621E-2</v>
      </c>
      <c r="CC35" s="6">
        <v>0.11673151750972763</v>
      </c>
      <c r="CD35" s="6">
        <v>0.21016949152542372</v>
      </c>
      <c r="CE35" s="6">
        <v>0.11152416356877323</v>
      </c>
      <c r="CF35" s="6">
        <v>7.5117370892018781E-2</v>
      </c>
      <c r="CG35" s="6">
        <v>0.10945273631840796</v>
      </c>
      <c r="CH35" s="6">
        <v>5.9259259259259262E-2</v>
      </c>
      <c r="CI35" s="6">
        <v>0.12334801762114538</v>
      </c>
      <c r="CJ35" s="6">
        <v>0.11574074074074074</v>
      </c>
      <c r="CK35" s="6">
        <v>0.11976047904191617</v>
      </c>
      <c r="CL35" s="6">
        <v>0.138996138996139</v>
      </c>
      <c r="CM35" s="6">
        <v>9.9526066350710901E-2</v>
      </c>
      <c r="CN35" s="6">
        <v>6.1931655020580068E-2</v>
      </c>
    </row>
    <row r="36" spans="1:92" x14ac:dyDescent="0.25">
      <c r="A36" s="58" t="s">
        <v>0</v>
      </c>
      <c r="B36" s="6">
        <v>2.9999826234485504E-2</v>
      </c>
      <c r="C36" s="6">
        <v>4.0704404133488414E-2</v>
      </c>
      <c r="D36" s="6">
        <v>3.9220753758544169E-2</v>
      </c>
      <c r="E36" s="6">
        <v>3.7186279805947901E-2</v>
      </c>
      <c r="F36" s="6">
        <v>3.5104694274768485E-2</v>
      </c>
      <c r="G36" s="6">
        <v>4.1186680537711226E-2</v>
      </c>
      <c r="H36" s="6">
        <v>5.083487359963277E-2</v>
      </c>
      <c r="I36" s="6">
        <v>5.2030011318077253E-2</v>
      </c>
      <c r="J36" s="6">
        <v>5.3512658307615653E-2</v>
      </c>
      <c r="K36" s="6">
        <v>3.5504025597636428E-2</v>
      </c>
      <c r="L36" s="6">
        <v>3.955574101278702E-2</v>
      </c>
      <c r="M36" s="6">
        <v>4.1478887100111529E-2</v>
      </c>
      <c r="N36" s="6">
        <v>5.616417753512757E-2</v>
      </c>
      <c r="O36" s="6">
        <v>5.5885174392296691E-2</v>
      </c>
      <c r="P36" s="6">
        <v>3.4911071372921473E-2</v>
      </c>
      <c r="Q36" s="6">
        <v>3.2218352613529969E-2</v>
      </c>
      <c r="R36" s="6">
        <v>4.127468507429076E-2</v>
      </c>
      <c r="S36" s="6">
        <v>4.0052957693082328E-2</v>
      </c>
      <c r="T36" s="6">
        <v>4.6808505263051518E-2</v>
      </c>
      <c r="U36" s="6">
        <v>4.4859396278073643E-2</v>
      </c>
      <c r="V36" s="6">
        <v>4.5397016163555293E-2</v>
      </c>
      <c r="W36" s="6">
        <v>3.802215701075394E-2</v>
      </c>
      <c r="X36" s="6">
        <v>3.9065529144859619E-2</v>
      </c>
      <c r="Y36" s="6">
        <v>3.2261918421373256E-2</v>
      </c>
      <c r="Z36" s="6">
        <v>3.7340785401551932E-2</v>
      </c>
      <c r="AA36" s="6">
        <v>4.1401193044802637E-2</v>
      </c>
      <c r="AB36" s="6">
        <v>3.4130987860725451E-2</v>
      </c>
      <c r="AC36" s="6">
        <v>3.9274010383959057E-2</v>
      </c>
      <c r="AD36" s="6">
        <v>3.1110517944512629E-2</v>
      </c>
      <c r="AE36" s="6">
        <v>3.3472217300250934E-2</v>
      </c>
      <c r="AF36" s="6">
        <v>3.9607690934793632E-2</v>
      </c>
      <c r="AG36" s="6">
        <v>5.0223123732251525E-2</v>
      </c>
      <c r="AH36" s="6">
        <v>3.9141358487239389E-2</v>
      </c>
      <c r="AI36" s="6">
        <v>3.713539128700049E-2</v>
      </c>
      <c r="AJ36" s="6">
        <v>4.6067724162271326E-2</v>
      </c>
      <c r="AK36" s="6">
        <v>3.9301243751423215E-2</v>
      </c>
      <c r="AL36" s="6">
        <v>3.5227859540407955E-2</v>
      </c>
      <c r="AM36" s="6">
        <v>4.086716134799049E-2</v>
      </c>
      <c r="AN36" s="6">
        <v>4.0124108757019522E-2</v>
      </c>
      <c r="AO36" s="6">
        <v>4.231758364024206E-2</v>
      </c>
      <c r="AP36" s="6">
        <v>3.4870360244143882E-2</v>
      </c>
      <c r="AQ36" s="6">
        <v>3.0035567795331911E-2</v>
      </c>
      <c r="AR36" s="6">
        <v>3.4323613322156651E-2</v>
      </c>
      <c r="AS36" s="6">
        <v>3.6005648041343465E-2</v>
      </c>
      <c r="AT36" s="6">
        <v>4.0487933215009264E-2</v>
      </c>
      <c r="AU36" s="6">
        <v>3.5340310551010293E-2</v>
      </c>
      <c r="AV36" s="6">
        <v>4.1962049708255178E-2</v>
      </c>
      <c r="AW36" s="6">
        <v>4.6398766908440962E-2</v>
      </c>
      <c r="AX36" s="6">
        <v>4.0447571924726103E-2</v>
      </c>
      <c r="AY36" s="6">
        <v>4.6453923449932662E-2</v>
      </c>
      <c r="AZ36" s="6">
        <v>4.3755028633631503E-2</v>
      </c>
      <c r="BA36" s="6">
        <v>4.0223516598001607E-2</v>
      </c>
      <c r="BB36" s="6">
        <v>4.0731069214345127E-2</v>
      </c>
      <c r="BC36" s="6">
        <v>4.2571000838411602E-2</v>
      </c>
      <c r="BD36" s="6">
        <v>4.2342719873455822E-2</v>
      </c>
      <c r="BE36" s="6">
        <v>4.0891684017747863E-2</v>
      </c>
      <c r="BF36" s="6">
        <v>5.2190956673068216E-2</v>
      </c>
      <c r="BG36" s="6">
        <v>4.425027142122661E-2</v>
      </c>
      <c r="BH36" s="6">
        <v>6.5107951155907381E-2</v>
      </c>
      <c r="BI36" s="6">
        <v>7.0916536553609688E-2</v>
      </c>
      <c r="BJ36" s="6">
        <v>5.235751764479437E-2</v>
      </c>
      <c r="BK36" s="6">
        <v>5.8890324999121411E-2</v>
      </c>
      <c r="BL36" s="6">
        <v>4.3644130116444885E-2</v>
      </c>
      <c r="BM36" s="6">
        <v>5.0717709590113152E-2</v>
      </c>
      <c r="BN36" s="6">
        <v>6.0643594358015952E-2</v>
      </c>
      <c r="BO36" s="6">
        <v>6.9032671674468679E-2</v>
      </c>
      <c r="BP36" s="6">
        <v>6.6746173386676141E-2</v>
      </c>
      <c r="BQ36" s="6">
        <v>4.5041676717321968E-2</v>
      </c>
      <c r="BR36" s="6">
        <v>5.3226491803952128E-2</v>
      </c>
      <c r="BS36" s="6">
        <v>5.7031037383836025E-2</v>
      </c>
      <c r="BT36" s="6">
        <v>4.8806333329595532E-2</v>
      </c>
      <c r="BU36" s="6">
        <v>5.0540404393061275E-2</v>
      </c>
      <c r="BV36" s="6">
        <v>5.427138093527073E-2</v>
      </c>
      <c r="BW36" s="6">
        <v>4.8522773639086129E-2</v>
      </c>
      <c r="BX36" s="6">
        <v>4.6608754453231198E-2</v>
      </c>
      <c r="BY36" s="6">
        <v>3.8096051015149172E-2</v>
      </c>
      <c r="BZ36" s="6">
        <v>5.3163227245392748E-2</v>
      </c>
      <c r="CA36" s="6">
        <v>5.5856406047969619E-2</v>
      </c>
      <c r="CB36" s="6">
        <v>4.3188290551820441E-2</v>
      </c>
      <c r="CC36" s="6">
        <v>3.7218247600892249E-2</v>
      </c>
      <c r="CD36" s="6">
        <v>3.8756488368464598E-2</v>
      </c>
      <c r="CE36" s="6">
        <v>4.8727566931450424E-2</v>
      </c>
      <c r="CF36" s="6">
        <v>4.6318343775913769E-2</v>
      </c>
      <c r="CG36" s="6">
        <v>4.9282554488802255E-2</v>
      </c>
      <c r="CH36" s="6">
        <v>5.925734365453067E-2</v>
      </c>
      <c r="CI36" s="6">
        <v>4.6998677955613063E-2</v>
      </c>
      <c r="CJ36" s="6">
        <v>4.6015010093478977E-2</v>
      </c>
      <c r="CK36" s="6">
        <v>5.4105342849335811E-2</v>
      </c>
      <c r="CL36" s="6">
        <v>4.3474560917091704E-2</v>
      </c>
      <c r="CM36" s="6">
        <v>4.7626970822604822E-2</v>
      </c>
      <c r="CN36" s="6">
        <v>5.1448359604376416E-2</v>
      </c>
    </row>
    <row r="37" spans="1:92" x14ac:dyDescent="0.25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</row>
    <row r="38" spans="1:92" x14ac:dyDescent="0.25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</row>
    <row r="39" spans="1:92" x14ac:dyDescent="0.25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</row>
    <row r="40" spans="1:92" x14ac:dyDescent="0.25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</row>
    <row r="41" spans="1:92" x14ac:dyDescent="0.25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</row>
    <row r="42" spans="1:92" x14ac:dyDescent="0.25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</row>
    <row r="43" spans="1:92" x14ac:dyDescent="0.25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</row>
    <row r="44" spans="1:92" x14ac:dyDescent="0.25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</row>
    <row r="45" spans="1:92" x14ac:dyDescent="0.25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</row>
    <row r="46" spans="1:92" x14ac:dyDescent="0.25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</row>
    <row r="47" spans="1:92" x14ac:dyDescent="0.25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</row>
    <row r="48" spans="1:92" x14ac:dyDescent="0.25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</sheetData>
  <pageMargins left="0.7" right="0.7" top="0.75" bottom="0.75" header="0.3" footer="0.3"/>
  <pageSetup paperSize="9"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56684-5019-4014-953F-D39180E08554}">
  <sheetPr>
    <pageSetUpPr autoPageBreaks="0"/>
  </sheetPr>
  <dimension ref="A1:CN362"/>
  <sheetViews>
    <sheetView zoomScaleNormal="100" workbookViewId="0">
      <pane xSplit="1" ySplit="5" topLeftCell="B6" activePane="bottomRight" state="frozen"/>
      <selection activeCell="K32" sqref="K32"/>
      <selection pane="topRight" activeCell="K32" sqref="K32"/>
      <selection pane="bottomLeft" activeCell="K32" sqref="K32"/>
      <selection pane="bottomRight"/>
    </sheetView>
  </sheetViews>
  <sheetFormatPr defaultColWidth="15" defaultRowHeight="15" x14ac:dyDescent="0.25"/>
  <cols>
    <col min="1" max="1" width="24.5703125" bestFit="1" customWidth="1"/>
    <col min="2" max="47" width="15" style="4"/>
  </cols>
  <sheetData>
    <row r="1" spans="1:92" x14ac:dyDescent="0.25">
      <c r="A1" s="1" t="s">
        <v>67</v>
      </c>
      <c r="B1" s="1" t="s">
        <v>33</v>
      </c>
      <c r="C1"/>
      <c r="D1"/>
      <c r="E1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</row>
    <row r="2" spans="1:92" x14ac:dyDescent="0.25">
      <c r="B2" s="11">
        <v>2025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 t="s">
        <v>110</v>
      </c>
      <c r="BC2" s="11">
        <v>2026</v>
      </c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 t="s">
        <v>311</v>
      </c>
    </row>
    <row r="3" spans="1:92" x14ac:dyDescent="0.25">
      <c r="B3" s="11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>
        <v>2</v>
      </c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>
        <v>3</v>
      </c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>
        <v>4</v>
      </c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>
        <v>1</v>
      </c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>
        <v>2</v>
      </c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>
        <v>3</v>
      </c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</row>
    <row r="4" spans="1:92" x14ac:dyDescent="0.25">
      <c r="B4" s="11">
        <v>10</v>
      </c>
      <c r="C4" s="11"/>
      <c r="D4" s="11"/>
      <c r="E4" s="11"/>
      <c r="F4" s="11"/>
      <c r="G4" s="11">
        <v>11</v>
      </c>
      <c r="H4" s="11"/>
      <c r="I4" s="11"/>
      <c r="J4" s="11"/>
      <c r="K4" s="11">
        <v>12</v>
      </c>
      <c r="L4" s="11"/>
      <c r="M4" s="11"/>
      <c r="N4" s="11"/>
      <c r="O4" s="11">
        <v>1</v>
      </c>
      <c r="P4" s="11"/>
      <c r="Q4" s="11"/>
      <c r="R4" s="11"/>
      <c r="S4" s="11"/>
      <c r="T4" s="11">
        <v>2</v>
      </c>
      <c r="U4" s="11"/>
      <c r="V4" s="11"/>
      <c r="W4" s="11"/>
      <c r="X4" s="11">
        <v>3</v>
      </c>
      <c r="Y4" s="11"/>
      <c r="Z4" s="11"/>
      <c r="AA4" s="11"/>
      <c r="AB4" s="11">
        <v>4</v>
      </c>
      <c r="AC4" s="11"/>
      <c r="AD4" s="11"/>
      <c r="AE4" s="11"/>
      <c r="AF4" s="11">
        <v>5</v>
      </c>
      <c r="AG4" s="11"/>
      <c r="AH4" s="11"/>
      <c r="AI4" s="11"/>
      <c r="AJ4" s="11"/>
      <c r="AK4" s="11">
        <v>6</v>
      </c>
      <c r="AL4" s="11"/>
      <c r="AM4" s="11"/>
      <c r="AN4" s="11"/>
      <c r="AO4" s="11">
        <v>7</v>
      </c>
      <c r="AP4" s="11"/>
      <c r="AQ4" s="11"/>
      <c r="AR4" s="11"/>
      <c r="AS4" s="11"/>
      <c r="AT4" s="11">
        <v>8</v>
      </c>
      <c r="AU4" s="11"/>
      <c r="AV4" s="11"/>
      <c r="AW4" s="11"/>
      <c r="AX4" s="11">
        <v>9</v>
      </c>
      <c r="AY4" s="11"/>
      <c r="AZ4" s="11"/>
      <c r="BA4" s="11"/>
      <c r="BB4" s="11"/>
      <c r="BC4" s="11">
        <v>10</v>
      </c>
      <c r="BD4" s="11"/>
      <c r="BE4" s="11"/>
      <c r="BF4" s="11"/>
      <c r="BG4" s="11"/>
      <c r="BH4" s="11">
        <v>11</v>
      </c>
      <c r="BI4" s="11"/>
      <c r="BJ4" s="11"/>
      <c r="BK4" s="11"/>
      <c r="BL4" s="11">
        <v>12</v>
      </c>
      <c r="BM4" s="11"/>
      <c r="BN4" s="11"/>
      <c r="BO4" s="11"/>
      <c r="BP4" s="11">
        <v>1</v>
      </c>
      <c r="BQ4" s="11"/>
      <c r="BR4" s="11"/>
      <c r="BS4" s="11"/>
      <c r="BT4" s="11"/>
      <c r="BU4" s="11">
        <v>2</v>
      </c>
      <c r="BV4" s="11"/>
      <c r="BW4" s="11"/>
      <c r="BX4" s="11"/>
      <c r="BY4" s="11">
        <v>3</v>
      </c>
      <c r="BZ4" s="11"/>
      <c r="CA4" s="11"/>
      <c r="CB4" s="11"/>
      <c r="CC4" s="11">
        <v>4</v>
      </c>
      <c r="CD4" s="11"/>
      <c r="CE4" s="11"/>
      <c r="CF4" s="11"/>
      <c r="CG4" s="11">
        <v>5</v>
      </c>
      <c r="CH4" s="11"/>
      <c r="CI4" s="11"/>
      <c r="CJ4" s="11"/>
      <c r="CK4" s="11"/>
      <c r="CL4" s="11">
        <v>6</v>
      </c>
      <c r="CM4" s="11"/>
      <c r="CN4" s="11"/>
    </row>
    <row r="5" spans="1:92" x14ac:dyDescent="0.25">
      <c r="A5" s="1" t="s">
        <v>34</v>
      </c>
      <c r="B5" s="11">
        <v>40</v>
      </c>
      <c r="C5" s="11">
        <v>41</v>
      </c>
      <c r="D5" s="11">
        <v>42</v>
      </c>
      <c r="E5" s="11">
        <v>43</v>
      </c>
      <c r="F5" s="11">
        <v>44</v>
      </c>
      <c r="G5" s="11">
        <v>45</v>
      </c>
      <c r="H5" s="11">
        <v>46</v>
      </c>
      <c r="I5" s="11">
        <v>47</v>
      </c>
      <c r="J5" s="11">
        <v>48</v>
      </c>
      <c r="K5" s="11">
        <v>49</v>
      </c>
      <c r="L5" s="11">
        <v>50</v>
      </c>
      <c r="M5" s="11">
        <v>51</v>
      </c>
      <c r="N5" s="11">
        <v>52</v>
      </c>
      <c r="O5" s="11">
        <v>1</v>
      </c>
      <c r="P5" s="11">
        <v>2</v>
      </c>
      <c r="Q5" s="11">
        <v>3</v>
      </c>
      <c r="R5" s="11">
        <v>4</v>
      </c>
      <c r="S5" s="11">
        <v>5</v>
      </c>
      <c r="T5" s="11">
        <v>6</v>
      </c>
      <c r="U5" s="11">
        <v>7</v>
      </c>
      <c r="V5" s="11">
        <v>8</v>
      </c>
      <c r="W5" s="11">
        <v>9</v>
      </c>
      <c r="X5" s="11">
        <v>10</v>
      </c>
      <c r="Y5" s="11">
        <v>11</v>
      </c>
      <c r="Z5" s="11">
        <v>12</v>
      </c>
      <c r="AA5" s="11">
        <v>13</v>
      </c>
      <c r="AB5" s="11">
        <v>14</v>
      </c>
      <c r="AC5" s="11">
        <v>15</v>
      </c>
      <c r="AD5" s="11">
        <v>16</v>
      </c>
      <c r="AE5" s="11">
        <v>17</v>
      </c>
      <c r="AF5" s="11">
        <v>18</v>
      </c>
      <c r="AG5" s="11">
        <v>19</v>
      </c>
      <c r="AH5" s="11">
        <v>20</v>
      </c>
      <c r="AI5" s="11">
        <v>21</v>
      </c>
      <c r="AJ5" s="11">
        <v>22</v>
      </c>
      <c r="AK5" s="11">
        <v>23</v>
      </c>
      <c r="AL5" s="11">
        <v>24</v>
      </c>
      <c r="AM5" s="11">
        <v>25</v>
      </c>
      <c r="AN5" s="11">
        <v>26</v>
      </c>
      <c r="AO5" s="11">
        <v>27</v>
      </c>
      <c r="AP5" s="11">
        <v>28</v>
      </c>
      <c r="AQ5" s="11">
        <v>29</v>
      </c>
      <c r="AR5" s="11">
        <v>30</v>
      </c>
      <c r="AS5" s="11">
        <v>31</v>
      </c>
      <c r="AT5" s="11">
        <v>32</v>
      </c>
      <c r="AU5" s="11">
        <v>33</v>
      </c>
      <c r="AV5" s="11">
        <v>34</v>
      </c>
      <c r="AW5" s="11">
        <v>35</v>
      </c>
      <c r="AX5" s="11">
        <v>36</v>
      </c>
      <c r="AY5" s="11">
        <v>37</v>
      </c>
      <c r="AZ5" s="11">
        <v>38</v>
      </c>
      <c r="BA5" s="11">
        <v>39</v>
      </c>
      <c r="BB5" s="11"/>
      <c r="BC5" s="11">
        <v>40</v>
      </c>
      <c r="BD5" s="11">
        <v>41</v>
      </c>
      <c r="BE5" s="11">
        <v>42</v>
      </c>
      <c r="BF5" s="11">
        <v>43</v>
      </c>
      <c r="BG5" s="11">
        <v>44</v>
      </c>
      <c r="BH5" s="11">
        <v>45</v>
      </c>
      <c r="BI5" s="11">
        <v>46</v>
      </c>
      <c r="BJ5" s="11">
        <v>47</v>
      </c>
      <c r="BK5" s="11">
        <v>48</v>
      </c>
      <c r="BL5" s="11">
        <v>49</v>
      </c>
      <c r="BM5" s="11">
        <v>50</v>
      </c>
      <c r="BN5" s="11">
        <v>51</v>
      </c>
      <c r="BO5" s="11">
        <v>52</v>
      </c>
      <c r="BP5" s="11">
        <v>1</v>
      </c>
      <c r="BQ5" s="11">
        <v>2</v>
      </c>
      <c r="BR5" s="11">
        <v>3</v>
      </c>
      <c r="BS5" s="11">
        <v>4</v>
      </c>
      <c r="BT5" s="11">
        <v>5</v>
      </c>
      <c r="BU5" s="11">
        <v>6</v>
      </c>
      <c r="BV5" s="11">
        <v>7</v>
      </c>
      <c r="BW5" s="11">
        <v>8</v>
      </c>
      <c r="BX5" s="11">
        <v>9</v>
      </c>
      <c r="BY5" s="11">
        <v>10</v>
      </c>
      <c r="BZ5" s="11">
        <v>11</v>
      </c>
      <c r="CA5" s="11">
        <v>12</v>
      </c>
      <c r="CB5" s="11">
        <v>13</v>
      </c>
      <c r="CC5" s="11">
        <v>14</v>
      </c>
      <c r="CD5" s="11">
        <v>15</v>
      </c>
      <c r="CE5" s="11">
        <v>16</v>
      </c>
      <c r="CF5" s="11">
        <v>17</v>
      </c>
      <c r="CG5" s="11">
        <v>18</v>
      </c>
      <c r="CH5" s="11">
        <v>19</v>
      </c>
      <c r="CI5" s="11">
        <v>20</v>
      </c>
      <c r="CJ5" s="11">
        <v>21</v>
      </c>
      <c r="CK5" s="11">
        <v>22</v>
      </c>
      <c r="CL5" s="11">
        <v>23</v>
      </c>
      <c r="CM5" s="11">
        <v>24</v>
      </c>
      <c r="CN5" s="11"/>
    </row>
    <row r="6" spans="1:92" x14ac:dyDescent="0.25">
      <c r="A6" s="58" t="s">
        <v>43</v>
      </c>
      <c r="B6" s="6">
        <v>4.2275468490711135E-2</v>
      </c>
      <c r="C6" s="6">
        <v>7.6520637219406232E-2</v>
      </c>
      <c r="D6" s="6">
        <v>3.7129439389492223E-2</v>
      </c>
      <c r="E6" s="6">
        <v>6.918397796396189E-2</v>
      </c>
      <c r="F6" s="6">
        <v>6.0482801308692193E-2</v>
      </c>
      <c r="G6" s="6">
        <v>5.3381084318399052E-2</v>
      </c>
      <c r="H6" s="6">
        <v>7.0787878787878789E-2</v>
      </c>
      <c r="I6" s="6">
        <v>4.5412714808902244E-2</v>
      </c>
      <c r="J6" s="6">
        <v>5.2231224443146318E-2</v>
      </c>
      <c r="K6" s="6">
        <v>6.0878699305809282E-2</v>
      </c>
      <c r="L6" s="6">
        <v>4.7605072843517449E-2</v>
      </c>
      <c r="M6" s="6">
        <v>6.8573580513189208E-2</v>
      </c>
      <c r="N6" s="6">
        <v>7.2300961197357974E-2</v>
      </c>
      <c r="O6" s="6">
        <v>7.7388642115136172E-2</v>
      </c>
      <c r="P6" s="6">
        <v>5.8582821829721493E-2</v>
      </c>
      <c r="Q6" s="6">
        <v>3.7779004653363833E-2</v>
      </c>
      <c r="R6" s="6">
        <v>6.2804943578721115E-2</v>
      </c>
      <c r="S6" s="6">
        <v>4.3271536713031508E-2</v>
      </c>
      <c r="T6" s="6">
        <v>5.0190551520816855E-2</v>
      </c>
      <c r="U6" s="6">
        <v>4.8904201358981721E-2</v>
      </c>
      <c r="V6" s="6">
        <v>4.5432636521056106E-2</v>
      </c>
      <c r="W6" s="6">
        <v>5.2018428307088103E-2</v>
      </c>
      <c r="X6" s="6">
        <v>4.2839387378718626E-2</v>
      </c>
      <c r="Y6" s="6">
        <v>3.6061943500392143E-2</v>
      </c>
      <c r="Z6" s="6">
        <v>4.592024642582114E-2</v>
      </c>
      <c r="AA6" s="6">
        <v>5.5064514856173301E-2</v>
      </c>
      <c r="AB6" s="6">
        <v>3.1155002146844139E-2</v>
      </c>
      <c r="AC6" s="6">
        <v>5.2620393590343012E-2</v>
      </c>
      <c r="AD6" s="6">
        <v>5.8835769650938979E-2</v>
      </c>
      <c r="AE6" s="6">
        <v>5.1306125855449844E-2</v>
      </c>
      <c r="AF6" s="6">
        <v>4.9489968490199918E-2</v>
      </c>
      <c r="AG6" s="6">
        <v>5.8373205741626792E-2</v>
      </c>
      <c r="AH6" s="6">
        <v>5.1010170898775339E-2</v>
      </c>
      <c r="AI6" s="6">
        <v>2.9739224177989257E-2</v>
      </c>
      <c r="AJ6" s="6">
        <v>6.5197191823250053E-2</v>
      </c>
      <c r="AK6" s="6">
        <v>8.1718827620466963E-2</v>
      </c>
      <c r="AL6" s="6">
        <v>6.0623430505513699E-2</v>
      </c>
      <c r="AM6" s="6">
        <v>5.0891045605510395E-2</v>
      </c>
      <c r="AN6" s="6">
        <v>4.1722363997245514E-2</v>
      </c>
      <c r="AO6" s="6">
        <v>8.9811091965026485E-2</v>
      </c>
      <c r="AP6" s="6">
        <v>4.6889362179127904E-2</v>
      </c>
      <c r="AQ6" s="6">
        <v>1.9685764261822201E-2</v>
      </c>
      <c r="AR6" s="6">
        <v>5.1541564071964835E-2</v>
      </c>
      <c r="AS6" s="6">
        <v>7.0291048874244921E-2</v>
      </c>
      <c r="AT6" s="6">
        <v>5.0198331281630419E-2</v>
      </c>
      <c r="AU6" s="6">
        <v>3.0743756036980818E-2</v>
      </c>
      <c r="AV6" s="6">
        <v>5.271062997704537E-2</v>
      </c>
      <c r="AW6" s="6">
        <v>5.6538119049249949E-2</v>
      </c>
      <c r="AX6" s="6">
        <v>4.5310920929756561E-2</v>
      </c>
      <c r="AY6" s="6">
        <v>6.8684089867033477E-2</v>
      </c>
      <c r="AZ6" s="6">
        <v>5.5242712412207101E-2</v>
      </c>
      <c r="BA6" s="6">
        <v>4.0435874946110277E-2</v>
      </c>
      <c r="BB6" s="6">
        <v>5.3213755127338641E-2</v>
      </c>
      <c r="BC6" s="6">
        <v>6.2397044875954676E-2</v>
      </c>
      <c r="BD6" s="6">
        <v>8.9039825344957982E-2</v>
      </c>
      <c r="BE6" s="6">
        <v>5.7169523163074831E-2</v>
      </c>
      <c r="BF6" s="6">
        <v>7.9502831506950061E-2</v>
      </c>
      <c r="BG6" s="6">
        <v>6.1418003799051782E-2</v>
      </c>
      <c r="BH6" s="6">
        <v>3.9711109857247642E-2</v>
      </c>
      <c r="BI6" s="6">
        <v>8.4037760333372929E-2</v>
      </c>
      <c r="BJ6" s="6">
        <v>6.0896461711751983E-2</v>
      </c>
      <c r="BK6" s="6">
        <v>7.6878938363310098E-2</v>
      </c>
      <c r="BL6" s="6">
        <v>4.7482661975000513E-2</v>
      </c>
      <c r="BM6" s="6">
        <v>4.5614035087719301E-2</v>
      </c>
      <c r="BN6" s="6">
        <v>7.3344466787089738E-2</v>
      </c>
      <c r="BO6" s="6">
        <v>7.6905229617484652E-2</v>
      </c>
      <c r="BP6" s="6">
        <v>6.5494586841861754E-2</v>
      </c>
      <c r="BQ6" s="6">
        <v>7.7735387728432012E-2</v>
      </c>
      <c r="BR6" s="6">
        <v>5.4068040249161474E-2</v>
      </c>
      <c r="BS6" s="6">
        <v>5.2126581775561689E-2</v>
      </c>
      <c r="BT6" s="6">
        <v>5.4204269269174973E-2</v>
      </c>
      <c r="BU6" s="6">
        <v>7.8537380574069865E-2</v>
      </c>
      <c r="BV6" s="6">
        <v>4.6013850861652439E-2</v>
      </c>
      <c r="BW6" s="6">
        <v>4.3034228902401619E-2</v>
      </c>
      <c r="BX6" s="6">
        <v>2.9754696744282601E-2</v>
      </c>
      <c r="BY6" s="6">
        <v>2.5604918082432392E-2</v>
      </c>
      <c r="BZ6" s="6">
        <v>4.8316490097479209E-2</v>
      </c>
      <c r="CA6" s="6">
        <v>5.3326778806078612E-2</v>
      </c>
      <c r="CB6" s="6">
        <v>4.8944473176924165E-2</v>
      </c>
      <c r="CC6" s="6">
        <v>5.7122171945701357E-2</v>
      </c>
      <c r="CD6" s="6">
        <v>6.4294351356020032E-2</v>
      </c>
      <c r="CE6" s="6">
        <v>7.9255852553684433E-2</v>
      </c>
      <c r="CF6" s="6">
        <v>4.9375349617751259E-2</v>
      </c>
      <c r="CG6" s="6">
        <v>7.4589704025810069E-2</v>
      </c>
      <c r="CH6" s="6">
        <v>0.10701043585021486</v>
      </c>
      <c r="CI6" s="6">
        <v>6.7445837079344928E-2</v>
      </c>
      <c r="CJ6" s="6">
        <v>9.638756337608112E-2</v>
      </c>
      <c r="CK6" s="6">
        <v>8.4181773032033766E-2</v>
      </c>
      <c r="CL6" s="6">
        <v>6.7077461440444269E-2</v>
      </c>
      <c r="CM6" s="6">
        <v>5.9200833662725931E-2</v>
      </c>
      <c r="CN6" s="6">
        <v>6.3744739107156168E-2</v>
      </c>
    </row>
    <row r="7" spans="1:92" x14ac:dyDescent="0.25">
      <c r="A7" s="58" t="s">
        <v>32</v>
      </c>
      <c r="B7" s="6">
        <v>5.1482857587825663E-2</v>
      </c>
      <c r="C7" s="6">
        <v>7.7623088792256975E-2</v>
      </c>
      <c r="D7" s="6">
        <v>5.6859977760670602E-2</v>
      </c>
      <c r="E7" s="6">
        <v>4.7412660887838194E-2</v>
      </c>
      <c r="F7" s="6">
        <v>3.7747601843777255E-2</v>
      </c>
      <c r="G7" s="6">
        <v>3.5088625243671005E-2</v>
      </c>
      <c r="H7" s="6">
        <v>4.2116538653488002E-2</v>
      </c>
      <c r="I7" s="6">
        <v>5.0292950980748936E-2</v>
      </c>
      <c r="J7" s="6">
        <v>4.4095156230813025E-2</v>
      </c>
      <c r="K7" s="6">
        <v>4.6007561003551384E-2</v>
      </c>
      <c r="L7" s="6">
        <v>4.3549006757214855E-2</v>
      </c>
      <c r="M7" s="6">
        <v>4.5348276908250496E-2</v>
      </c>
      <c r="N7" s="6">
        <v>6.8071432528763229E-2</v>
      </c>
      <c r="O7" s="6">
        <v>6.8339198546940635E-2</v>
      </c>
      <c r="P7" s="6">
        <v>4.7064839435467375E-2</v>
      </c>
      <c r="Q7" s="6">
        <v>4.3420461690469772E-2</v>
      </c>
      <c r="R7" s="6">
        <v>5.3701497783592726E-2</v>
      </c>
      <c r="S7" s="6">
        <v>5.4062732034275855E-2</v>
      </c>
      <c r="T7" s="6">
        <v>5.0874708111625769E-2</v>
      </c>
      <c r="U7" s="6">
        <v>6.1707568277870509E-2</v>
      </c>
      <c r="V7" s="6">
        <v>4.9468374369456371E-2</v>
      </c>
      <c r="W7" s="6">
        <v>4.8386115112292308E-2</v>
      </c>
      <c r="X7" s="6">
        <v>4.2753751799483326E-2</v>
      </c>
      <c r="Y7" s="6">
        <v>2.9115593732908663E-2</v>
      </c>
      <c r="Z7" s="6">
        <v>4.3344081979861122E-2</v>
      </c>
      <c r="AA7" s="6">
        <v>3.9040067437633358E-2</v>
      </c>
      <c r="AB7" s="6">
        <v>4.4967290255939402E-2</v>
      </c>
      <c r="AC7" s="6">
        <v>4.5728250244379279E-2</v>
      </c>
      <c r="AD7" s="6">
        <v>4.1769711195875421E-2</v>
      </c>
      <c r="AE7" s="6">
        <v>3.7075180226570546E-2</v>
      </c>
      <c r="AF7" s="6">
        <v>4.0572615338970476E-2</v>
      </c>
      <c r="AG7" s="6">
        <v>3.3531932685272291E-2</v>
      </c>
      <c r="AH7" s="6">
        <v>4.0532894398436298E-2</v>
      </c>
      <c r="AI7" s="6">
        <v>5.0649984216718798E-2</v>
      </c>
      <c r="AJ7" s="6">
        <v>4.87509767840488E-2</v>
      </c>
      <c r="AK7" s="6">
        <v>4.1665102661311515E-2</v>
      </c>
      <c r="AL7" s="6">
        <v>3.8693052978767267E-2</v>
      </c>
      <c r="AM7" s="6">
        <v>3.5114989225279968E-2</v>
      </c>
      <c r="AN7" s="6">
        <v>4.4098072879492273E-2</v>
      </c>
      <c r="AO7" s="6">
        <v>3.2793751177936467E-2</v>
      </c>
      <c r="AP7" s="6">
        <v>2.4111713114018021E-2</v>
      </c>
      <c r="AQ7" s="6">
        <v>2.9682805347744552E-2</v>
      </c>
      <c r="AR7" s="6">
        <v>3.2824816659476841E-2</v>
      </c>
      <c r="AS7" s="6">
        <v>3.6149162861491627E-2</v>
      </c>
      <c r="AT7" s="6">
        <v>4.4218384675335329E-2</v>
      </c>
      <c r="AU7" s="6">
        <v>3.9796643524845569E-2</v>
      </c>
      <c r="AV7" s="6">
        <v>4.8460543822498738E-2</v>
      </c>
      <c r="AW7" s="6">
        <v>4.9606607685024971E-2</v>
      </c>
      <c r="AX7" s="6">
        <v>5.0442985709686902E-2</v>
      </c>
      <c r="AY7" s="6">
        <v>6.3154554109806416E-2</v>
      </c>
      <c r="AZ7" s="6">
        <v>5.1572962057604421E-2</v>
      </c>
      <c r="BA7" s="6">
        <v>4.3492149690939001E-2</v>
      </c>
      <c r="BB7" s="6">
        <v>4.5572501156825193E-2</v>
      </c>
      <c r="BC7" s="6">
        <v>4.915564528547231E-2</v>
      </c>
      <c r="BD7" s="6">
        <v>4.3818708353248796E-2</v>
      </c>
      <c r="BE7" s="6">
        <v>4.4113645458183276E-2</v>
      </c>
      <c r="BF7" s="6">
        <v>4.1002781410598835E-2</v>
      </c>
      <c r="BG7" s="6">
        <v>4.4894744379206646E-2</v>
      </c>
      <c r="BH7" s="6">
        <v>3.4920237580502014E-2</v>
      </c>
      <c r="BI7" s="6">
        <v>3.8912058023572074E-2</v>
      </c>
      <c r="BJ7" s="6">
        <v>4.1530070290467125E-2</v>
      </c>
      <c r="BK7" s="6">
        <v>4.2494636889652403E-2</v>
      </c>
      <c r="BL7" s="6">
        <v>3.6316653280720743E-2</v>
      </c>
      <c r="BM7" s="6">
        <v>3.9779734917574305E-2</v>
      </c>
      <c r="BN7" s="6">
        <v>4.4738736145098601E-2</v>
      </c>
      <c r="BO7" s="6">
        <v>6.044841004005188E-2</v>
      </c>
      <c r="BP7" s="6">
        <v>7.2153947391822432E-2</v>
      </c>
      <c r="BQ7" s="6">
        <v>6.1688748726035039E-2</v>
      </c>
      <c r="BR7" s="6">
        <v>5.4872382604386073E-2</v>
      </c>
      <c r="BS7" s="6">
        <v>6.2871394854455059E-2</v>
      </c>
      <c r="BT7" s="6">
        <v>6.6367290647022223E-2</v>
      </c>
      <c r="BU7" s="6">
        <v>5.6675169349798132E-2</v>
      </c>
      <c r="BV7" s="6">
        <v>5.250102719401032E-2</v>
      </c>
      <c r="BW7" s="6">
        <v>4.1205556863668474E-2</v>
      </c>
      <c r="BX7" s="6">
        <v>5.2801526437456427E-2</v>
      </c>
      <c r="BY7" s="6">
        <v>3.0097879282218597E-2</v>
      </c>
      <c r="BZ7" s="6">
        <v>5.1972471888984996E-2</v>
      </c>
      <c r="CA7" s="6">
        <v>5.0484261501210652E-2</v>
      </c>
      <c r="CB7" s="6">
        <v>4.4709462924061728E-2</v>
      </c>
      <c r="CC7" s="6">
        <v>4.0482018452268877E-2</v>
      </c>
      <c r="CD7" s="6">
        <v>3.992429704397981E-2</v>
      </c>
      <c r="CE7" s="6">
        <v>6.2924575909320296E-2</v>
      </c>
      <c r="CF7" s="6">
        <v>5.0428905640759032E-2</v>
      </c>
      <c r="CG7" s="6">
        <v>6.1342342989959983E-2</v>
      </c>
      <c r="CH7" s="6">
        <v>5.2173913043478258E-2</v>
      </c>
      <c r="CI7" s="6">
        <v>4.2310324599139616E-2</v>
      </c>
      <c r="CJ7" s="6">
        <v>4.3278929029891805E-2</v>
      </c>
      <c r="CK7" s="6">
        <v>7.0270819572176207E-2</v>
      </c>
      <c r="CL7" s="6">
        <v>4.3291018803675606E-2</v>
      </c>
      <c r="CM7" s="6">
        <v>4.6262699564586354E-2</v>
      </c>
      <c r="CN7" s="6">
        <v>4.8003978054216224E-2</v>
      </c>
    </row>
    <row r="8" spans="1:92" x14ac:dyDescent="0.25">
      <c r="A8" s="58" t="s">
        <v>23</v>
      </c>
      <c r="B8" s="6">
        <v>7.9991313160561756E-3</v>
      </c>
      <c r="C8" s="6">
        <v>1.1817148091410162E-2</v>
      </c>
      <c r="D8" s="6">
        <v>1.1750728930051997E-2</v>
      </c>
      <c r="E8" s="6">
        <v>1.0836839221717911E-2</v>
      </c>
      <c r="F8" s="6">
        <v>9.4915679730647688E-3</v>
      </c>
      <c r="G8" s="6">
        <v>1.052452151319078E-2</v>
      </c>
      <c r="H8" s="6">
        <v>1.9357142350429069E-2</v>
      </c>
      <c r="I8" s="6">
        <v>2.0461850231822717E-2</v>
      </c>
      <c r="J8" s="6">
        <v>2.0422778570973871E-2</v>
      </c>
      <c r="K8" s="6">
        <v>1.2445571340384719E-2</v>
      </c>
      <c r="L8" s="6">
        <v>1.0988650124171336E-2</v>
      </c>
      <c r="M8" s="6">
        <v>1.1237399711993418E-2</v>
      </c>
      <c r="N8" s="6">
        <v>2.1517314931989846E-2</v>
      </c>
      <c r="O8" s="6">
        <v>2.0189041830532713E-2</v>
      </c>
      <c r="P8" s="6">
        <v>9.3178924183501387E-3</v>
      </c>
      <c r="Q8" s="6">
        <v>9.9110673585503812E-3</v>
      </c>
      <c r="R8" s="6">
        <v>1.7021474605058051E-2</v>
      </c>
      <c r="S8" s="6">
        <v>1.2848039447697808E-2</v>
      </c>
      <c r="T8" s="6">
        <v>2.0311708579172884E-2</v>
      </c>
      <c r="U8" s="6">
        <v>2.118486291571129E-2</v>
      </c>
      <c r="V8" s="6">
        <v>1.6996338623633464E-2</v>
      </c>
      <c r="W8" s="6">
        <v>1.3086874571624401E-2</v>
      </c>
      <c r="X8" s="6">
        <v>1.5257483880730323E-2</v>
      </c>
      <c r="Y8" s="6">
        <v>8.6635029246220057E-3</v>
      </c>
      <c r="Z8" s="6">
        <v>1.310706562462389E-2</v>
      </c>
      <c r="AA8" s="6">
        <v>1.0643535216241959E-2</v>
      </c>
      <c r="AB8" s="6">
        <v>1.2218490511610657E-2</v>
      </c>
      <c r="AC8" s="6">
        <v>1.2491587023825549E-2</v>
      </c>
      <c r="AD8" s="6">
        <v>1.0193356987387818E-2</v>
      </c>
      <c r="AE8" s="6">
        <v>1.1320226030915799E-2</v>
      </c>
      <c r="AF8" s="6">
        <v>1.5431343278436456E-2</v>
      </c>
      <c r="AG8" s="6">
        <v>2.0974211336786428E-2</v>
      </c>
      <c r="AH8" s="6">
        <v>1.5616042847877482E-2</v>
      </c>
      <c r="AI8" s="6">
        <v>1.710402776855742E-2</v>
      </c>
      <c r="AJ8" s="6">
        <v>1.5920605798441751E-2</v>
      </c>
      <c r="AK8" s="6">
        <v>1.4954126075975465E-2</v>
      </c>
      <c r="AL8" s="6">
        <v>1.5015683577366351E-2</v>
      </c>
      <c r="AM8" s="6">
        <v>1.6829339620917184E-2</v>
      </c>
      <c r="AN8" s="6">
        <v>1.5544065760828767E-2</v>
      </c>
      <c r="AO8" s="6">
        <v>1.3150242932447896E-2</v>
      </c>
      <c r="AP8" s="6">
        <v>9.7053175469378177E-3</v>
      </c>
      <c r="AQ8" s="6">
        <v>1.2908379751698127E-2</v>
      </c>
      <c r="AR8" s="6">
        <v>1.5257143139473411E-2</v>
      </c>
      <c r="AS8" s="6">
        <v>1.3175545212495681E-2</v>
      </c>
      <c r="AT8" s="6">
        <v>9.9625787079570659E-3</v>
      </c>
      <c r="AU8" s="6">
        <v>1.0512289013917679E-2</v>
      </c>
      <c r="AV8" s="6">
        <v>1.4435107295016689E-2</v>
      </c>
      <c r="AW8" s="6">
        <v>1.8035421151339014E-2</v>
      </c>
      <c r="AX8" s="6">
        <v>1.0906626421843995E-2</v>
      </c>
      <c r="AY8" s="6">
        <v>1.5897400173786155E-2</v>
      </c>
      <c r="AZ8" s="6">
        <v>1.2806643080611678E-2</v>
      </c>
      <c r="BA8" s="6">
        <v>1.5026793872393668E-2</v>
      </c>
      <c r="BB8" s="6">
        <v>1.4342046164024862E-2</v>
      </c>
      <c r="BC8" s="6">
        <v>1.1219255123802936E-2</v>
      </c>
      <c r="BD8" s="6">
        <v>9.3055861985523857E-3</v>
      </c>
      <c r="BE8" s="6">
        <v>1.2329753050974779E-2</v>
      </c>
      <c r="BF8" s="6">
        <v>1.3763318601111334E-2</v>
      </c>
      <c r="BG8" s="6">
        <v>1.2087974782844346E-2</v>
      </c>
      <c r="BH8" s="6">
        <v>1.3169450728995788E-2</v>
      </c>
      <c r="BI8" s="6">
        <v>1.9054166121077212E-2</v>
      </c>
      <c r="BJ8" s="6">
        <v>1.8087305968639528E-2</v>
      </c>
      <c r="BK8" s="6">
        <v>1.8849161506124847E-2</v>
      </c>
      <c r="BL8" s="6">
        <v>9.3868275908772832E-3</v>
      </c>
      <c r="BM8" s="6">
        <v>1.4086997761352995E-2</v>
      </c>
      <c r="BN8" s="6">
        <v>1.590673684655548E-2</v>
      </c>
      <c r="BO8" s="6">
        <v>1.9551006461932422E-2</v>
      </c>
      <c r="BP8" s="6">
        <v>2.1720128783453172E-2</v>
      </c>
      <c r="BQ8" s="6">
        <v>1.2836568566061366E-2</v>
      </c>
      <c r="BR8" s="6">
        <v>1.4513811020388824E-2</v>
      </c>
      <c r="BS8" s="6">
        <v>1.515447126885296E-2</v>
      </c>
      <c r="BT8" s="6">
        <v>1.5605037800368517E-2</v>
      </c>
      <c r="BU8" s="6">
        <v>1.4023193950861221E-2</v>
      </c>
      <c r="BV8" s="6">
        <v>1.834966984927406E-2</v>
      </c>
      <c r="BW8" s="6">
        <v>1.2328951729513362E-2</v>
      </c>
      <c r="BX8" s="6">
        <v>1.3598689558542992E-2</v>
      </c>
      <c r="BY8" s="6">
        <v>1.1034923302247557E-2</v>
      </c>
      <c r="BZ8" s="6">
        <v>1.5048072682367469E-2</v>
      </c>
      <c r="CA8" s="6">
        <v>1.3580771380659586E-2</v>
      </c>
      <c r="CB8" s="6">
        <v>1.1997147531356181E-2</v>
      </c>
      <c r="CC8" s="6">
        <v>1.0643538370844134E-2</v>
      </c>
      <c r="CD8" s="6">
        <v>9.150062522931315E-3</v>
      </c>
      <c r="CE8" s="6">
        <v>1.1196659771699992E-2</v>
      </c>
      <c r="CF8" s="6">
        <v>1.3816176019222505E-2</v>
      </c>
      <c r="CG8" s="6">
        <v>1.4310820989204118E-2</v>
      </c>
      <c r="CH8" s="6">
        <v>2.0086607189440185E-2</v>
      </c>
      <c r="CI8" s="6">
        <v>1.179991619944532E-2</v>
      </c>
      <c r="CJ8" s="6">
        <v>1.2294396007364466E-2</v>
      </c>
      <c r="CK8" s="6">
        <v>1.4544570952513191E-2</v>
      </c>
      <c r="CL8" s="6">
        <v>1.0697061155475345E-2</v>
      </c>
      <c r="CM8" s="6">
        <v>1.4624903256798712E-2</v>
      </c>
      <c r="CN8" s="6">
        <v>1.4310788968335675E-2</v>
      </c>
    </row>
    <row r="9" spans="1:92" x14ac:dyDescent="0.25">
      <c r="A9" s="58" t="s">
        <v>20</v>
      </c>
      <c r="B9" s="6">
        <v>3.0435154313071727E-2</v>
      </c>
      <c r="C9" s="6">
        <v>3.1719599542563648E-2</v>
      </c>
      <c r="D9" s="6">
        <v>2.9256263975090381E-2</v>
      </c>
      <c r="E9" s="6">
        <v>2.6173084065866041E-2</v>
      </c>
      <c r="F9" s="6">
        <v>1.8201156485004644E-2</v>
      </c>
      <c r="G9" s="6">
        <v>2.8245046502224019E-2</v>
      </c>
      <c r="H9" s="6">
        <v>3.119451547407678E-2</v>
      </c>
      <c r="I9" s="6">
        <v>3.4351322456189277E-2</v>
      </c>
      <c r="J9" s="6">
        <v>3.7371175394098947E-2</v>
      </c>
      <c r="K9" s="6">
        <v>2.0659836134524469E-2</v>
      </c>
      <c r="L9" s="6">
        <v>3.0425772418990204E-2</v>
      </c>
      <c r="M9" s="6">
        <v>2.89456731801589E-2</v>
      </c>
      <c r="N9" s="6">
        <v>7.0648906887714746E-2</v>
      </c>
      <c r="O9" s="6">
        <v>8.3574459876543217E-2</v>
      </c>
      <c r="P9" s="6">
        <v>2.8513628620102215E-2</v>
      </c>
      <c r="Q9" s="6">
        <v>3.1442782233189387E-2</v>
      </c>
      <c r="R9" s="6">
        <v>4.8172024946977171E-2</v>
      </c>
      <c r="S9" s="6">
        <v>3.3945616740518068E-2</v>
      </c>
      <c r="T9" s="6">
        <v>4.0186308492201041E-2</v>
      </c>
      <c r="U9" s="6">
        <v>3.9098495344266522E-2</v>
      </c>
      <c r="V9" s="6">
        <v>3.2372207806347419E-2</v>
      </c>
      <c r="W9" s="6">
        <v>2.4139583932508868E-2</v>
      </c>
      <c r="X9" s="6">
        <v>2.4860814454287616E-2</v>
      </c>
      <c r="Y9" s="6">
        <v>2.4078408425980104E-2</v>
      </c>
      <c r="Z9" s="6">
        <v>3.4741025762829954E-2</v>
      </c>
      <c r="AA9" s="6">
        <v>3.9451903623321682E-2</v>
      </c>
      <c r="AB9" s="6">
        <v>3.0750703890905392E-2</v>
      </c>
      <c r="AC9" s="6">
        <v>2.7866791778057114E-2</v>
      </c>
      <c r="AD9" s="6">
        <v>2.4728756452659886E-2</v>
      </c>
      <c r="AE9" s="6">
        <v>4.5537117547404735E-2</v>
      </c>
      <c r="AF9" s="6">
        <v>3.6809157025807837E-2</v>
      </c>
      <c r="AG9" s="6">
        <v>4.8427313468691238E-2</v>
      </c>
      <c r="AH9" s="6">
        <v>3.2789469535745248E-2</v>
      </c>
      <c r="AI9" s="6">
        <v>2.7674380967794142E-2</v>
      </c>
      <c r="AJ9" s="6">
        <v>3.4649681528662421E-2</v>
      </c>
      <c r="AK9" s="6">
        <v>3.098744855267186E-2</v>
      </c>
      <c r="AL9" s="6">
        <v>2.5289524918210467E-2</v>
      </c>
      <c r="AM9" s="6">
        <v>2.5109421792213777E-2</v>
      </c>
      <c r="AN9" s="6">
        <v>3.6435106431888187E-2</v>
      </c>
      <c r="AO9" s="6">
        <v>2.3302915646561319E-2</v>
      </c>
      <c r="AP9" s="6">
        <v>2.1416171206464794E-2</v>
      </c>
      <c r="AQ9" s="6">
        <v>2.9073020160123468E-2</v>
      </c>
      <c r="AR9" s="6">
        <v>3.1184724127017619E-2</v>
      </c>
      <c r="AS9" s="6">
        <v>2.8650706588371943E-2</v>
      </c>
      <c r="AT9" s="6">
        <v>3.3327757021505977E-2</v>
      </c>
      <c r="AU9" s="6">
        <v>2.4606335172262614E-2</v>
      </c>
      <c r="AV9" s="6">
        <v>3.3852193008025805E-2</v>
      </c>
      <c r="AW9" s="6">
        <v>4.0725409028188449E-2</v>
      </c>
      <c r="AX9" s="6">
        <v>3.5033237091250925E-2</v>
      </c>
      <c r="AY9" s="6">
        <v>3.3984526795492284E-2</v>
      </c>
      <c r="AZ9" s="6">
        <v>4.2623809939732728E-2</v>
      </c>
      <c r="BA9" s="6">
        <v>2.7667704500424568E-2</v>
      </c>
      <c r="BB9" s="6">
        <v>3.3506225540865249E-2</v>
      </c>
      <c r="BC9" s="6">
        <v>2.5835785911918652E-2</v>
      </c>
      <c r="BD9" s="6">
        <v>3.4845584197794696E-2</v>
      </c>
      <c r="BE9" s="6">
        <v>2.9961191870025654E-2</v>
      </c>
      <c r="BF9" s="6">
        <v>2.7397524389773647E-2</v>
      </c>
      <c r="BG9" s="6">
        <v>3.1977456505758395E-2</v>
      </c>
      <c r="BH9" s="6">
        <v>2.3645220945377094E-2</v>
      </c>
      <c r="BI9" s="6">
        <v>3.9642695922191974E-2</v>
      </c>
      <c r="BJ9" s="6">
        <v>4.4158341236537488E-2</v>
      </c>
      <c r="BK9" s="6">
        <v>3.9289301423475219E-2</v>
      </c>
      <c r="BL9" s="6">
        <v>2.2392197795029031E-2</v>
      </c>
      <c r="BM9" s="6">
        <v>3.0007331634256187E-2</v>
      </c>
      <c r="BN9" s="6">
        <v>5.3017200288714268E-2</v>
      </c>
      <c r="BO9" s="6">
        <v>5.3608276365473967E-2</v>
      </c>
      <c r="BP9" s="6">
        <v>5.6182786693021541E-2</v>
      </c>
      <c r="BQ9" s="6">
        <v>3.0340017436791631E-2</v>
      </c>
      <c r="BR9" s="6">
        <v>2.1869911731939327E-2</v>
      </c>
      <c r="BS9" s="6">
        <v>4.3211292456991617E-2</v>
      </c>
      <c r="BT9" s="6">
        <v>3.7772536593270081E-2</v>
      </c>
      <c r="BU9" s="6">
        <v>3.3236098725873978E-2</v>
      </c>
      <c r="BV9" s="6">
        <v>3.0760760619450288E-2</v>
      </c>
      <c r="BW9" s="6">
        <v>2.5798249002188748E-2</v>
      </c>
      <c r="BX9" s="6">
        <v>2.7361004636220931E-2</v>
      </c>
      <c r="BY9" s="6">
        <v>1.5044025157232705E-2</v>
      </c>
      <c r="BZ9" s="6">
        <v>3.2060758906571583E-2</v>
      </c>
      <c r="CA9" s="6">
        <v>3.5476241668458398E-2</v>
      </c>
      <c r="CB9" s="6">
        <v>2.6925339856934939E-2</v>
      </c>
      <c r="CC9" s="6">
        <v>1.8841479641621573E-2</v>
      </c>
      <c r="CD9" s="6">
        <v>1.9018663964192214E-2</v>
      </c>
      <c r="CE9" s="6">
        <v>2.3903203342618383E-2</v>
      </c>
      <c r="CF9" s="6">
        <v>2.3449898246858721E-2</v>
      </c>
      <c r="CG9" s="6">
        <v>3.0494124698742523E-2</v>
      </c>
      <c r="CH9" s="6">
        <v>3.1249583915851142E-2</v>
      </c>
      <c r="CI9" s="6">
        <v>1.9014073023172384E-2</v>
      </c>
      <c r="CJ9" s="6">
        <v>1.7910246012435793E-2</v>
      </c>
      <c r="CK9" s="6">
        <v>2.3438596491228071E-2</v>
      </c>
      <c r="CL9" s="6">
        <v>1.6082573211713875E-2</v>
      </c>
      <c r="CM9" s="6">
        <v>1.8177975058127245E-2</v>
      </c>
      <c r="CN9" s="6">
        <v>3.1089520355793512E-2</v>
      </c>
    </row>
    <row r="10" spans="1:92" x14ac:dyDescent="0.25">
      <c r="A10" s="58" t="s">
        <v>25</v>
      </c>
      <c r="B10" s="6">
        <v>4.5158665581773796E-2</v>
      </c>
      <c r="C10" s="6">
        <v>9.4294605809128629E-2</v>
      </c>
      <c r="D10" s="6">
        <v>7.5227626027093056E-2</v>
      </c>
      <c r="E10" s="6">
        <v>8.7066052227342552E-2</v>
      </c>
      <c r="F10" s="6">
        <v>4.8356565135088625E-2</v>
      </c>
      <c r="G10" s="6">
        <v>4.5763284875679995E-2</v>
      </c>
      <c r="H10" s="6">
        <v>5.4828722660541299E-2</v>
      </c>
      <c r="I10" s="6">
        <v>6.9473456745660161E-2</v>
      </c>
      <c r="J10" s="6">
        <v>8.536496615966814E-2</v>
      </c>
      <c r="K10" s="6">
        <v>9.6138807429130016E-2</v>
      </c>
      <c r="L10" s="6">
        <v>8.1160255486721414E-2</v>
      </c>
      <c r="M10" s="6">
        <v>9.198151451272904E-2</v>
      </c>
      <c r="N10" s="6">
        <v>0.10100889261075886</v>
      </c>
      <c r="O10" s="6">
        <v>8.8087010706395519E-2</v>
      </c>
      <c r="P10" s="6">
        <v>7.8061995967741937E-2</v>
      </c>
      <c r="Q10" s="6">
        <v>5.4152385974162935E-2</v>
      </c>
      <c r="R10" s="6">
        <v>6.6083383045005634E-2</v>
      </c>
      <c r="S10" s="6">
        <v>7.0677739706138568E-2</v>
      </c>
      <c r="T10" s="6">
        <v>4.8300081433224756E-2</v>
      </c>
      <c r="U10" s="6">
        <v>6.3208845442034825E-2</v>
      </c>
      <c r="V10" s="6">
        <v>7.4375651655826422E-2</v>
      </c>
      <c r="W10" s="6">
        <v>7.2412721433751159E-2</v>
      </c>
      <c r="X10" s="6">
        <v>4.8793256897544629E-2</v>
      </c>
      <c r="Y10" s="6">
        <v>4.2025672586601018E-2</v>
      </c>
      <c r="Z10" s="6">
        <v>6.3097101527500407E-2</v>
      </c>
      <c r="AA10" s="6">
        <v>7.4232741063276916E-2</v>
      </c>
      <c r="AB10" s="6">
        <v>6.1179475272811701E-2</v>
      </c>
      <c r="AC10" s="6">
        <v>4.5118191161356631E-2</v>
      </c>
      <c r="AD10" s="6">
        <v>7.4815031152647982E-2</v>
      </c>
      <c r="AE10" s="6">
        <v>8.4630576208178432E-2</v>
      </c>
      <c r="AF10" s="6">
        <v>5.184080132132772E-2</v>
      </c>
      <c r="AG10" s="6">
        <v>6.2358110582204321E-2</v>
      </c>
      <c r="AH10" s="6">
        <v>7.9849455803071914E-2</v>
      </c>
      <c r="AI10" s="6">
        <v>7.0910273732672766E-2</v>
      </c>
      <c r="AJ10" s="6">
        <v>8.4343991179713335E-2</v>
      </c>
      <c r="AK10" s="6">
        <v>8.7660568314519266E-2</v>
      </c>
      <c r="AL10" s="6">
        <v>7.6130865184001417E-2</v>
      </c>
      <c r="AM10" s="6">
        <v>7.3475595266384683E-2</v>
      </c>
      <c r="AN10" s="6">
        <v>7.6483474616630159E-2</v>
      </c>
      <c r="AO10" s="6">
        <v>6.2021038602503686E-2</v>
      </c>
      <c r="AP10" s="6">
        <v>6.5743016759776535E-2</v>
      </c>
      <c r="AQ10" s="6">
        <v>7.8514617368873607E-2</v>
      </c>
      <c r="AR10" s="6">
        <v>8.5357912137454292E-2</v>
      </c>
      <c r="AS10" s="6">
        <v>8.7430590610802619E-2</v>
      </c>
      <c r="AT10" s="6">
        <v>5.9968520461699898E-2</v>
      </c>
      <c r="AU10" s="6">
        <v>4.6511627906976744E-2</v>
      </c>
      <c r="AV10" s="6">
        <v>5.6161926723033564E-2</v>
      </c>
      <c r="AW10" s="6">
        <v>5.6472589035614244E-2</v>
      </c>
      <c r="AX10" s="6">
        <v>5.1446063873532233E-2</v>
      </c>
      <c r="AY10" s="6">
        <v>7.2999910209212537E-2</v>
      </c>
      <c r="AZ10" s="6">
        <v>6.5421323109552162E-2</v>
      </c>
      <c r="BA10" s="6">
        <v>7.3889011717886352E-2</v>
      </c>
      <c r="BB10" s="6">
        <v>6.9121721572368455E-2</v>
      </c>
      <c r="BC10" s="6">
        <v>8.3811401936177837E-2</v>
      </c>
      <c r="BD10" s="6">
        <v>9.0753696931149624E-2</v>
      </c>
      <c r="BE10" s="6">
        <v>8.4474691620586989E-2</v>
      </c>
      <c r="BF10" s="6">
        <v>9.1758667441410036E-2</v>
      </c>
      <c r="BG10" s="6">
        <v>9.176596123065979E-2</v>
      </c>
      <c r="BH10" s="6">
        <v>4.8758934372969458E-2</v>
      </c>
      <c r="BI10" s="6">
        <v>6.4666459544627408E-2</v>
      </c>
      <c r="BJ10" s="6">
        <v>8.0923817391616679E-2</v>
      </c>
      <c r="BK10" s="6">
        <v>7.5954277438709014E-2</v>
      </c>
      <c r="BL10" s="6">
        <v>5.7838856066444046E-2</v>
      </c>
      <c r="BM10" s="6">
        <v>6.2176165803108807E-2</v>
      </c>
      <c r="BN10" s="6">
        <v>8.2422078405117907E-2</v>
      </c>
      <c r="BO10" s="6">
        <v>9.214434214434214E-2</v>
      </c>
      <c r="BP10" s="6">
        <v>0.11600017443635254</v>
      </c>
      <c r="BQ10" s="6">
        <v>8.0493110949963739E-2</v>
      </c>
      <c r="BR10" s="6">
        <v>7.1603213412504363E-2</v>
      </c>
      <c r="BS10" s="6">
        <v>9.7223764575235974E-2</v>
      </c>
      <c r="BT10" s="6">
        <v>0.11582451806905439</v>
      </c>
      <c r="BU10" s="6">
        <v>9.4987750102082477E-2</v>
      </c>
      <c r="BV10" s="6">
        <v>7.6861417883861777E-2</v>
      </c>
      <c r="BW10" s="6">
        <v>7.7438609351274931E-2</v>
      </c>
      <c r="BX10" s="6">
        <v>7.8125894953891981E-2</v>
      </c>
      <c r="BY10" s="6">
        <v>6.3972186006084314E-2</v>
      </c>
      <c r="BZ10" s="6">
        <v>7.1148340578941788E-2</v>
      </c>
      <c r="CA10" s="6">
        <v>9.2617540078135524E-2</v>
      </c>
      <c r="CB10" s="6">
        <v>8.6078338839075036E-2</v>
      </c>
      <c r="CC10" s="6">
        <v>7.3054613111524572E-2</v>
      </c>
      <c r="CD10" s="6">
        <v>7.0854451441150879E-2</v>
      </c>
      <c r="CE10" s="6">
        <v>0.10951632995721172</v>
      </c>
      <c r="CF10" s="6">
        <v>9.729953807888192E-2</v>
      </c>
      <c r="CG10" s="6">
        <v>7.8681411714905544E-2</v>
      </c>
      <c r="CH10" s="6">
        <v>5.626671420930647E-2</v>
      </c>
      <c r="CI10" s="6">
        <v>7.526221298308608E-2</v>
      </c>
      <c r="CJ10" s="6">
        <v>7.1903969574518653E-2</v>
      </c>
      <c r="CK10" s="6">
        <v>7.8753591954022983E-2</v>
      </c>
      <c r="CL10" s="6">
        <v>5.9997818261154141E-2</v>
      </c>
      <c r="CM10" s="6">
        <v>7.0529382661755818E-2</v>
      </c>
      <c r="CN10" s="6">
        <v>7.8787878787878782E-2</v>
      </c>
    </row>
    <row r="11" spans="1:92" x14ac:dyDescent="0.25">
      <c r="A11" s="58" t="s">
        <v>271</v>
      </c>
      <c r="B11" s="6">
        <v>5.5991041433370659E-3</v>
      </c>
      <c r="C11" s="6">
        <v>1.1561919915141872E-2</v>
      </c>
      <c r="D11" s="6">
        <v>1.128526645768025E-2</v>
      </c>
      <c r="E11" s="6">
        <v>8.4849473770090555E-3</v>
      </c>
      <c r="F11" s="6">
        <v>8.7891015141224882E-3</v>
      </c>
      <c r="G11" s="6">
        <v>7.9747216370749316E-3</v>
      </c>
      <c r="H11" s="6">
        <v>7.4501189822441883E-3</v>
      </c>
      <c r="I11" s="6">
        <v>5.9072560795510485E-3</v>
      </c>
      <c r="J11" s="6">
        <v>1.2473373750614452E-2</v>
      </c>
      <c r="K11" s="6">
        <v>5.6956636622530164E-3</v>
      </c>
      <c r="L11" s="6">
        <v>7.1627045384377898E-3</v>
      </c>
      <c r="M11" s="6">
        <v>8.4679598822893516E-3</v>
      </c>
      <c r="N11" s="6">
        <v>1.4198846539618856E-2</v>
      </c>
      <c r="O11" s="6">
        <v>2.3620602669357428E-2</v>
      </c>
      <c r="P11" s="6">
        <v>1.3855103120042307E-2</v>
      </c>
      <c r="Q11" s="6">
        <v>7.006886596698042E-3</v>
      </c>
      <c r="R11" s="6">
        <v>6.1887272622111683E-3</v>
      </c>
      <c r="S11" s="6">
        <v>6.2727294915916132E-3</v>
      </c>
      <c r="T11" s="6">
        <v>8.4524517279706366E-3</v>
      </c>
      <c r="U11" s="6">
        <v>1.1021181332874117E-2</v>
      </c>
      <c r="V11" s="6">
        <v>9.3581125609595358E-3</v>
      </c>
      <c r="W11" s="6">
        <v>1.2396325693391599E-2</v>
      </c>
      <c r="X11" s="6">
        <v>7.304153889043769E-3</v>
      </c>
      <c r="Y11" s="6">
        <v>6.5055762081784388E-3</v>
      </c>
      <c r="Z11" s="6">
        <v>1.108516269655924E-2</v>
      </c>
      <c r="AA11" s="6">
        <v>1.4570587960584691E-2</v>
      </c>
      <c r="AB11" s="6">
        <v>1.1532636974333087E-2</v>
      </c>
      <c r="AC11" s="6">
        <v>8.3592400690846291E-3</v>
      </c>
      <c r="AD11" s="6">
        <v>1.2429683026240443E-2</v>
      </c>
      <c r="AE11" s="6">
        <v>1.2128703310286221E-2</v>
      </c>
      <c r="AF11" s="6">
        <v>1.0492462311557789E-2</v>
      </c>
      <c r="AG11" s="6">
        <v>6.259038858199578E-3</v>
      </c>
      <c r="AH11" s="6">
        <v>8.5431363665782155E-3</v>
      </c>
      <c r="AI11" s="6">
        <v>9.541525330999015E-3</v>
      </c>
      <c r="AJ11" s="6">
        <v>9.2347987084829188E-3</v>
      </c>
      <c r="AK11" s="6">
        <v>1.1321700305253087E-2</v>
      </c>
      <c r="AL11" s="6">
        <v>1.1793236628194188E-2</v>
      </c>
      <c r="AM11" s="6">
        <v>1.0623759057270313E-2</v>
      </c>
      <c r="AN11" s="6">
        <v>7.39559687241019E-3</v>
      </c>
      <c r="AO11" s="6">
        <v>9.1065208978328167E-3</v>
      </c>
      <c r="AP11" s="6">
        <v>5.2848412958981586E-3</v>
      </c>
      <c r="AQ11" s="6">
        <v>7.7366531169229171E-3</v>
      </c>
      <c r="AR11" s="6">
        <v>9.7370855381701642E-3</v>
      </c>
      <c r="AS11" s="6">
        <v>9.4844535061530625E-3</v>
      </c>
      <c r="AT11" s="6">
        <v>6.5239849083722603E-3</v>
      </c>
      <c r="AU11" s="6">
        <v>9.6048194597052241E-3</v>
      </c>
      <c r="AV11" s="6">
        <v>1.3008181048804187E-2</v>
      </c>
      <c r="AW11" s="6">
        <v>1.3812986789448771E-2</v>
      </c>
      <c r="AX11" s="6">
        <v>8.7997330886646092E-3</v>
      </c>
      <c r="AY11" s="6">
        <v>9.1287861055194038E-3</v>
      </c>
      <c r="AZ11" s="6">
        <v>7.8242551910923872E-3</v>
      </c>
      <c r="BA11" s="6">
        <v>1.0964543774155604E-2</v>
      </c>
      <c r="BB11" s="6">
        <v>9.0954196460470149E-3</v>
      </c>
      <c r="BC11" s="6">
        <v>1.0198277263123679E-2</v>
      </c>
      <c r="BD11" s="6">
        <v>1.3675573322112351E-2</v>
      </c>
      <c r="BE11" s="6">
        <v>1.1942887643448093E-2</v>
      </c>
      <c r="BF11" s="6">
        <v>1.6540698824739821E-2</v>
      </c>
      <c r="BG11" s="6">
        <v>1.7935103244837759E-2</v>
      </c>
      <c r="BH11" s="6">
        <v>1.2153318790900591E-2</v>
      </c>
      <c r="BI11" s="6">
        <v>1.853986777403948E-2</v>
      </c>
      <c r="BJ11" s="6">
        <v>1.9482680381182876E-2</v>
      </c>
      <c r="BK11" s="6">
        <v>2.0356548022947382E-2</v>
      </c>
      <c r="BL11" s="6">
        <v>2.1457611805450985E-2</v>
      </c>
      <c r="BM11" s="6">
        <v>2.5381348478375594E-2</v>
      </c>
      <c r="BN11" s="6">
        <v>1.5355262855435257E-2</v>
      </c>
      <c r="BO11" s="6">
        <v>2.5845646913453122E-2</v>
      </c>
      <c r="BP11" s="6">
        <v>3.3719060667134669E-2</v>
      </c>
      <c r="BQ11" s="6">
        <v>1.5982246472708024E-2</v>
      </c>
      <c r="BR11" s="6">
        <v>1.4826637059653506E-2</v>
      </c>
      <c r="BS11" s="6">
        <v>1.9823955206940906E-2</v>
      </c>
      <c r="BT11" s="6">
        <v>2.4360999005673512E-2</v>
      </c>
      <c r="BU11" s="6">
        <v>1.1485360628421804E-2</v>
      </c>
      <c r="BV11" s="6">
        <v>1.1496301577399519E-2</v>
      </c>
      <c r="BW11" s="6">
        <v>2.5109428605228912E-2</v>
      </c>
      <c r="BX11" s="6">
        <v>2.1989560208795823E-2</v>
      </c>
      <c r="BY11" s="6">
        <v>1.9389066644789017E-2</v>
      </c>
      <c r="BZ11" s="6">
        <v>1.8530197915728144E-2</v>
      </c>
      <c r="CA11" s="6">
        <v>2.5912098473367094E-2</v>
      </c>
      <c r="CB11" s="6">
        <v>1.8658696684450155E-2</v>
      </c>
      <c r="CC11" s="6">
        <v>1.7205494657971415E-2</v>
      </c>
      <c r="CD11" s="6">
        <v>1.4348650798507006E-2</v>
      </c>
      <c r="CE11" s="6">
        <v>1.4908564380329276E-2</v>
      </c>
      <c r="CF11" s="6">
        <v>1.7708169368802141E-2</v>
      </c>
      <c r="CG11" s="6">
        <v>1.3855556622188091E-2</v>
      </c>
      <c r="CH11" s="6">
        <v>1.5581383545652945E-2</v>
      </c>
      <c r="CI11" s="6">
        <v>1.5297182098034573E-2</v>
      </c>
      <c r="CJ11" s="6">
        <v>2.3314676838615378E-2</v>
      </c>
      <c r="CK11" s="6">
        <v>1.1617133490129E-2</v>
      </c>
      <c r="CL11" s="6">
        <v>5.4648595669692795E-3</v>
      </c>
      <c r="CM11" s="6">
        <v>9.5576701871797551E-3</v>
      </c>
      <c r="CN11" s="6">
        <v>1.6817536758840176E-2</v>
      </c>
    </row>
    <row r="12" spans="1:92" x14ac:dyDescent="0.25">
      <c r="A12" s="58" t="s">
        <v>1</v>
      </c>
      <c r="B12" s="6">
        <v>5.151915455746367E-2</v>
      </c>
      <c r="C12" s="6">
        <v>3.8167938931297711E-2</v>
      </c>
      <c r="D12" s="6">
        <v>5.4151624548736461E-2</v>
      </c>
      <c r="E12" s="6">
        <v>5.6541846934208564E-2</v>
      </c>
      <c r="F12" s="6">
        <v>3.5345949734655054E-2</v>
      </c>
      <c r="G12" s="6">
        <v>5.5827564860149698E-2</v>
      </c>
      <c r="H12" s="6">
        <v>3.4275747373544801E-2</v>
      </c>
      <c r="I12" s="6">
        <v>5.5752840909090912E-2</v>
      </c>
      <c r="J12" s="6">
        <v>8.7232171780276743E-2</v>
      </c>
      <c r="K12" s="6">
        <v>3.603853992959051E-2</v>
      </c>
      <c r="L12" s="6">
        <v>4.1917808219178079E-2</v>
      </c>
      <c r="M12" s="6">
        <v>6.4270551204157825E-2</v>
      </c>
      <c r="N12" s="6">
        <v>0.11542446639497134</v>
      </c>
      <c r="O12" s="6">
        <v>0.10193197826524451</v>
      </c>
      <c r="P12" s="6">
        <v>5.4980079681274899E-2</v>
      </c>
      <c r="Q12" s="6">
        <v>6.9709626093874308E-2</v>
      </c>
      <c r="R12" s="6">
        <v>5.8526266306263959E-2</v>
      </c>
      <c r="S12" s="6">
        <v>7.6667430666972264E-2</v>
      </c>
      <c r="T12" s="6">
        <v>5.1555655397057171E-2</v>
      </c>
      <c r="U12" s="6">
        <v>5.7061340941512127E-2</v>
      </c>
      <c r="V12" s="6">
        <v>6.3593813593813595E-2</v>
      </c>
      <c r="W12" s="6">
        <v>4.5116888791785013E-2</v>
      </c>
      <c r="X12" s="6">
        <v>4.914222468179303E-2</v>
      </c>
      <c r="Y12" s="6">
        <v>3.7460429124164613E-2</v>
      </c>
      <c r="Z12" s="6">
        <v>4.2978267225416623E-2</v>
      </c>
      <c r="AA12" s="6">
        <v>4.3432620391024801E-2</v>
      </c>
      <c r="AB12" s="6">
        <v>4.8159700561447284E-2</v>
      </c>
      <c r="AC12" s="6">
        <v>3.7789806965580638E-2</v>
      </c>
      <c r="AD12" s="6">
        <v>3.9076757917337626E-2</v>
      </c>
      <c r="AE12" s="6">
        <v>4.1366906474820143E-2</v>
      </c>
      <c r="AF12" s="6">
        <v>6.7298347910592804E-2</v>
      </c>
      <c r="AG12" s="6">
        <v>4.8417689927123891E-2</v>
      </c>
      <c r="AH12" s="6">
        <v>3.5655789341060853E-2</v>
      </c>
      <c r="AI12" s="6">
        <v>3.9070351758793968E-2</v>
      </c>
      <c r="AJ12" s="6">
        <v>4.0070843480185962E-2</v>
      </c>
      <c r="AK12" s="6">
        <v>4.5970488081725311E-2</v>
      </c>
      <c r="AL12" s="6">
        <v>4.0537563339942718E-2</v>
      </c>
      <c r="AM12" s="6">
        <v>6.1636201515827015E-2</v>
      </c>
      <c r="AN12" s="6">
        <v>7.6509778637438214E-2</v>
      </c>
      <c r="AO12" s="6">
        <v>4.7347603536528615E-2</v>
      </c>
      <c r="AP12" s="6">
        <v>3.123834390152928E-2</v>
      </c>
      <c r="AQ12" s="6">
        <v>4.427167692473815E-2</v>
      </c>
      <c r="AR12" s="6">
        <v>7.7140400442206117E-2</v>
      </c>
      <c r="AS12" s="6">
        <v>5.0965160075329564E-2</v>
      </c>
      <c r="AT12" s="6">
        <v>7.1483771251931991E-2</v>
      </c>
      <c r="AU12" s="6">
        <v>3.6586633406090842E-2</v>
      </c>
      <c r="AV12" s="6">
        <v>4.7085978072706293E-2</v>
      </c>
      <c r="AW12" s="6">
        <v>4.5475638051044084E-2</v>
      </c>
      <c r="AX12" s="6">
        <v>3.4627800058691184E-2</v>
      </c>
      <c r="AY12" s="6">
        <v>4.2701188290986375E-2</v>
      </c>
      <c r="AZ12" s="6">
        <v>6.1041611214621594E-2</v>
      </c>
      <c r="BA12" s="6">
        <v>4.4005929219937005E-2</v>
      </c>
      <c r="BB12" s="6">
        <v>5.3501186165088289E-2</v>
      </c>
      <c r="BC12" s="6">
        <v>5.3313981615868408E-2</v>
      </c>
      <c r="BD12" s="6">
        <v>5.0389871719627735E-2</v>
      </c>
      <c r="BE12" s="6">
        <v>5.8630921927760156E-2</v>
      </c>
      <c r="BF12" s="6">
        <v>7.7359119706568863E-2</v>
      </c>
      <c r="BG12" s="6">
        <v>6.4339152119700746E-2</v>
      </c>
      <c r="BH12" s="6">
        <v>2.8181766736460868E-2</v>
      </c>
      <c r="BI12" s="6">
        <v>3.6123005060334758E-2</v>
      </c>
      <c r="BJ12" s="6">
        <v>4.0375061227345882E-2</v>
      </c>
      <c r="BK12" s="6">
        <v>4.4684767602393004E-2</v>
      </c>
      <c r="BL12" s="6">
        <v>3.6434782608695655E-2</v>
      </c>
      <c r="BM12" s="6">
        <v>3.6147902869757172E-2</v>
      </c>
      <c r="BN12" s="6">
        <v>3.984308899315437E-2</v>
      </c>
      <c r="BO12" s="6">
        <v>6.0959110042092604E-2</v>
      </c>
      <c r="BP12" s="6">
        <v>6.284712072493423E-2</v>
      </c>
      <c r="BQ12" s="6">
        <v>5.4508056222146044E-2</v>
      </c>
      <c r="BR12" s="6">
        <v>4.1316153764242358E-2</v>
      </c>
      <c r="BS12" s="6">
        <v>7.0746268656716418E-2</v>
      </c>
      <c r="BT12" s="6">
        <v>6.3156788566624628E-2</v>
      </c>
      <c r="BU12" s="6">
        <v>6.7838676318510857E-2</v>
      </c>
      <c r="BV12" s="6">
        <v>5.9593722922884375E-2</v>
      </c>
      <c r="BW12" s="6">
        <v>5.5754475703324806E-2</v>
      </c>
      <c r="BX12" s="6">
        <v>4.7980361526444991E-2</v>
      </c>
      <c r="BY12" s="6">
        <v>4.9641528269352933E-2</v>
      </c>
      <c r="BZ12" s="6">
        <v>5.6274314665701618E-2</v>
      </c>
      <c r="CA12" s="6">
        <v>6.9336199946251009E-2</v>
      </c>
      <c r="CB12" s="6">
        <v>3.6319866024701698E-2</v>
      </c>
      <c r="CC12" s="6">
        <v>3.67965367965368E-2</v>
      </c>
      <c r="CD12" s="6">
        <v>6.0954284286784913E-2</v>
      </c>
      <c r="CE12" s="6">
        <v>5.9211344694613754E-2</v>
      </c>
      <c r="CF12" s="6">
        <v>4.1265276779295472E-2</v>
      </c>
      <c r="CG12" s="6">
        <v>4.0914221218961627E-2</v>
      </c>
      <c r="CH12" s="6">
        <v>3.635934364301735E-2</v>
      </c>
      <c r="CI12" s="6">
        <v>5.5711798580420517E-2</v>
      </c>
      <c r="CJ12" s="6">
        <v>4.7040542449498519E-2</v>
      </c>
      <c r="CK12" s="6">
        <v>5.0296621098787721E-2</v>
      </c>
      <c r="CL12" s="6">
        <v>5.0980392156862744E-2</v>
      </c>
      <c r="CM12" s="6">
        <v>4.0312729049596874E-2</v>
      </c>
      <c r="CN12" s="6">
        <v>4.9467425025853155E-2</v>
      </c>
    </row>
    <row r="13" spans="1:92" x14ac:dyDescent="0.25">
      <c r="A13" s="58" t="s">
        <v>11</v>
      </c>
      <c r="B13" s="6">
        <v>1.8887377237362356E-2</v>
      </c>
      <c r="C13" s="6">
        <v>2.2442568609312364E-2</v>
      </c>
      <c r="D13" s="6">
        <v>3.0229734229029161E-2</v>
      </c>
      <c r="E13" s="6">
        <v>2.3244759233731045E-2</v>
      </c>
      <c r="F13" s="6">
        <v>2.0731010850942318E-2</v>
      </c>
      <c r="G13" s="6">
        <v>1.9599712705382331E-2</v>
      </c>
      <c r="H13" s="6">
        <v>3.1537036898183206E-2</v>
      </c>
      <c r="I13" s="6">
        <v>2.3136877293702989E-2</v>
      </c>
      <c r="J13" s="6">
        <v>2.5763907816238153E-2</v>
      </c>
      <c r="K13" s="6">
        <v>1.5531199050033456E-2</v>
      </c>
      <c r="L13" s="6">
        <v>2.134525156241307E-2</v>
      </c>
      <c r="M13" s="6">
        <v>1.8957607406522078E-2</v>
      </c>
      <c r="N13" s="6">
        <v>2.6107740393454679E-2</v>
      </c>
      <c r="O13" s="6">
        <v>2.7490579447774603E-2</v>
      </c>
      <c r="P13" s="6">
        <v>1.7701201541600545E-2</v>
      </c>
      <c r="Q13" s="6">
        <v>1.4288753040406188E-2</v>
      </c>
      <c r="R13" s="6">
        <v>1.677923493957658E-2</v>
      </c>
      <c r="S13" s="6">
        <v>2.9362846758793453E-2</v>
      </c>
      <c r="T13" s="6">
        <v>3.2461632084830397E-2</v>
      </c>
      <c r="U13" s="6">
        <v>2.8508069483799435E-2</v>
      </c>
      <c r="V13" s="6">
        <v>2.673572228443449E-2</v>
      </c>
      <c r="W13" s="6">
        <v>2.5898932603414349E-2</v>
      </c>
      <c r="X13" s="6">
        <v>4.2133528404224949E-2</v>
      </c>
      <c r="Y13" s="6">
        <v>1.8615411030082865E-2</v>
      </c>
      <c r="Z13" s="6">
        <v>2.3434763798182906E-2</v>
      </c>
      <c r="AA13" s="6">
        <v>3.2056565864715884E-2</v>
      </c>
      <c r="AB13" s="6">
        <v>1.8083408640812166E-2</v>
      </c>
      <c r="AC13" s="6">
        <v>2.3119418798244286E-2</v>
      </c>
      <c r="AD13" s="6">
        <v>2.0403219010701946E-2</v>
      </c>
      <c r="AE13" s="6">
        <v>2.1536458333333335E-2</v>
      </c>
      <c r="AF13" s="6">
        <v>2.5499775661797695E-2</v>
      </c>
      <c r="AG13" s="6">
        <v>3.4050862429680598E-2</v>
      </c>
      <c r="AH13" s="6">
        <v>2.5882806826434276E-2</v>
      </c>
      <c r="AI13" s="6">
        <v>2.4067281023530465E-2</v>
      </c>
      <c r="AJ13" s="6">
        <v>3.1710628394103955E-2</v>
      </c>
      <c r="AK13" s="6">
        <v>2.6042506530783372E-2</v>
      </c>
      <c r="AL13" s="6">
        <v>2.2237063163277018E-2</v>
      </c>
      <c r="AM13" s="6">
        <v>1.7843261960285493E-2</v>
      </c>
      <c r="AN13" s="6">
        <v>2.6182323713410397E-2</v>
      </c>
      <c r="AO13" s="6">
        <v>2.8406442591537625E-2</v>
      </c>
      <c r="AP13" s="6">
        <v>3.1186088867634638E-2</v>
      </c>
      <c r="AQ13" s="6">
        <v>2.4128464251059096E-2</v>
      </c>
      <c r="AR13" s="6">
        <v>2.1440531795691751E-2</v>
      </c>
      <c r="AS13" s="6">
        <v>2.2420675020210185E-2</v>
      </c>
      <c r="AT13" s="6">
        <v>2.2489809819927709E-2</v>
      </c>
      <c r="AU13" s="6">
        <v>1.8435304842082684E-2</v>
      </c>
      <c r="AV13" s="6">
        <v>2.5829318269923022E-2</v>
      </c>
      <c r="AW13" s="6">
        <v>2.1956993053404716E-2</v>
      </c>
      <c r="AX13" s="6">
        <v>2.5133660862654433E-2</v>
      </c>
      <c r="AY13" s="6">
        <v>2.2839923638636111E-2</v>
      </c>
      <c r="AZ13" s="6">
        <v>2.3658955782340896E-2</v>
      </c>
      <c r="BA13" s="6">
        <v>2.8522628544348786E-2</v>
      </c>
      <c r="BB13" s="6">
        <v>2.4351447772013306E-2</v>
      </c>
      <c r="BC13" s="6">
        <v>2.3535835392838669E-2</v>
      </c>
      <c r="BD13" s="6">
        <v>2.0103939871701827E-2</v>
      </c>
      <c r="BE13" s="6">
        <v>2.4432637775169561E-2</v>
      </c>
      <c r="BF13" s="6">
        <v>2.8852381793558264E-2</v>
      </c>
      <c r="BG13" s="6">
        <v>2.5904381919274716E-2</v>
      </c>
      <c r="BH13" s="6">
        <v>2.6767803410230693E-2</v>
      </c>
      <c r="BI13" s="6">
        <v>3.3085527170986249E-2</v>
      </c>
      <c r="BJ13" s="6">
        <v>2.9394483850915809E-2</v>
      </c>
      <c r="BK13" s="6">
        <v>3.158067426790255E-2</v>
      </c>
      <c r="BL13" s="6">
        <v>2.4059228107066195E-2</v>
      </c>
      <c r="BM13" s="6">
        <v>2.3725819579862494E-2</v>
      </c>
      <c r="BN13" s="6">
        <v>3.3506852925672112E-2</v>
      </c>
      <c r="BO13" s="6">
        <v>3.9127389172420694E-2</v>
      </c>
      <c r="BP13" s="6">
        <v>4.3883119916756919E-2</v>
      </c>
      <c r="BQ13" s="6">
        <v>2.1954987757609706E-2</v>
      </c>
      <c r="BR13" s="6">
        <v>2.3350245091726975E-2</v>
      </c>
      <c r="BS13" s="6">
        <v>2.6305232391541061E-2</v>
      </c>
      <c r="BT13" s="6">
        <v>2.4824900343572542E-2</v>
      </c>
      <c r="BU13" s="6">
        <v>3.1755250548756012E-2</v>
      </c>
      <c r="BV13" s="6">
        <v>3.834207404632578E-2</v>
      </c>
      <c r="BW13" s="6">
        <v>4.6882617409674449E-2</v>
      </c>
      <c r="BX13" s="6">
        <v>3.8985392814844061E-2</v>
      </c>
      <c r="BY13" s="6">
        <v>1.7594281247964569E-2</v>
      </c>
      <c r="BZ13" s="6">
        <v>2.139882099641786E-2</v>
      </c>
      <c r="CA13" s="6">
        <v>2.3653307237222542E-2</v>
      </c>
      <c r="CB13" s="6">
        <v>2.3335348332657067E-2</v>
      </c>
      <c r="CC13" s="6">
        <v>1.8201892418973718E-2</v>
      </c>
      <c r="CD13" s="6">
        <v>2.1374556769664953E-2</v>
      </c>
      <c r="CE13" s="6">
        <v>2.5292758703098862E-2</v>
      </c>
      <c r="CF13" s="6">
        <v>2.3695309603262885E-2</v>
      </c>
      <c r="CG13" s="6">
        <v>2.4453475336322871E-2</v>
      </c>
      <c r="CH13" s="6">
        <v>3.0103388958839489E-2</v>
      </c>
      <c r="CI13" s="6">
        <v>3.3775050297287883E-2</v>
      </c>
      <c r="CJ13" s="6">
        <v>2.7200700495713701E-2</v>
      </c>
      <c r="CK13" s="6">
        <v>3.301083387473442E-2</v>
      </c>
      <c r="CL13" s="6">
        <v>4.4431614933550682E-2</v>
      </c>
      <c r="CM13" s="6">
        <v>2.0718315474105124E-2</v>
      </c>
      <c r="CN13" s="6">
        <v>2.8346402753040352E-2</v>
      </c>
    </row>
    <row r="14" spans="1:92" x14ac:dyDescent="0.25">
      <c r="A14" s="58" t="s">
        <v>272</v>
      </c>
      <c r="B14" s="6">
        <v>1.344115265136406E-2</v>
      </c>
      <c r="C14" s="6">
        <v>1.6292740923402101E-2</v>
      </c>
      <c r="D14" s="6">
        <v>1.6294281762126932E-2</v>
      </c>
      <c r="E14" s="6">
        <v>1.5747481381083461E-2</v>
      </c>
      <c r="F14" s="6">
        <v>1.4983590681659224E-2</v>
      </c>
      <c r="G14" s="6">
        <v>1.2699564586357039E-2</v>
      </c>
      <c r="H14" s="6">
        <v>1.5569611454785571E-2</v>
      </c>
      <c r="I14" s="6">
        <v>1.7542301810468158E-2</v>
      </c>
      <c r="J14" s="6">
        <v>1.0091410987419676E-2</v>
      </c>
      <c r="K14" s="6">
        <v>1.0537264273597404E-2</v>
      </c>
      <c r="L14" s="6">
        <v>1.340511121628017E-2</v>
      </c>
      <c r="M14" s="6">
        <v>1.328568515716386E-2</v>
      </c>
      <c r="N14" s="6">
        <v>2.177589362244307E-2</v>
      </c>
      <c r="O14" s="6">
        <v>2.2388059701492536E-2</v>
      </c>
      <c r="P14" s="6">
        <v>1.2486172240920752E-2</v>
      </c>
      <c r="Q14" s="6">
        <v>1.4326105347522152E-2</v>
      </c>
      <c r="R14" s="6">
        <v>1.5267706943558211E-2</v>
      </c>
      <c r="S14" s="6">
        <v>1.4408279004386709E-2</v>
      </c>
      <c r="T14" s="6">
        <v>1.4714863510134473E-2</v>
      </c>
      <c r="U14" s="6">
        <v>1.4056224899598393E-2</v>
      </c>
      <c r="V14" s="6">
        <v>1.5084091355277796E-2</v>
      </c>
      <c r="W14" s="6">
        <v>1.3956224994116263E-2</v>
      </c>
      <c r="X14" s="6">
        <v>1.9704433497536946E-2</v>
      </c>
      <c r="Y14" s="6">
        <v>1.9095499072196091E-2</v>
      </c>
      <c r="Z14" s="6">
        <v>1.7262768596975796E-2</v>
      </c>
      <c r="AA14" s="6">
        <v>1.8641614227894471E-2</v>
      </c>
      <c r="AB14" s="6">
        <v>1.4295736428977987E-2</v>
      </c>
      <c r="AC14" s="6">
        <v>2.6950002365072608E-2</v>
      </c>
      <c r="AD14" s="6">
        <v>1.4508450668748897E-2</v>
      </c>
      <c r="AE14" s="6">
        <v>1.7055642210527851E-2</v>
      </c>
      <c r="AF14" s="6">
        <v>1.8972677595628415E-2</v>
      </c>
      <c r="AG14" s="6">
        <v>3.1747469779722003E-2</v>
      </c>
      <c r="AH14" s="6">
        <v>1.8841442667574006E-2</v>
      </c>
      <c r="AI14" s="6">
        <v>1.8915774084792791E-2</v>
      </c>
      <c r="AJ14" s="6">
        <v>2.0562203497840402E-2</v>
      </c>
      <c r="AK14" s="6">
        <v>1.7541261108760052E-2</v>
      </c>
      <c r="AL14" s="6">
        <v>1.8024006923626875E-2</v>
      </c>
      <c r="AM14" s="6">
        <v>2.0864956649257763E-2</v>
      </c>
      <c r="AN14" s="6">
        <v>2.6873600333315973E-2</v>
      </c>
      <c r="AO14" s="6">
        <v>1.7609586539892072E-2</v>
      </c>
      <c r="AP14" s="6">
        <v>2.0933665936975005E-2</v>
      </c>
      <c r="AQ14" s="6">
        <v>1.7155972972023467E-2</v>
      </c>
      <c r="AR14" s="6">
        <v>1.6649677200135916E-2</v>
      </c>
      <c r="AS14" s="6">
        <v>2.0489447867520282E-2</v>
      </c>
      <c r="AT14" s="6">
        <v>3.3963870810777931E-2</v>
      </c>
      <c r="AU14" s="6">
        <v>1.6346475977034067E-2</v>
      </c>
      <c r="AV14" s="6">
        <v>2.0983404759733745E-2</v>
      </c>
      <c r="AW14" s="6">
        <v>2.3963250948810515E-2</v>
      </c>
      <c r="AX14" s="6">
        <v>2.7491991897097126E-2</v>
      </c>
      <c r="AY14" s="6">
        <v>2.1786558697880199E-2</v>
      </c>
      <c r="AZ14" s="6">
        <v>1.9402956999360444E-2</v>
      </c>
      <c r="BA14" s="6">
        <v>1.7780189279714514E-2</v>
      </c>
      <c r="BB14" s="6">
        <v>1.7983088378021709E-2</v>
      </c>
      <c r="BC14" s="6">
        <v>1.9677608984870518E-2</v>
      </c>
      <c r="BD14" s="6">
        <v>1.7389384438752979E-2</v>
      </c>
      <c r="BE14" s="6">
        <v>2.0857038074908549E-2</v>
      </c>
      <c r="BF14" s="6">
        <v>3.5788116339521461E-2</v>
      </c>
      <c r="BG14" s="6">
        <v>2.4953733504988734E-2</v>
      </c>
      <c r="BH14" s="6">
        <v>4.7643618851049188E-2</v>
      </c>
      <c r="BI14" s="6">
        <v>3.8919988106165399E-2</v>
      </c>
      <c r="BJ14" s="6">
        <v>2.1411609603456356E-2</v>
      </c>
      <c r="BK14" s="6">
        <v>2.7260733832307954E-2</v>
      </c>
      <c r="BL14" s="6">
        <v>3.4413706872973078E-2</v>
      </c>
      <c r="BM14" s="6">
        <v>2.6444612667171335E-2</v>
      </c>
      <c r="BN14" s="6">
        <v>3.1822663764395083E-2</v>
      </c>
      <c r="BO14" s="6">
        <v>4.6768431308866515E-2</v>
      </c>
      <c r="BP14" s="6">
        <v>4.6839407744874717E-2</v>
      </c>
      <c r="BQ14" s="6">
        <v>3.7736444215462586E-2</v>
      </c>
      <c r="BR14" s="6">
        <v>4.41347152369123E-2</v>
      </c>
      <c r="BS14" s="6">
        <v>3.8745152882842797E-2</v>
      </c>
      <c r="BT14" s="6">
        <v>3.4385684855414017E-2</v>
      </c>
      <c r="BU14" s="6">
        <v>2.3728671445939716E-2</v>
      </c>
      <c r="BV14" s="6">
        <v>2.9531568228105907E-2</v>
      </c>
      <c r="BW14" s="6">
        <v>2.7014462287891498E-2</v>
      </c>
      <c r="BX14" s="6">
        <v>3.4061061965497678E-2</v>
      </c>
      <c r="BY14" s="6">
        <v>2.5890026270495515E-2</v>
      </c>
      <c r="BZ14" s="6">
        <v>4.0785214807286543E-2</v>
      </c>
      <c r="CA14" s="6">
        <v>3.8708454099737249E-2</v>
      </c>
      <c r="CB14" s="6">
        <v>1.7914749842518181E-2</v>
      </c>
      <c r="CC14" s="6">
        <v>2.1672607245596141E-2</v>
      </c>
      <c r="CD14" s="6">
        <v>2.2797409484070066E-2</v>
      </c>
      <c r="CE14" s="6">
        <v>4.3568222201440195E-2</v>
      </c>
      <c r="CF14" s="6">
        <v>2.4519487453283504E-2</v>
      </c>
      <c r="CG14" s="6">
        <v>2.5827899245620765E-2</v>
      </c>
      <c r="CH14" s="6">
        <v>2.260491593486607E-2</v>
      </c>
      <c r="CI14" s="6">
        <v>5.5376414454505432E-2</v>
      </c>
      <c r="CJ14" s="6">
        <v>5.0082745405452489E-2</v>
      </c>
      <c r="CK14" s="6">
        <v>5.6698028673835124E-2</v>
      </c>
      <c r="CL14" s="6">
        <v>6.7277505174298272E-2</v>
      </c>
      <c r="CM14" s="6">
        <v>3.1495680279961601E-2</v>
      </c>
      <c r="CN14" s="6">
        <v>3.3152659416274828E-2</v>
      </c>
    </row>
    <row r="15" spans="1:92" x14ac:dyDescent="0.25">
      <c r="A15" s="58" t="s">
        <v>4</v>
      </c>
      <c r="B15" s="6">
        <v>2.2056046529194049E-2</v>
      </c>
      <c r="C15" s="6">
        <v>2.9488291413703384E-2</v>
      </c>
      <c r="D15" s="6">
        <v>6.5460729746444027E-2</v>
      </c>
      <c r="E15" s="6">
        <v>3.6621791264447423E-2</v>
      </c>
      <c r="F15" s="6">
        <v>3.0763270050368073E-2</v>
      </c>
      <c r="G15" s="6">
        <v>3.4120734908136482E-2</v>
      </c>
      <c r="H15" s="6">
        <v>5.5057292403451689E-2</v>
      </c>
      <c r="I15" s="6">
        <v>4.848420077660219E-2</v>
      </c>
      <c r="J15" s="6">
        <v>6.1733330002248482E-2</v>
      </c>
      <c r="K15" s="6">
        <v>1.5696662976435235E-2</v>
      </c>
      <c r="L15" s="6">
        <v>3.7298425346234114E-2</v>
      </c>
      <c r="M15" s="6">
        <v>4.71253534401508E-2</v>
      </c>
      <c r="N15" s="6">
        <v>5.6379209521516288E-2</v>
      </c>
      <c r="O15" s="6">
        <v>6.3711471242453133E-2</v>
      </c>
      <c r="P15" s="6">
        <v>2.0837745118800557E-2</v>
      </c>
      <c r="Q15" s="6">
        <v>2.4188228395514183E-2</v>
      </c>
      <c r="R15" s="6">
        <v>3.3620404107320305E-2</v>
      </c>
      <c r="S15" s="6">
        <v>3.9274400034717702E-2</v>
      </c>
      <c r="T15" s="6">
        <v>3.563922942206655E-2</v>
      </c>
      <c r="U15" s="6">
        <v>5.7137355230942752E-2</v>
      </c>
      <c r="V15" s="6">
        <v>2.1626406981155939E-2</v>
      </c>
      <c r="W15" s="6">
        <v>2.150220913107511E-2</v>
      </c>
      <c r="X15" s="6">
        <v>2.4476366262739749E-2</v>
      </c>
      <c r="Y15" s="6">
        <v>3.9444682040990886E-2</v>
      </c>
      <c r="Z15" s="6">
        <v>2.6564165017506469E-2</v>
      </c>
      <c r="AA15" s="6">
        <v>2.3494791909944416E-2</v>
      </c>
      <c r="AB15" s="6">
        <v>1.9520395210813408E-2</v>
      </c>
      <c r="AC15" s="6">
        <v>3.4021235232540747E-2</v>
      </c>
      <c r="AD15" s="6">
        <v>3.5231968644825973E-2</v>
      </c>
      <c r="AE15" s="6">
        <v>3.2210987178150734E-2</v>
      </c>
      <c r="AF15" s="6">
        <v>2.9984319424790608E-2</v>
      </c>
      <c r="AG15" s="6">
        <v>4.3862355217769301E-2</v>
      </c>
      <c r="AH15" s="6">
        <v>2.2311872221307427E-2</v>
      </c>
      <c r="AI15" s="6">
        <v>2.3035482073193385E-2</v>
      </c>
      <c r="AJ15" s="6">
        <v>3.3673377268213414E-2</v>
      </c>
      <c r="AK15" s="6">
        <v>3.2324298955766752E-2</v>
      </c>
      <c r="AL15" s="6">
        <v>3.7841746436195853E-2</v>
      </c>
      <c r="AM15" s="6">
        <v>4.06821891915113E-2</v>
      </c>
      <c r="AN15" s="6">
        <v>3.7119565217391307E-2</v>
      </c>
      <c r="AO15" s="6">
        <v>2.473367788207995E-2</v>
      </c>
      <c r="AP15" s="6">
        <v>4.9460734748904618E-2</v>
      </c>
      <c r="AQ15" s="6">
        <v>3.4220902497200993E-2</v>
      </c>
      <c r="AR15" s="6">
        <v>2.3900981647460521E-2</v>
      </c>
      <c r="AS15" s="6">
        <v>5.3058411958019719E-2</v>
      </c>
      <c r="AT15" s="6">
        <v>2.4199637571730596E-2</v>
      </c>
      <c r="AU15" s="6">
        <v>3.0332864510079698E-2</v>
      </c>
      <c r="AV15" s="6">
        <v>3.9550637438465097E-2</v>
      </c>
      <c r="AW15" s="6">
        <v>4.3781669481731712E-2</v>
      </c>
      <c r="AX15" s="6">
        <v>2.8344943550324287E-2</v>
      </c>
      <c r="AY15" s="6">
        <v>3.2130121534095044E-2</v>
      </c>
      <c r="AZ15" s="6">
        <v>3.4557313249972972E-2</v>
      </c>
      <c r="BA15" s="6">
        <v>3.1792296309582531E-2</v>
      </c>
      <c r="BB15" s="6">
        <v>3.6363961699072446E-2</v>
      </c>
      <c r="BC15" s="6">
        <v>2.0799772576518525E-2</v>
      </c>
      <c r="BD15" s="6">
        <v>1.9389647614230315E-2</v>
      </c>
      <c r="BE15" s="6">
        <v>3.1573361634385781E-2</v>
      </c>
      <c r="BF15" s="6">
        <v>3.6271254653385654E-2</v>
      </c>
      <c r="BG15" s="6">
        <v>4.2298183381704824E-2</v>
      </c>
      <c r="BH15" s="6">
        <v>4.9253568704369623E-2</v>
      </c>
      <c r="BI15" s="6">
        <v>4.2681970709066389E-2</v>
      </c>
      <c r="BJ15" s="6">
        <v>3.3773343340249881E-2</v>
      </c>
      <c r="BK15" s="6">
        <v>4.0447825462896513E-2</v>
      </c>
      <c r="BL15" s="6">
        <v>2.2216025283509945E-2</v>
      </c>
      <c r="BM15" s="6">
        <v>2.9330930389727415E-2</v>
      </c>
      <c r="BN15" s="6">
        <v>7.0604683677035998E-2</v>
      </c>
      <c r="BO15" s="6">
        <v>5.9270123371581399E-2</v>
      </c>
      <c r="BP15" s="6">
        <v>5.0942934117070779E-2</v>
      </c>
      <c r="BQ15" s="6">
        <v>1.7103651065915215E-2</v>
      </c>
      <c r="BR15" s="6">
        <v>2.2632774658150799E-2</v>
      </c>
      <c r="BS15" s="6">
        <v>2.7663128930817609E-2</v>
      </c>
      <c r="BT15" s="6">
        <v>4.159471813103098E-2</v>
      </c>
      <c r="BU15" s="6">
        <v>5.3560964175489313E-2</v>
      </c>
      <c r="BV15" s="6">
        <v>7.6466270767998931E-2</v>
      </c>
      <c r="BW15" s="6">
        <v>3.7333468415987031E-2</v>
      </c>
      <c r="BX15" s="6">
        <v>3.577400557385356E-2</v>
      </c>
      <c r="BY15" s="6">
        <v>2.8282993419708177E-2</v>
      </c>
      <c r="BZ15" s="6">
        <v>3.8355081059707391E-2</v>
      </c>
      <c r="CA15" s="6">
        <v>3.1370415703341037E-2</v>
      </c>
      <c r="CB15" s="6">
        <v>2.4965991838041129E-2</v>
      </c>
      <c r="CC15" s="6">
        <v>2.7284988069301793E-2</v>
      </c>
      <c r="CD15" s="6">
        <v>3.4590124057406954E-2</v>
      </c>
      <c r="CE15" s="6">
        <v>4.169138665659889E-2</v>
      </c>
      <c r="CF15" s="6">
        <v>4.3765724650400795E-2</v>
      </c>
      <c r="CG15" s="6">
        <v>5.4106564615837502E-2</v>
      </c>
      <c r="CH15" s="6">
        <v>5.7243175003945088E-2</v>
      </c>
      <c r="CI15" s="6">
        <v>2.8873053576141464E-2</v>
      </c>
      <c r="CJ15" s="6">
        <v>3.3716624439680376E-2</v>
      </c>
      <c r="CK15" s="6">
        <v>3.0229536595928974E-2</v>
      </c>
      <c r="CL15" s="6">
        <v>2.7488855869242199E-2</v>
      </c>
      <c r="CM15" s="6">
        <v>3.6752767527675277E-2</v>
      </c>
      <c r="CN15" s="6">
        <v>3.8692112165806473E-2</v>
      </c>
    </row>
    <row r="16" spans="1:92" x14ac:dyDescent="0.25">
      <c r="A16" s="58" t="s">
        <v>98</v>
      </c>
      <c r="B16" s="6">
        <v>3.4306907742234584E-2</v>
      </c>
      <c r="C16" s="6">
        <v>2.7188940092165898E-2</v>
      </c>
      <c r="D16" s="6">
        <v>2.4231127679403542E-2</v>
      </c>
      <c r="E16" s="6">
        <v>3.9513677811550151E-2</v>
      </c>
      <c r="F16" s="6">
        <v>4.6153846153846156E-2</v>
      </c>
      <c r="G16" s="6">
        <v>3.0087897227856659E-2</v>
      </c>
      <c r="H16" s="6">
        <v>3.2737090786365171E-2</v>
      </c>
      <c r="I16" s="6">
        <v>4.0212107821475919E-2</v>
      </c>
      <c r="J16" s="6">
        <v>3.649416691594376E-2</v>
      </c>
      <c r="K16" s="6">
        <v>4.2832167832167832E-2</v>
      </c>
      <c r="L16" s="6">
        <v>3.7319422150882825E-2</v>
      </c>
      <c r="M16" s="6">
        <v>3.7331489802972691E-2</v>
      </c>
      <c r="N16" s="6">
        <v>6.4426740561136134E-2</v>
      </c>
      <c r="O16" s="6">
        <v>4.3015949734171097E-2</v>
      </c>
      <c r="P16" s="6">
        <v>1.468682505399568E-2</v>
      </c>
      <c r="Q16" s="6">
        <v>1.4652014652014652E-2</v>
      </c>
      <c r="R16" s="6">
        <v>1.5435139573070607E-2</v>
      </c>
      <c r="S16" s="6">
        <v>1.7817371937639197E-2</v>
      </c>
      <c r="T16" s="6">
        <v>2.0050833097994918E-2</v>
      </c>
      <c r="U16" s="6">
        <v>4.6990093980187962E-2</v>
      </c>
      <c r="V16" s="6">
        <v>2.4622455679579776E-2</v>
      </c>
      <c r="W16" s="6">
        <v>1.6093404859577155E-2</v>
      </c>
      <c r="X16" s="6">
        <v>2.140134857812958E-2</v>
      </c>
      <c r="Y16" s="6">
        <v>1.1305518169582772E-2</v>
      </c>
      <c r="Z16" s="6">
        <v>1.4218009478672985E-2</v>
      </c>
      <c r="AA16" s="6">
        <v>1.2406947890818859E-2</v>
      </c>
      <c r="AB16" s="6">
        <v>1.163563829787234E-2</v>
      </c>
      <c r="AC16" s="6">
        <v>2.1677662582469368E-2</v>
      </c>
      <c r="AD16" s="6">
        <v>2.1376925495127319E-2</v>
      </c>
      <c r="AE16" s="6">
        <v>1.5940902021772941E-2</v>
      </c>
      <c r="AF16" s="6">
        <v>2.6100506427736658E-2</v>
      </c>
      <c r="AG16" s="6">
        <v>4.2929292929292928E-2</v>
      </c>
      <c r="AH16" s="6">
        <v>2.0796616143813888E-2</v>
      </c>
      <c r="AI16" s="6">
        <v>2.0630595562475672E-2</v>
      </c>
      <c r="AJ16" s="6">
        <v>2.8400597907324365E-2</v>
      </c>
      <c r="AK16" s="6">
        <v>3.7105751391465679E-2</v>
      </c>
      <c r="AL16" s="6">
        <v>3.6830357142857144E-2</v>
      </c>
      <c r="AM16" s="6">
        <v>1.059190031152648E-2</v>
      </c>
      <c r="AN16" s="6">
        <v>1.1554968636513702E-2</v>
      </c>
      <c r="AO16" s="6">
        <v>8.5744908896034297E-3</v>
      </c>
      <c r="AP16" s="6">
        <v>8.9456869009584671E-3</v>
      </c>
      <c r="AQ16" s="6">
        <v>1.5020026702269693E-2</v>
      </c>
      <c r="AR16" s="6">
        <v>1.5247303830420231E-2</v>
      </c>
      <c r="AS16" s="6">
        <v>1.0842952081147255E-2</v>
      </c>
      <c r="AT16" s="6">
        <v>1.4169323414806943E-2</v>
      </c>
      <c r="AU16" s="6">
        <v>1.0395010395010396E-2</v>
      </c>
      <c r="AV16" s="6">
        <v>1.2230215827338129E-2</v>
      </c>
      <c r="AW16" s="6">
        <v>1.0718539102818579E-2</v>
      </c>
      <c r="AX16" s="6">
        <v>1.5122873345935728E-2</v>
      </c>
      <c r="AY16" s="6">
        <v>7.5426756649464074E-3</v>
      </c>
      <c r="AZ16" s="6">
        <v>1.8219319353729804E-2</v>
      </c>
      <c r="BA16" s="6">
        <v>1.671681711802073E-2</v>
      </c>
      <c r="BB16" s="6">
        <v>2.3323974525782373E-2</v>
      </c>
      <c r="BC16" s="6">
        <v>1.3179571663920923E-2</v>
      </c>
      <c r="BD16" s="6">
        <v>9.4498818764765444E-3</v>
      </c>
      <c r="BE16" s="6">
        <v>7.3284477015323115E-3</v>
      </c>
      <c r="BF16" s="6">
        <v>1.6574585635359115E-2</v>
      </c>
      <c r="BG16" s="6">
        <v>1.257396449704142E-2</v>
      </c>
      <c r="BH16" s="6">
        <v>3.1742243436754178E-2</v>
      </c>
      <c r="BI16" s="6">
        <v>4.9015668943350743E-2</v>
      </c>
      <c r="BJ16" s="6">
        <v>2.4556962025316455E-2</v>
      </c>
      <c r="BK16" s="6">
        <v>3.9143848823756267E-2</v>
      </c>
      <c r="BL16" s="6">
        <v>1.6899141630901289E-2</v>
      </c>
      <c r="BM16" s="6">
        <v>8.7946197620279356E-3</v>
      </c>
      <c r="BN16" s="6">
        <v>9.8274209012464038E-3</v>
      </c>
      <c r="BO16" s="6">
        <v>2.4526469159786304E-2</v>
      </c>
      <c r="BP16" s="6">
        <v>3.6307345904869122E-2</v>
      </c>
      <c r="BQ16" s="6">
        <v>2.6010743567995476E-2</v>
      </c>
      <c r="BR16" s="6">
        <v>1.7145505097312327E-2</v>
      </c>
      <c r="BS16" s="6">
        <v>1.4540816326530611E-2</v>
      </c>
      <c r="BT16" s="6">
        <v>1.6116248348745046E-2</v>
      </c>
      <c r="BU16" s="6">
        <v>9.5322544890268229E-3</v>
      </c>
      <c r="BV16" s="6">
        <v>8.0459770114942528E-3</v>
      </c>
      <c r="BW16" s="6">
        <v>7.1643170788074882E-3</v>
      </c>
      <c r="BX16" s="6">
        <v>7.4926411560074929E-3</v>
      </c>
      <c r="BY16" s="6">
        <v>9.9477741855259882E-3</v>
      </c>
      <c r="BZ16" s="6">
        <v>1.0227936879018119E-2</v>
      </c>
      <c r="CA16" s="6">
        <v>9.5305330038828098E-3</v>
      </c>
      <c r="CB16" s="6">
        <v>1.0691823899371069E-2</v>
      </c>
      <c r="CC16" s="6">
        <v>2.1109976166155942E-2</v>
      </c>
      <c r="CD16" s="6">
        <v>1.8546365914786967E-2</v>
      </c>
      <c r="CE16" s="6">
        <v>1.2634534394010294E-2</v>
      </c>
      <c r="CF16" s="6">
        <v>1.1992619926199263E-2</v>
      </c>
      <c r="CG16" s="6">
        <v>9.7938144329896906E-3</v>
      </c>
      <c r="CH16" s="6">
        <v>7.4472486553578817E-3</v>
      </c>
      <c r="CI16" s="6">
        <v>6.3781321184510249E-3</v>
      </c>
      <c r="CJ16" s="6">
        <v>8.3415112855740915E-3</v>
      </c>
      <c r="CK16" s="6">
        <v>8.6035737921906028E-3</v>
      </c>
      <c r="CL16" s="6">
        <v>1.050656660412758E-2</v>
      </c>
      <c r="CM16" s="6">
        <v>9.9358974358974353E-3</v>
      </c>
      <c r="CN16" s="6">
        <v>1.6605445374937251E-2</v>
      </c>
    </row>
    <row r="17" spans="1:92" x14ac:dyDescent="0.25">
      <c r="A17" s="58" t="s">
        <v>273</v>
      </c>
      <c r="B17" s="6">
        <v>1.8794973687036837E-2</v>
      </c>
      <c r="C17" s="6">
        <v>2.9341864716636197E-2</v>
      </c>
      <c r="D17" s="6">
        <v>2.4963855421686748E-2</v>
      </c>
      <c r="E17" s="6">
        <v>2.7744003537084116E-2</v>
      </c>
      <c r="F17" s="6">
        <v>2.2461733538628747E-2</v>
      </c>
      <c r="G17" s="6">
        <v>1.322631697942573E-2</v>
      </c>
      <c r="H17" s="6">
        <v>2.1792936915182613E-2</v>
      </c>
      <c r="I17" s="6">
        <v>2.059843885516045E-2</v>
      </c>
      <c r="J17" s="6">
        <v>2.5560828300258843E-2</v>
      </c>
      <c r="K17" s="6">
        <v>1.2603177420786368E-2</v>
      </c>
      <c r="L17" s="6">
        <v>2.0285999334885268E-2</v>
      </c>
      <c r="M17" s="6">
        <v>1.9356274102640167E-2</v>
      </c>
      <c r="N17" s="6">
        <v>2.5648353218546832E-2</v>
      </c>
      <c r="O17" s="6">
        <v>2.8675416344987315E-2</v>
      </c>
      <c r="P17" s="6">
        <v>2.7442254714981986E-2</v>
      </c>
      <c r="Q17" s="6">
        <v>2.4387646432374867E-2</v>
      </c>
      <c r="R17" s="6">
        <v>2.1705597179374175E-2</v>
      </c>
      <c r="S17" s="6">
        <v>1.811389109022982E-2</v>
      </c>
      <c r="T17" s="6">
        <v>2.0234512815191449E-2</v>
      </c>
      <c r="U17" s="6">
        <v>2.348925918490263E-2</v>
      </c>
      <c r="V17" s="6">
        <v>3.0508474576271188E-2</v>
      </c>
      <c r="W17" s="6">
        <v>2.698879094569594E-2</v>
      </c>
      <c r="X17" s="6">
        <v>2.3496955859969557E-2</v>
      </c>
      <c r="Y17" s="6">
        <v>2.9559204840103718E-2</v>
      </c>
      <c r="Z17" s="6">
        <v>2.8153564899451554E-2</v>
      </c>
      <c r="AA17" s="6">
        <v>3.7022292993630572E-2</v>
      </c>
      <c r="AB17" s="6">
        <v>2.5680656283438356E-2</v>
      </c>
      <c r="AC17" s="6">
        <v>2.2344876702572777E-2</v>
      </c>
      <c r="AD17" s="6">
        <v>3.6052202283849921E-2</v>
      </c>
      <c r="AE17" s="6">
        <v>4.3999999999999997E-2</v>
      </c>
      <c r="AF17" s="6">
        <v>2.3318973590560031E-2</v>
      </c>
      <c r="AG17" s="6">
        <v>3.0203895313451003E-2</v>
      </c>
      <c r="AH17" s="6">
        <v>4.0829986613119144E-2</v>
      </c>
      <c r="AI17" s="6">
        <v>4.346949067070096E-2</v>
      </c>
      <c r="AJ17" s="6">
        <v>4.1038525963149081E-2</v>
      </c>
      <c r="AK17" s="6">
        <v>3.5294117647058823E-2</v>
      </c>
      <c r="AL17" s="6">
        <v>3.051918735891648E-2</v>
      </c>
      <c r="AM17" s="6">
        <v>3.578842481109358E-2</v>
      </c>
      <c r="AN17" s="6">
        <v>3.8693973476582169E-2</v>
      </c>
      <c r="AO17" s="6">
        <v>3.2658801468864754E-2</v>
      </c>
      <c r="AP17" s="6">
        <v>2.2571916832811165E-2</v>
      </c>
      <c r="AQ17" s="6">
        <v>2.9518261964735518E-2</v>
      </c>
      <c r="AR17" s="6">
        <v>3.6558436247648644E-2</v>
      </c>
      <c r="AS17" s="6">
        <v>3.4218712610672407E-2</v>
      </c>
      <c r="AT17" s="6">
        <v>2.1656740660530589E-2</v>
      </c>
      <c r="AU17" s="6">
        <v>1.7963171739947388E-2</v>
      </c>
      <c r="AV17" s="6">
        <v>2.2524882137244632E-2</v>
      </c>
      <c r="AW17" s="6">
        <v>2.6086345099142174E-2</v>
      </c>
      <c r="AX17" s="6">
        <v>2.3237125828701532E-2</v>
      </c>
      <c r="AY17" s="6">
        <v>3.3721959858323491E-2</v>
      </c>
      <c r="AZ17" s="6">
        <v>3.1676838128451033E-2</v>
      </c>
      <c r="BA17" s="6">
        <v>3.4488020753853196E-2</v>
      </c>
      <c r="BB17" s="6">
        <v>2.7264954296553925E-2</v>
      </c>
      <c r="BC17" s="6">
        <v>3.2187271397220191E-2</v>
      </c>
      <c r="BD17" s="6">
        <v>2.6993776233897815E-2</v>
      </c>
      <c r="BE17" s="6">
        <v>2.5568653494936078E-2</v>
      </c>
      <c r="BF17" s="6">
        <v>3.2821096566116488E-2</v>
      </c>
      <c r="BG17" s="6">
        <v>3.1058143734200072E-2</v>
      </c>
      <c r="BH17" s="6">
        <v>1.6412257546195342E-2</v>
      </c>
      <c r="BI17" s="6">
        <v>4.2075275297211417E-2</v>
      </c>
      <c r="BJ17" s="6">
        <v>2.8472361138894446E-2</v>
      </c>
      <c r="BK17" s="6">
        <v>2.7949490146351771E-2</v>
      </c>
      <c r="BL17" s="6">
        <v>1.6248675379724478E-2</v>
      </c>
      <c r="BM17" s="6">
        <v>2.2165605095541403E-2</v>
      </c>
      <c r="BN17" s="6">
        <v>2.1370617212402201E-2</v>
      </c>
      <c r="BO17" s="6">
        <v>2.4637787747297198E-2</v>
      </c>
      <c r="BP17" s="6">
        <v>2.6696606786427147E-2</v>
      </c>
      <c r="BQ17" s="6">
        <v>1.5797032072762087E-2</v>
      </c>
      <c r="BR17" s="6">
        <v>2.4008252836912689E-2</v>
      </c>
      <c r="BS17" s="6">
        <v>2.6672402667240268E-2</v>
      </c>
      <c r="BT17" s="6">
        <v>3.4281546316557256E-2</v>
      </c>
      <c r="BU17" s="6">
        <v>3.2818930041152265E-2</v>
      </c>
      <c r="BV17" s="6">
        <v>3.5275925389001643E-2</v>
      </c>
      <c r="BW17" s="6">
        <v>2.7214631996474219E-2</v>
      </c>
      <c r="BX17" s="6">
        <v>3.5895177273728256E-2</v>
      </c>
      <c r="BY17" s="6">
        <v>1.872146118721461E-2</v>
      </c>
      <c r="BZ17" s="6">
        <v>2.1292775665399239E-2</v>
      </c>
      <c r="CA17" s="6">
        <v>4.0405423914532258E-2</v>
      </c>
      <c r="CB17" s="6">
        <v>3.8207136640557006E-2</v>
      </c>
      <c r="CC17" s="6">
        <v>2.2134038800705469E-2</v>
      </c>
      <c r="CD17" s="6">
        <v>1.9947221359826142E-2</v>
      </c>
      <c r="CE17" s="6">
        <v>3.3878601677322928E-2</v>
      </c>
      <c r="CF17" s="6">
        <v>2.5238095238095237E-2</v>
      </c>
      <c r="CG17" s="6">
        <v>1.6552885064995793E-2</v>
      </c>
      <c r="CH17" s="6">
        <v>1.5470882313200918E-2</v>
      </c>
      <c r="CI17" s="6">
        <v>1.9379522581718375E-2</v>
      </c>
      <c r="CJ17" s="6">
        <v>2.1463512029549766E-2</v>
      </c>
      <c r="CK17" s="6">
        <v>2.6897568165070006E-2</v>
      </c>
      <c r="CL17" s="6">
        <v>2.0848237097598366E-2</v>
      </c>
      <c r="CM17" s="6">
        <v>2.7903268668615467E-2</v>
      </c>
      <c r="CN17" s="6">
        <v>2.6147048304664335E-2</v>
      </c>
    </row>
    <row r="18" spans="1:92" x14ac:dyDescent="0.25">
      <c r="A18" s="58" t="s">
        <v>274</v>
      </c>
      <c r="B18" s="6">
        <v>2.7765338110165697E-2</v>
      </c>
      <c r="C18" s="6">
        <v>4.8719025619487613E-2</v>
      </c>
      <c r="D18" s="6">
        <v>0.04</v>
      </c>
      <c r="E18" s="6">
        <v>3.7593984962406013E-2</v>
      </c>
      <c r="F18" s="6">
        <v>5.5695142378559465E-2</v>
      </c>
      <c r="G18" s="6">
        <v>3.7212049616066153E-2</v>
      </c>
      <c r="H18" s="6">
        <v>4.1994750656167978E-2</v>
      </c>
      <c r="I18" s="6">
        <v>3.4785932721712536E-2</v>
      </c>
      <c r="J18" s="6">
        <v>4.3116265239369608E-2</v>
      </c>
      <c r="K18" s="6">
        <v>4.4265593561368208E-2</v>
      </c>
      <c r="L18" s="6">
        <v>3.4043812907045591E-2</v>
      </c>
      <c r="M18" s="6">
        <v>4.375476977868227E-2</v>
      </c>
      <c r="N18" s="6">
        <v>6.0075093867334166E-2</v>
      </c>
      <c r="O18" s="6">
        <v>6.8903803131991057E-2</v>
      </c>
      <c r="P18" s="6">
        <v>2.9531568228105907E-2</v>
      </c>
      <c r="Q18" s="6">
        <v>5.0958760178618334E-2</v>
      </c>
      <c r="R18" s="6">
        <v>4.701567189063021E-2</v>
      </c>
      <c r="S18" s="6">
        <v>5.0032278889606201E-2</v>
      </c>
      <c r="T18" s="6">
        <v>4.5650999459751485E-2</v>
      </c>
      <c r="U18" s="6">
        <v>6.8599033816425126E-2</v>
      </c>
      <c r="V18" s="6">
        <v>6.7191453472026985E-2</v>
      </c>
      <c r="W18" s="6">
        <v>5.5446194225721786E-2</v>
      </c>
      <c r="X18" s="6">
        <v>3.0951692218686721E-2</v>
      </c>
      <c r="Y18" s="6">
        <v>3.8432364096080911E-2</v>
      </c>
      <c r="Z18" s="6">
        <v>6.2739726027397261E-2</v>
      </c>
      <c r="AA18" s="6">
        <v>7.1625344352617082E-2</v>
      </c>
      <c r="AB18" s="6">
        <v>6.2110187110187114E-2</v>
      </c>
      <c r="AC18" s="6">
        <v>4.848946433104849E-2</v>
      </c>
      <c r="AD18" s="6">
        <v>4.8366349369693848E-2</v>
      </c>
      <c r="AE18" s="6">
        <v>5.067684831655675E-2</v>
      </c>
      <c r="AF18" s="6">
        <v>7.9575596816976124E-2</v>
      </c>
      <c r="AG18" s="6">
        <v>4.5648691938067275E-2</v>
      </c>
      <c r="AH18" s="6">
        <v>4.0324920220481578E-2</v>
      </c>
      <c r="AI18" s="6">
        <v>4.8486932599724898E-2</v>
      </c>
      <c r="AJ18" s="6">
        <v>3.9461321641089883E-2</v>
      </c>
      <c r="AK18" s="6">
        <v>4.0895061728395063E-2</v>
      </c>
      <c r="AL18" s="6">
        <v>3.9613298750294741E-2</v>
      </c>
      <c r="AM18" s="6">
        <v>4.0166204986149583E-2</v>
      </c>
      <c r="AN18" s="6">
        <v>0.10405105438401775</v>
      </c>
      <c r="AO18" s="6">
        <v>5.3576958810777328E-2</v>
      </c>
      <c r="AP18" s="6">
        <v>4.1904218928164198E-2</v>
      </c>
      <c r="AQ18" s="6">
        <v>4.885590599876314E-2</v>
      </c>
      <c r="AR18" s="6">
        <v>6.9120000000000001E-2</v>
      </c>
      <c r="AS18" s="6">
        <v>4.6328395839899152E-2</v>
      </c>
      <c r="AT18" s="6">
        <v>4.9808429118773943E-2</v>
      </c>
      <c r="AU18" s="6">
        <v>4.7474468672370963E-2</v>
      </c>
      <c r="AV18" s="6">
        <v>3.4568584070796458E-2</v>
      </c>
      <c r="AW18" s="6">
        <v>3.7433155080213901E-2</v>
      </c>
      <c r="AX18" s="6">
        <v>6.7397613673008713E-2</v>
      </c>
      <c r="AY18" s="6">
        <v>5.7232049947970862E-2</v>
      </c>
      <c r="AZ18" s="6">
        <v>2.9481132075471699E-2</v>
      </c>
      <c r="BA18" s="6">
        <v>2.6998961578400829E-2</v>
      </c>
      <c r="BB18" s="6">
        <v>4.8933980297015144E-2</v>
      </c>
      <c r="BC18" s="6">
        <v>4.0922619047619048E-2</v>
      </c>
      <c r="BD18" s="6">
        <v>4.0370813397129189E-2</v>
      </c>
      <c r="BE18" s="6">
        <v>2.6189042745334137E-2</v>
      </c>
      <c r="BF18" s="6">
        <v>2.8810408921933085E-2</v>
      </c>
      <c r="BG18" s="6">
        <v>2.4894924021985128E-2</v>
      </c>
      <c r="BH18" s="6">
        <v>2.3596792668957617E-2</v>
      </c>
      <c r="BI18" s="6">
        <v>3.5035493473780627E-2</v>
      </c>
      <c r="BJ18" s="6">
        <v>5.1679586563307491E-2</v>
      </c>
      <c r="BK18" s="6">
        <v>3.9155971285621059E-2</v>
      </c>
      <c r="BL18" s="6">
        <v>5.1700984780662491E-2</v>
      </c>
      <c r="BM18" s="6">
        <v>3.0684820158504367E-2</v>
      </c>
      <c r="BN18" s="6">
        <v>4.4503111446351121E-2</v>
      </c>
      <c r="BO18" s="6">
        <v>3.6130536130536128E-2</v>
      </c>
      <c r="BP18" s="6">
        <v>4.404603806994245E-2</v>
      </c>
      <c r="BQ18" s="6">
        <v>3.4163807250484859E-2</v>
      </c>
      <c r="BR18" s="6">
        <v>3.0597692207960586E-2</v>
      </c>
      <c r="BS18" s="6">
        <v>3.773274015488548E-2</v>
      </c>
      <c r="BT18" s="6">
        <v>4.2039355992844363E-2</v>
      </c>
      <c r="BU18" s="6">
        <v>2.6963153937050167E-2</v>
      </c>
      <c r="BV18" s="6">
        <v>3.1689794311583502E-2</v>
      </c>
      <c r="BW18" s="6">
        <v>3.8214744046770284E-2</v>
      </c>
      <c r="BX18" s="6">
        <v>3.5788464610960219E-2</v>
      </c>
      <c r="BY18" s="6">
        <v>4.3832571922459561E-2</v>
      </c>
      <c r="BZ18" s="6">
        <v>4.2130685629947671E-2</v>
      </c>
      <c r="CA18" s="6">
        <v>4.8109965635738834E-2</v>
      </c>
      <c r="CB18" s="6">
        <v>3.4103532548322595E-2</v>
      </c>
      <c r="CC18" s="6">
        <v>3.8876889848812095E-2</v>
      </c>
      <c r="CD18" s="6">
        <v>2.6289517470881863E-2</v>
      </c>
      <c r="CE18" s="6">
        <v>3.4593621399176953E-2</v>
      </c>
      <c r="CF18" s="6">
        <v>2.9370410873301046E-2</v>
      </c>
      <c r="CG18" s="6">
        <v>2.8413230365729274E-2</v>
      </c>
      <c r="CH18" s="6">
        <v>4.4665012406947889E-2</v>
      </c>
      <c r="CI18" s="6">
        <v>4.1405873856523834E-2</v>
      </c>
      <c r="CJ18" s="6">
        <v>3.9640189053209332E-2</v>
      </c>
      <c r="CK18" s="6">
        <v>2.9657933042212519E-2</v>
      </c>
      <c r="CL18" s="6">
        <v>2.7787190782785496E-2</v>
      </c>
      <c r="CM18" s="6">
        <v>2.6286865726323501E-2</v>
      </c>
      <c r="CN18" s="6">
        <v>3.5499941488205691E-2</v>
      </c>
    </row>
    <row r="19" spans="1:92" x14ac:dyDescent="0.25">
      <c r="A19" s="58" t="s">
        <v>16</v>
      </c>
      <c r="B19" s="6">
        <v>1.1302886818390102E-2</v>
      </c>
      <c r="C19" s="6">
        <v>1.1531484840632288E-2</v>
      </c>
      <c r="D19" s="6">
        <v>2.4365916215445996E-2</v>
      </c>
      <c r="E19" s="6">
        <v>2.1000000000000001E-2</v>
      </c>
      <c r="F19" s="6">
        <v>4.263678696158324E-2</v>
      </c>
      <c r="G19" s="6">
        <v>3.3551717292038909E-2</v>
      </c>
      <c r="H19" s="6">
        <v>2.5862068965517241E-2</v>
      </c>
      <c r="I19" s="6">
        <v>1.9460210818950538E-2</v>
      </c>
      <c r="J19" s="6">
        <v>3.1968544320027353E-2</v>
      </c>
      <c r="K19" s="6">
        <v>1.4322610941535571E-2</v>
      </c>
      <c r="L19" s="6">
        <v>1.5702274975272008E-2</v>
      </c>
      <c r="M19" s="6">
        <v>1.6885766092475069E-2</v>
      </c>
      <c r="N19" s="6">
        <v>1.983488795968693E-2</v>
      </c>
      <c r="O19" s="6">
        <v>3.4802043422733075E-2</v>
      </c>
      <c r="P19" s="6">
        <v>1.9659239842726082E-2</v>
      </c>
      <c r="Q19" s="6">
        <v>1.0449025698955098E-2</v>
      </c>
      <c r="R19" s="6">
        <v>1.4859496836839783E-2</v>
      </c>
      <c r="S19" s="6">
        <v>1.8233708577770732E-2</v>
      </c>
      <c r="T19" s="6">
        <v>2.2205108458477729E-2</v>
      </c>
      <c r="U19" s="6">
        <v>2.1206177984800196E-2</v>
      </c>
      <c r="V19" s="6">
        <v>1.9274955322951239E-2</v>
      </c>
      <c r="W19" s="6">
        <v>2.5506589202210571E-2</v>
      </c>
      <c r="X19" s="6">
        <v>7.1084202264827895E-2</v>
      </c>
      <c r="Y19" s="6">
        <v>1.0900745840504877E-2</v>
      </c>
      <c r="Z19" s="6">
        <v>1.8977732793522266E-2</v>
      </c>
      <c r="AA19" s="6">
        <v>1.4155251141552512E-2</v>
      </c>
      <c r="AB19" s="6">
        <v>1.6738816738816741E-2</v>
      </c>
      <c r="AC19" s="6">
        <v>1.2140882317586248E-2</v>
      </c>
      <c r="AD19" s="6">
        <v>1.4120511259890445E-2</v>
      </c>
      <c r="AE19" s="6">
        <v>1.5227697169946847E-2</v>
      </c>
      <c r="AF19" s="6">
        <v>1.896575249010779E-2</v>
      </c>
      <c r="AG19" s="6">
        <v>3.5004938000658403E-2</v>
      </c>
      <c r="AH19" s="6">
        <v>3.804023102967536E-2</v>
      </c>
      <c r="AI19" s="6">
        <v>4.1922620972087508E-2</v>
      </c>
      <c r="AJ19" s="6">
        <v>4.0336313324819073E-2</v>
      </c>
      <c r="AK19" s="6">
        <v>2.4270003792188091E-2</v>
      </c>
      <c r="AL19" s="6">
        <v>2.3466166055124159E-2</v>
      </c>
      <c r="AM19" s="6">
        <v>1.9401613397324619E-2</v>
      </c>
      <c r="AN19" s="6">
        <v>3.3142610385404295E-2</v>
      </c>
      <c r="AO19" s="6">
        <v>3.3880581407508104E-2</v>
      </c>
      <c r="AP19" s="6">
        <v>6.4981704838053933E-2</v>
      </c>
      <c r="AQ19" s="6">
        <v>3.1467373302418021E-2</v>
      </c>
      <c r="AR19" s="6">
        <v>2.2509796773899571E-2</v>
      </c>
      <c r="AS19" s="6">
        <v>2.0058385912044448E-2</v>
      </c>
      <c r="AT19" s="6">
        <v>2.476985859352757E-2</v>
      </c>
      <c r="AU19" s="6">
        <v>2.0370877866082032E-2</v>
      </c>
      <c r="AV19" s="6">
        <v>3.448878023225356E-2</v>
      </c>
      <c r="AW19" s="6">
        <v>2.7947289289820466E-2</v>
      </c>
      <c r="AX19" s="6">
        <v>2.0128446115288221E-2</v>
      </c>
      <c r="AY19" s="6">
        <v>2.5536261491317672E-2</v>
      </c>
      <c r="AZ19" s="6">
        <v>2.9800770132261845E-2</v>
      </c>
      <c r="BA19" s="6">
        <v>2.1354484441732765E-2</v>
      </c>
      <c r="BB19" s="6">
        <v>2.6075952059383407E-2</v>
      </c>
      <c r="BC19" s="6">
        <v>2.6294637731082787E-2</v>
      </c>
      <c r="BD19" s="6">
        <v>3.7055095075572891E-2</v>
      </c>
      <c r="BE19" s="6">
        <v>1.9696541325040052E-2</v>
      </c>
      <c r="BF19" s="6">
        <v>3.1051130129471142E-2</v>
      </c>
      <c r="BG19" s="6">
        <v>2.465331278890601E-2</v>
      </c>
      <c r="BH19" s="6">
        <v>2.6414875745814748E-2</v>
      </c>
      <c r="BI19" s="6">
        <v>3.0391167566925861E-2</v>
      </c>
      <c r="BJ19" s="6">
        <v>3.2375436251577933E-2</v>
      </c>
      <c r="BK19" s="6">
        <v>1.9689637910896046E-2</v>
      </c>
      <c r="BL19" s="6">
        <v>2.2234128047147066E-2</v>
      </c>
      <c r="BM19" s="6">
        <v>2.5022182786157941E-2</v>
      </c>
      <c r="BN19" s="6">
        <v>2.9434935185848315E-2</v>
      </c>
      <c r="BO19" s="6">
        <v>3.2669548579122673E-2</v>
      </c>
      <c r="BP19" s="6">
        <v>2.9670975323149235E-2</v>
      </c>
      <c r="BQ19" s="6">
        <v>2.5749909649439826E-2</v>
      </c>
      <c r="BR19" s="6">
        <v>2.3867384134698837E-2</v>
      </c>
      <c r="BS19" s="6">
        <v>2.9215896885069818E-2</v>
      </c>
      <c r="BT19" s="6">
        <v>2.1623913504345983E-2</v>
      </c>
      <c r="BU19" s="6">
        <v>2.4887659868648462E-2</v>
      </c>
      <c r="BV19" s="6">
        <v>2.1044219499200854E-2</v>
      </c>
      <c r="BW19" s="6">
        <v>2.7824704362516148E-2</v>
      </c>
      <c r="BX19" s="6">
        <v>3.0970755483346872E-2</v>
      </c>
      <c r="BY19" s="6">
        <v>1.6802400342906129E-2</v>
      </c>
      <c r="BZ19" s="6">
        <v>4.4213139801375097E-2</v>
      </c>
      <c r="CA19" s="6">
        <v>2.7568062228323038E-2</v>
      </c>
      <c r="CB19" s="6">
        <v>2.2206618098832617E-2</v>
      </c>
      <c r="CC19" s="6">
        <v>1.2915479582146248E-2</v>
      </c>
      <c r="CD19" s="6">
        <v>1.2411510526799669E-2</v>
      </c>
      <c r="CE19" s="6">
        <v>2.280889061438416E-2</v>
      </c>
      <c r="CF19" s="6">
        <v>1.5922852657546536E-2</v>
      </c>
      <c r="CG19" s="6">
        <v>1.0066569248254586E-2</v>
      </c>
      <c r="CH19" s="6">
        <v>1.0014706912248757E-2</v>
      </c>
      <c r="CI19" s="6">
        <v>1.3766868943030523E-2</v>
      </c>
      <c r="CJ19" s="6">
        <v>1.7442993568505163E-2</v>
      </c>
      <c r="CK19" s="6">
        <v>2.7377521613832854E-2</v>
      </c>
      <c r="CL19" s="6">
        <v>3.7098714034600792E-2</v>
      </c>
      <c r="CM19" s="6">
        <v>3.3342418460979378E-2</v>
      </c>
      <c r="CN19" s="6">
        <v>2.4568718059725374E-2</v>
      </c>
    </row>
    <row r="20" spans="1:92" x14ac:dyDescent="0.25">
      <c r="A20" s="58" t="s">
        <v>13</v>
      </c>
      <c r="B20" s="6">
        <v>7.4204946996466431E-2</v>
      </c>
      <c r="C20" s="6">
        <v>7.702182284980745E-2</v>
      </c>
      <c r="D20" s="6">
        <v>6.4205457463884424E-2</v>
      </c>
      <c r="E20" s="6">
        <v>0.29642857142857143</v>
      </c>
      <c r="F20" s="6">
        <v>3.3444816053511704E-2</v>
      </c>
      <c r="G20" s="6">
        <v>2.5432349949135302E-2</v>
      </c>
      <c r="H20" s="6">
        <v>8.3253588516746413E-2</v>
      </c>
      <c r="I20" s="6">
        <v>4.7503045066991476E-2</v>
      </c>
      <c r="J20" s="6">
        <v>0.19446704637917006</v>
      </c>
      <c r="K20" s="6">
        <v>3.3039647577092511E-2</v>
      </c>
      <c r="L20" s="6">
        <v>4.6740467404674045E-2</v>
      </c>
      <c r="M20" s="6">
        <v>5.1685393258426963E-2</v>
      </c>
      <c r="N20" s="6">
        <v>9.5343680709534362E-2</v>
      </c>
      <c r="O20" s="6">
        <v>0.1409090909090909</v>
      </c>
      <c r="P20" s="6">
        <v>0.13232104121475055</v>
      </c>
      <c r="Q20" s="6">
        <v>0.10940919037199125</v>
      </c>
      <c r="R20" s="6">
        <v>7.4626865671641784E-2</v>
      </c>
      <c r="S20" s="6">
        <v>0.13819095477386933</v>
      </c>
      <c r="T20" s="6">
        <v>0.11525029103608847</v>
      </c>
      <c r="U20" s="6">
        <v>0.11912943871706758</v>
      </c>
      <c r="V20" s="6">
        <v>9.1807909604519775E-2</v>
      </c>
      <c r="W20" s="6">
        <v>7.6175040518638576E-2</v>
      </c>
      <c r="X20" s="6">
        <v>6.1016949152542375E-2</v>
      </c>
      <c r="Y20" s="6">
        <v>4.7315741583257506E-2</v>
      </c>
      <c r="Z20" s="6">
        <v>5.8479532163742687E-2</v>
      </c>
      <c r="AA20" s="6">
        <v>9.93485342019544E-2</v>
      </c>
      <c r="AB20" s="6">
        <v>8.7378640776699032E-2</v>
      </c>
      <c r="AC20" s="6">
        <v>8.7353324641460228E-2</v>
      </c>
      <c r="AD20" s="6">
        <v>7.4179743223965769E-2</v>
      </c>
      <c r="AE20" s="6">
        <v>0.14483627204030228</v>
      </c>
      <c r="AF20" s="6">
        <v>9.3645484949832769E-2</v>
      </c>
      <c r="AG20" s="6">
        <v>0.1079136690647482</v>
      </c>
      <c r="AH20" s="6">
        <v>6.228373702422145E-2</v>
      </c>
      <c r="AI20" s="6">
        <v>0.10845295055821372</v>
      </c>
      <c r="AJ20" s="6">
        <v>0.1406896551724138</v>
      </c>
      <c r="AK20" s="6">
        <v>7.1428571428571425E-2</v>
      </c>
      <c r="AL20" s="6">
        <v>6.2266500622665005E-2</v>
      </c>
      <c r="AM20" s="6">
        <v>5.5472263868065967E-2</v>
      </c>
      <c r="AN20" s="6">
        <v>8.4720121028744322E-2</v>
      </c>
      <c r="AO20" s="6">
        <v>5.3493449781659388E-2</v>
      </c>
      <c r="AP20" s="6">
        <v>3.6344755970924195E-2</v>
      </c>
      <c r="AQ20" s="6">
        <v>5.0767414403778043E-2</v>
      </c>
      <c r="AR20" s="6">
        <v>9.0196078431372548E-2</v>
      </c>
      <c r="AS20" s="6">
        <v>5.7142857142857141E-2</v>
      </c>
      <c r="AT20" s="6">
        <v>9.2555331991951706E-2</v>
      </c>
      <c r="AU20" s="6">
        <v>6.83090705487122E-2</v>
      </c>
      <c r="AV20" s="6">
        <v>0.11300121506682867</v>
      </c>
      <c r="AW20" s="6">
        <v>0.15688622754491019</v>
      </c>
      <c r="AX20" s="6">
        <v>7.1507150715071507E-2</v>
      </c>
      <c r="AY20" s="6">
        <v>9.6810933940774488E-2</v>
      </c>
      <c r="AZ20" s="6">
        <v>0.10551558752997602</v>
      </c>
      <c r="BA20" s="6">
        <v>0.15572519083969466</v>
      </c>
      <c r="BB20" s="6">
        <v>8.9858243744648458E-2</v>
      </c>
      <c r="BC20" s="6">
        <v>5.7784911717495988E-2</v>
      </c>
      <c r="BD20" s="6">
        <v>5.6694813027744269E-2</v>
      </c>
      <c r="BE20" s="6">
        <v>6.4837905236907731E-2</v>
      </c>
      <c r="BF20" s="6">
        <v>6.3144329896907214E-2</v>
      </c>
      <c r="BG20" s="6">
        <v>0.12844036697247707</v>
      </c>
      <c r="BH20" s="6">
        <v>7.4020319303338175E-2</v>
      </c>
      <c r="BI20" s="6">
        <v>0.11181301326595072</v>
      </c>
      <c r="BJ20" s="6">
        <v>7.2264280798348249E-2</v>
      </c>
      <c r="BK20" s="6">
        <v>8.6820737039350407E-2</v>
      </c>
      <c r="BL20" s="6">
        <v>6.0450819672131145E-2</v>
      </c>
      <c r="BM20" s="6">
        <v>6.4446831364124602E-2</v>
      </c>
      <c r="BN20" s="6">
        <v>6.4823641563393708E-2</v>
      </c>
      <c r="BO20" s="6">
        <v>9.781576448243115E-2</v>
      </c>
      <c r="BP20" s="6">
        <v>0.13167259786476868</v>
      </c>
      <c r="BQ20" s="6">
        <v>6.6822977725674096E-2</v>
      </c>
      <c r="BR20" s="6">
        <v>8.7591240875912413E-2</v>
      </c>
      <c r="BS20" s="6">
        <v>7.2153325817361891E-2</v>
      </c>
      <c r="BT20" s="6">
        <v>7.8698845750262328E-2</v>
      </c>
      <c r="BU20" s="6">
        <v>7.2216649949849554E-2</v>
      </c>
      <c r="BV20" s="6">
        <v>7.6763485477178428E-2</v>
      </c>
      <c r="BW20" s="6">
        <v>0.13393870601589103</v>
      </c>
      <c r="BX20" s="6">
        <v>0.12251655629139073</v>
      </c>
      <c r="BY20" s="6">
        <v>6.8803016022620164E-2</v>
      </c>
      <c r="BZ20" s="6">
        <v>0.2108479755538579</v>
      </c>
      <c r="CA20" s="6">
        <v>0.16546762589928057</v>
      </c>
      <c r="CB20" s="6">
        <v>4.8913043478260872E-2</v>
      </c>
      <c r="CC20" s="6">
        <v>6.8825910931174086E-2</v>
      </c>
      <c r="CD20" s="6">
        <v>8.8265835929387332E-2</v>
      </c>
      <c r="CE20" s="6">
        <v>0.11434511434511435</v>
      </c>
      <c r="CF20" s="6">
        <v>0.15328467153284672</v>
      </c>
      <c r="CG20" s="6">
        <v>8.9238845144356954E-2</v>
      </c>
      <c r="CH20" s="6">
        <v>8.143322475570032E-2</v>
      </c>
      <c r="CI20" s="6">
        <v>0.10844748858447488</v>
      </c>
      <c r="CJ20" s="6">
        <v>9.9033816425120769E-2</v>
      </c>
      <c r="CK20" s="6">
        <v>9.154929577464789E-2</v>
      </c>
      <c r="CL20" s="6">
        <v>7.0855614973262038E-2</v>
      </c>
      <c r="CM20" s="6">
        <v>0.13641364136413642</v>
      </c>
      <c r="CN20" s="6">
        <v>9.4238375791773854E-2</v>
      </c>
    </row>
    <row r="21" spans="1:92" x14ac:dyDescent="0.25">
      <c r="A21" s="58" t="s">
        <v>270</v>
      </c>
      <c r="B21" s="6">
        <v>3.7362637362637362E-2</v>
      </c>
      <c r="C21" s="6">
        <v>3.4705007436787311E-2</v>
      </c>
      <c r="D21" s="6">
        <v>7.8534031413612565E-2</v>
      </c>
      <c r="E21" s="6">
        <v>5.2098408104196817E-2</v>
      </c>
      <c r="F21" s="6">
        <v>5.9692671394799057E-2</v>
      </c>
      <c r="G21" s="6">
        <v>3.3527045149754138E-2</v>
      </c>
      <c r="H21" s="6">
        <v>9.2515109251510921E-2</v>
      </c>
      <c r="I21" s="6">
        <v>6.982248520710059E-2</v>
      </c>
      <c r="J21" s="6">
        <v>4.1869918699186992E-2</v>
      </c>
      <c r="K21" s="6">
        <v>0.12246553122465531</v>
      </c>
      <c r="L21" s="6">
        <v>4.9504950495049507E-2</v>
      </c>
      <c r="M21" s="6">
        <v>3.3428165007112376E-2</v>
      </c>
      <c r="N21" s="6">
        <v>3.8565996740901685E-2</v>
      </c>
      <c r="O21" s="6">
        <v>4.270896888346553E-2</v>
      </c>
      <c r="P21" s="6">
        <v>2.5745257452574527E-2</v>
      </c>
      <c r="Q21" s="6">
        <v>4.4911610129001432E-2</v>
      </c>
      <c r="R21" s="6">
        <v>4.0453074433656956E-2</v>
      </c>
      <c r="S21" s="6">
        <v>3.5263157894736843E-2</v>
      </c>
      <c r="T21" s="6">
        <v>3.3397870280735723E-2</v>
      </c>
      <c r="U21" s="6">
        <v>4.0210627094303494E-2</v>
      </c>
      <c r="V21" s="6">
        <v>2.494908350305499E-2</v>
      </c>
      <c r="W21" s="6">
        <v>2.9275808936825885E-2</v>
      </c>
      <c r="X21" s="6">
        <v>2.4436990896023001E-2</v>
      </c>
      <c r="Y21" s="6">
        <v>2.9952076677316294E-2</v>
      </c>
      <c r="Z21" s="6">
        <v>4.1601664066562662E-2</v>
      </c>
      <c r="AA21" s="6">
        <v>3.0691708657810353E-2</v>
      </c>
      <c r="AB21" s="6">
        <v>3.414028553693358E-2</v>
      </c>
      <c r="AC21" s="6">
        <v>3.7525773195876286E-2</v>
      </c>
      <c r="AD21" s="6">
        <v>3.2361166600079906E-2</v>
      </c>
      <c r="AE21" s="6">
        <v>4.0857605177993528E-2</v>
      </c>
      <c r="AF21" s="6">
        <v>2.9161603888213851E-2</v>
      </c>
      <c r="AG21" s="6">
        <v>4.5612510860121636E-2</v>
      </c>
      <c r="AH21" s="6">
        <v>3.1262854792266558E-2</v>
      </c>
      <c r="AI21" s="6">
        <v>3.6687250272430076E-2</v>
      </c>
      <c r="AJ21" s="6">
        <v>4.5909561615464271E-2</v>
      </c>
      <c r="AK21" s="6">
        <v>3.9205155746509131E-2</v>
      </c>
      <c r="AL21" s="6">
        <v>3.9912690988462736E-2</v>
      </c>
      <c r="AM21" s="6">
        <v>4.2279411764705885E-2</v>
      </c>
      <c r="AN21" s="6">
        <v>4.6642315257094689E-2</v>
      </c>
      <c r="AO21" s="6">
        <v>3.16808448225286E-2</v>
      </c>
      <c r="AP21" s="6">
        <v>5.3244108233924933E-2</v>
      </c>
      <c r="AQ21" s="6">
        <v>4.2389853137516691E-2</v>
      </c>
      <c r="AR21" s="6">
        <v>4.4459413944088921E-2</v>
      </c>
      <c r="AS21" s="6">
        <v>6.332992849846783E-2</v>
      </c>
      <c r="AT21" s="6">
        <v>0.10715311692042516</v>
      </c>
      <c r="AU21" s="6">
        <v>4.9255751014884983E-2</v>
      </c>
      <c r="AV21" s="6">
        <v>5.9802392095683825E-2</v>
      </c>
      <c r="AW21" s="6">
        <v>3.9215686274509803E-2</v>
      </c>
      <c r="AX21" s="6">
        <v>3.0466640956421133E-2</v>
      </c>
      <c r="AY21" s="6">
        <v>3.4099332839140101E-2</v>
      </c>
      <c r="AZ21" s="6">
        <v>3.3004926108374383E-2</v>
      </c>
      <c r="BA21" s="6">
        <v>4.2145593869731802E-2</v>
      </c>
      <c r="BB21" s="6">
        <v>4.4049299805395507E-2</v>
      </c>
      <c r="BC21" s="6">
        <v>5.2518427518427516E-2</v>
      </c>
      <c r="BD21" s="6">
        <v>7.0189925681255164E-2</v>
      </c>
      <c r="BE21" s="6">
        <v>5.2866052866052865E-2</v>
      </c>
      <c r="BF21" s="6">
        <v>5.0880000000000002E-2</v>
      </c>
      <c r="BG21" s="6">
        <v>3.3593281343731254E-2</v>
      </c>
      <c r="BH21" s="6">
        <v>8.8549298723047939E-2</v>
      </c>
      <c r="BI21" s="6">
        <v>7.7495769881556681E-2</v>
      </c>
      <c r="BJ21" s="6">
        <v>4.9897470950102531E-2</v>
      </c>
      <c r="BK21" s="6">
        <v>0.11395208375276827</v>
      </c>
      <c r="BL21" s="6">
        <v>7.3503409952008089E-2</v>
      </c>
      <c r="BM21" s="6">
        <v>4.5108838185156049E-2</v>
      </c>
      <c r="BN21" s="6">
        <v>5.685377017586124E-2</v>
      </c>
      <c r="BO21" s="6">
        <v>5.9218135554013417E-2</v>
      </c>
      <c r="BP21" s="6">
        <v>6.224899598393574E-2</v>
      </c>
      <c r="BQ21" s="6">
        <v>4.3229262885645665E-2</v>
      </c>
      <c r="BR21" s="6">
        <v>4.9857861360157449E-2</v>
      </c>
      <c r="BS21" s="6">
        <v>4.9620026821636118E-2</v>
      </c>
      <c r="BT21" s="6">
        <v>4.9642315196184693E-2</v>
      </c>
      <c r="BU21" s="6">
        <v>4.6441774491682068E-2</v>
      </c>
      <c r="BV21" s="6">
        <v>6.379962192816635E-2</v>
      </c>
      <c r="BW21" s="6">
        <v>7.2080967662305609E-2</v>
      </c>
      <c r="BX21" s="6">
        <v>9.1204330175913395E-2</v>
      </c>
      <c r="BY21" s="6">
        <v>5.3359256858932815E-2</v>
      </c>
      <c r="BZ21" s="6">
        <v>6.5833333333333327E-2</v>
      </c>
      <c r="CA21" s="6">
        <v>7.4666666666666673E-2</v>
      </c>
      <c r="CB21" s="6">
        <v>5.9384309831181731E-2</v>
      </c>
      <c r="CC21" s="6">
        <v>5.5788694149592692E-2</v>
      </c>
      <c r="CD21" s="6">
        <v>7.407407407407407E-2</v>
      </c>
      <c r="CE21" s="6">
        <v>0.10311327003753588</v>
      </c>
      <c r="CF21" s="6">
        <v>4.8819315468293975E-2</v>
      </c>
      <c r="CG21" s="6">
        <v>3.8188494492044062E-2</v>
      </c>
      <c r="CH21" s="6">
        <v>5.1552926262412847E-2</v>
      </c>
      <c r="CI21" s="6">
        <v>4.2558549483757237E-2</v>
      </c>
      <c r="CJ21" s="6">
        <v>3.8390744149355775E-2</v>
      </c>
      <c r="CK21" s="6">
        <v>3.3547794117647058E-2</v>
      </c>
      <c r="CL21" s="6">
        <v>3.6737692872887584E-2</v>
      </c>
      <c r="CM21" s="6">
        <v>4.0555680035850326E-2</v>
      </c>
      <c r="CN21" s="6">
        <v>5.9519001524290946E-2</v>
      </c>
    </row>
    <row r="22" spans="1:92" x14ac:dyDescent="0.25">
      <c r="A22" s="58" t="s">
        <v>106</v>
      </c>
      <c r="B22" s="6">
        <v>5.6338028169014086E-2</v>
      </c>
      <c r="C22" s="6">
        <v>6.3241106719367585E-2</v>
      </c>
      <c r="D22" s="6">
        <v>3.7542662116040959E-2</v>
      </c>
      <c r="E22" s="6">
        <v>9.6153846153846159E-2</v>
      </c>
      <c r="F22" s="6">
        <v>3.214285714285714E-2</v>
      </c>
      <c r="G22" s="6">
        <v>4.3256997455470736E-2</v>
      </c>
      <c r="H22" s="6">
        <v>0.2696629213483146</v>
      </c>
      <c r="I22" s="6">
        <v>0.18157894736842106</v>
      </c>
      <c r="J22" s="6">
        <v>7.5794621026894868E-2</v>
      </c>
      <c r="K22" s="6">
        <v>8.9219330855018583E-2</v>
      </c>
      <c r="L22" s="6">
        <v>0.15501519756838905</v>
      </c>
      <c r="M22" s="6">
        <v>0.12286689419795221</v>
      </c>
      <c r="N22" s="6">
        <v>0.12874251497005987</v>
      </c>
      <c r="O22" s="6">
        <v>9.5785440613026823E-2</v>
      </c>
      <c r="P22" s="6">
        <v>2.3026315789473683E-2</v>
      </c>
      <c r="Q22" s="6">
        <v>1.5673981191222569E-2</v>
      </c>
      <c r="R22" s="6">
        <v>2.6845637583892617E-2</v>
      </c>
      <c r="S22" s="6">
        <v>4.0247678018575851E-2</v>
      </c>
      <c r="T22" s="6">
        <v>7.8873239436619724E-2</v>
      </c>
      <c r="U22" s="6">
        <v>7.0921985815602842E-2</v>
      </c>
      <c r="V22" s="6">
        <v>5.3156146179401995E-2</v>
      </c>
      <c r="W22" s="6">
        <v>5.7065217391304345E-2</v>
      </c>
      <c r="X22" s="6">
        <v>6.8452380952380959E-2</v>
      </c>
      <c r="Y22" s="6">
        <v>4.0106951871657755E-2</v>
      </c>
      <c r="Z22" s="6">
        <v>9.7421203438395415E-2</v>
      </c>
      <c r="AA22" s="6">
        <v>0.12878787878787878</v>
      </c>
      <c r="AB22" s="6">
        <v>3.9867109634551492E-2</v>
      </c>
      <c r="AC22" s="6">
        <v>3.3639143730886847E-2</v>
      </c>
      <c r="AD22" s="6">
        <v>4.7457627118644069E-2</v>
      </c>
      <c r="AE22" s="6">
        <v>8.2539682539682538E-2</v>
      </c>
      <c r="AF22" s="6">
        <v>4.2553191489361701E-2</v>
      </c>
      <c r="AG22" s="6">
        <v>0.16507936507936508</v>
      </c>
      <c r="AH22" s="6">
        <v>9.3495934959349589E-2</v>
      </c>
      <c r="AI22" s="6">
        <v>0.13962264150943396</v>
      </c>
      <c r="AJ22" s="6">
        <v>0.104</v>
      </c>
      <c r="AK22" s="6">
        <v>5.3191489361702128E-2</v>
      </c>
      <c r="AL22" s="6">
        <v>7.6923076923076927E-2</v>
      </c>
      <c r="AM22" s="6">
        <v>0.20085470085470086</v>
      </c>
      <c r="AN22" s="6">
        <v>0.11363636363636363</v>
      </c>
      <c r="AO22" s="6">
        <v>0.1037344398340249</v>
      </c>
      <c r="AP22" s="6">
        <v>0.12465373961218837</v>
      </c>
      <c r="AQ22" s="6">
        <v>9.7087378640776698E-2</v>
      </c>
      <c r="AR22" s="6">
        <v>0.11842105263157894</v>
      </c>
      <c r="AS22" s="6">
        <v>0.11885245901639344</v>
      </c>
      <c r="AT22" s="6">
        <v>0.17083333333333334</v>
      </c>
      <c r="AU22" s="6">
        <v>8.5271317829457363E-2</v>
      </c>
      <c r="AV22" s="6">
        <v>4.8387096774193547E-2</v>
      </c>
      <c r="AW22" s="6">
        <v>1.7857142857142856E-2</v>
      </c>
      <c r="AX22" s="6">
        <v>5.9829059829059832E-2</v>
      </c>
      <c r="AY22" s="6">
        <v>3.71900826446281E-2</v>
      </c>
      <c r="AZ22" s="6">
        <v>4.5454545454545456E-2</v>
      </c>
      <c r="BA22" s="6">
        <v>2.7522935779816515E-2</v>
      </c>
      <c r="BB22" s="6">
        <v>8.744058857998567E-2</v>
      </c>
      <c r="BC22" s="6">
        <v>7.2580645161290328E-2</v>
      </c>
      <c r="BD22" s="6">
        <v>6.0240963855421686E-2</v>
      </c>
      <c r="BE22" s="6">
        <v>8.2089552238805971E-2</v>
      </c>
      <c r="BF22" s="6">
        <v>4.633204633204633E-2</v>
      </c>
      <c r="BG22" s="6">
        <v>9.0301003344481601E-2</v>
      </c>
      <c r="BH22" s="6">
        <v>3.0769230769230771E-2</v>
      </c>
      <c r="BI22" s="6">
        <v>6.6225165562913912E-2</v>
      </c>
      <c r="BJ22" s="6">
        <v>6.7961165048543687E-2</v>
      </c>
      <c r="BK22" s="6">
        <v>2.072538860103627E-2</v>
      </c>
      <c r="BL22" s="6">
        <v>2.6415094339622643E-2</v>
      </c>
      <c r="BM22" s="6">
        <v>8.4985835694051E-3</v>
      </c>
      <c r="BN22" s="6">
        <v>2.1220159151193633E-2</v>
      </c>
      <c r="BO22" s="6">
        <v>9.876543209876543E-3</v>
      </c>
      <c r="BP22" s="6">
        <v>0</v>
      </c>
      <c r="BQ22" s="6">
        <v>1.7543859649122806E-2</v>
      </c>
      <c r="BR22" s="6">
        <v>6.7340067340067337E-3</v>
      </c>
      <c r="BS22" s="6">
        <v>2.0576131687242798E-2</v>
      </c>
      <c r="BT22" s="6">
        <v>1.090909090909091E-2</v>
      </c>
      <c r="BU22" s="6">
        <v>5.0314465408805034E-2</v>
      </c>
      <c r="BV22" s="6">
        <v>1.2618296529968454E-2</v>
      </c>
      <c r="BW22" s="6">
        <v>1.646090534979424E-2</v>
      </c>
      <c r="BX22" s="6">
        <v>2.8340080971659919E-2</v>
      </c>
      <c r="BY22" s="6">
        <v>2.6717557251908396E-2</v>
      </c>
      <c r="BZ22" s="6">
        <v>1.5105740181268883E-2</v>
      </c>
      <c r="CA22" s="6">
        <v>8.2304526748971193E-2</v>
      </c>
      <c r="CB22" s="6">
        <v>1.2931034482758621E-2</v>
      </c>
      <c r="CC22" s="6">
        <v>7.0038910505836577E-2</v>
      </c>
      <c r="CD22" s="6">
        <v>0.11186440677966102</v>
      </c>
      <c r="CE22" s="6">
        <v>7.434944237918216E-2</v>
      </c>
      <c r="CF22" s="6">
        <v>5.6338028169014086E-2</v>
      </c>
      <c r="CG22" s="6">
        <v>7.4626865671641784E-2</v>
      </c>
      <c r="CH22" s="6">
        <v>3.3333333333333333E-2</v>
      </c>
      <c r="CI22" s="6">
        <v>4.8458149779735685E-2</v>
      </c>
      <c r="CJ22" s="6">
        <v>7.407407407407407E-2</v>
      </c>
      <c r="CK22" s="6">
        <v>4.1916167664670656E-2</v>
      </c>
      <c r="CL22" s="6">
        <v>6.9498069498069498E-2</v>
      </c>
      <c r="CM22" s="6">
        <v>5.6872037914691941E-2</v>
      </c>
      <c r="CN22" s="6">
        <v>4.1830190485306784E-2</v>
      </c>
    </row>
    <row r="23" spans="1:92" x14ac:dyDescent="0.25">
      <c r="A23" s="58" t="s">
        <v>0</v>
      </c>
      <c r="B23" s="6">
        <v>2.0336883942012867E-2</v>
      </c>
      <c r="C23" s="6">
        <v>2.9477386597476962E-2</v>
      </c>
      <c r="D23" s="6">
        <v>2.6840802892170404E-2</v>
      </c>
      <c r="E23" s="6">
        <v>2.5954555772381184E-2</v>
      </c>
      <c r="F23" s="6">
        <v>2.1508180905424584E-2</v>
      </c>
      <c r="G23" s="6">
        <v>2.1316318668234854E-2</v>
      </c>
      <c r="H23" s="6">
        <v>2.9697435478346145E-2</v>
      </c>
      <c r="I23" s="6">
        <v>2.8021447879149449E-2</v>
      </c>
      <c r="J23" s="6">
        <v>3.0596546535066087E-2</v>
      </c>
      <c r="K23" s="6">
        <v>2.1712693075048795E-2</v>
      </c>
      <c r="L23" s="6">
        <v>2.2881738623437349E-2</v>
      </c>
      <c r="M23" s="6">
        <v>2.6023346067858028E-2</v>
      </c>
      <c r="N23" s="6">
        <v>3.977330957112226E-2</v>
      </c>
      <c r="O23" s="6">
        <v>4.2029719994932033E-2</v>
      </c>
      <c r="P23" s="6">
        <v>2.2182813810092676E-2</v>
      </c>
      <c r="Q23" s="6">
        <v>2.0405986055371434E-2</v>
      </c>
      <c r="R23" s="6">
        <v>2.7202411864461307E-2</v>
      </c>
      <c r="S23" s="6">
        <v>2.5559195327401755E-2</v>
      </c>
      <c r="T23" s="6">
        <v>2.8474668761866023E-2</v>
      </c>
      <c r="U23" s="6">
        <v>3.0683354837478746E-2</v>
      </c>
      <c r="V23" s="6">
        <v>2.6175706540669461E-2</v>
      </c>
      <c r="W23" s="6">
        <v>2.4469189070081485E-2</v>
      </c>
      <c r="X23" s="6">
        <v>2.6450199433027934E-2</v>
      </c>
      <c r="Y23" s="6">
        <v>1.8839758550165425E-2</v>
      </c>
      <c r="Z23" s="6">
        <v>2.4422617831486543E-2</v>
      </c>
      <c r="AA23" s="6">
        <v>2.6660381121607166E-2</v>
      </c>
      <c r="AB23" s="6">
        <v>2.114559860434688E-2</v>
      </c>
      <c r="AC23" s="6">
        <v>2.5252572793274228E-2</v>
      </c>
      <c r="AD23" s="6">
        <v>2.3208713311575736E-2</v>
      </c>
      <c r="AE23" s="6">
        <v>2.5500311349840783E-2</v>
      </c>
      <c r="AF23" s="6">
        <v>2.5608591817828985E-2</v>
      </c>
      <c r="AG23" s="6">
        <v>3.1474202047049496E-2</v>
      </c>
      <c r="AH23" s="6">
        <v>2.6343508282884166E-2</v>
      </c>
      <c r="AI23" s="6">
        <v>2.4855039522783243E-2</v>
      </c>
      <c r="AJ23" s="6">
        <v>3.0715084017960432E-2</v>
      </c>
      <c r="AK23" s="6">
        <v>2.8633391526875659E-2</v>
      </c>
      <c r="AL23" s="6">
        <v>2.5485858706230512E-2</v>
      </c>
      <c r="AM23" s="6">
        <v>2.5945211119139361E-2</v>
      </c>
      <c r="AN23" s="6">
        <v>2.6917664099813728E-2</v>
      </c>
      <c r="AO23" s="6">
        <v>2.718682517241228E-2</v>
      </c>
      <c r="AP23" s="6">
        <v>2.0957260722582905E-2</v>
      </c>
      <c r="AQ23" s="6">
        <v>1.9210745269385907E-2</v>
      </c>
      <c r="AR23" s="6">
        <v>2.2659358339151166E-2</v>
      </c>
      <c r="AS23" s="6">
        <v>2.4652937215397436E-2</v>
      </c>
      <c r="AT23" s="6">
        <v>2.5183262085147925E-2</v>
      </c>
      <c r="AU23" s="6">
        <v>2.0049685970423975E-2</v>
      </c>
      <c r="AV23" s="6">
        <v>2.7854768957725089E-2</v>
      </c>
      <c r="AW23" s="6">
        <v>3.0431994403311374E-2</v>
      </c>
      <c r="AX23" s="6">
        <v>2.5848052329552392E-2</v>
      </c>
      <c r="AY23" s="6">
        <v>3.1095073427487581E-2</v>
      </c>
      <c r="AZ23" s="6">
        <v>2.7915818700995472E-2</v>
      </c>
      <c r="BA23" s="6">
        <v>2.625914124706567E-2</v>
      </c>
      <c r="BB23" s="6">
        <v>2.609875204582442E-2</v>
      </c>
      <c r="BC23" s="6">
        <v>2.6469655949360488E-2</v>
      </c>
      <c r="BD23" s="6">
        <v>2.7936515431424742E-2</v>
      </c>
      <c r="BE23" s="6">
        <v>2.654166133532887E-2</v>
      </c>
      <c r="BF23" s="6">
        <v>3.2409136786655475E-2</v>
      </c>
      <c r="BG23" s="6">
        <v>2.8429380087951959E-2</v>
      </c>
      <c r="BH23" s="6">
        <v>2.590893388027601E-2</v>
      </c>
      <c r="BI23" s="6">
        <v>3.5662313453752377E-2</v>
      </c>
      <c r="BJ23" s="6">
        <v>3.0606329461368237E-2</v>
      </c>
      <c r="BK23" s="6">
        <v>3.3686199935179795E-2</v>
      </c>
      <c r="BL23" s="6">
        <v>2.3947615789440029E-2</v>
      </c>
      <c r="BM23" s="6">
        <v>2.5936674601363029E-2</v>
      </c>
      <c r="BN23" s="6">
        <v>3.4427230572636677E-2</v>
      </c>
      <c r="BO23" s="6">
        <v>4.1484922161338318E-2</v>
      </c>
      <c r="BP23" s="6">
        <v>4.3871075060546341E-2</v>
      </c>
      <c r="BQ23" s="6">
        <v>2.9447079949612716E-2</v>
      </c>
      <c r="BR23" s="6">
        <v>2.8891887138578615E-2</v>
      </c>
      <c r="BS23" s="6">
        <v>3.2769741486373918E-2</v>
      </c>
      <c r="BT23" s="6">
        <v>3.3413135379405462E-2</v>
      </c>
      <c r="BU23" s="6">
        <v>3.0951680316013128E-2</v>
      </c>
      <c r="BV23" s="6">
        <v>3.2449312610569339E-2</v>
      </c>
      <c r="BW23" s="6">
        <v>2.8919660339301431E-2</v>
      </c>
      <c r="BX23" s="6">
        <v>2.9361187362038171E-2</v>
      </c>
      <c r="BY23" s="6">
        <v>1.9632015852555675E-2</v>
      </c>
      <c r="BZ23" s="6">
        <v>2.951609588259026E-2</v>
      </c>
      <c r="CA23" s="6">
        <v>3.0292331254681736E-2</v>
      </c>
      <c r="CB23" s="6">
        <v>2.462342129151707E-2</v>
      </c>
      <c r="CC23" s="6">
        <v>2.3107010216829146E-2</v>
      </c>
      <c r="CD23" s="6">
        <v>2.3697049078877847E-2</v>
      </c>
      <c r="CE23" s="6">
        <v>3.2351563095899663E-2</v>
      </c>
      <c r="CF23" s="6">
        <v>2.6871160451019151E-2</v>
      </c>
      <c r="CG23" s="6">
        <v>2.8792837354132083E-2</v>
      </c>
      <c r="CH23" s="6">
        <v>3.2833026617361427E-2</v>
      </c>
      <c r="CI23" s="6">
        <v>3.0321228657421734E-2</v>
      </c>
      <c r="CJ23" s="6">
        <v>3.3081641122310455E-2</v>
      </c>
      <c r="CK23" s="6">
        <v>3.339374841755096E-2</v>
      </c>
      <c r="CL23" s="6">
        <v>3.0111287409204955E-2</v>
      </c>
      <c r="CM23" s="6">
        <v>2.5486370802361036E-2</v>
      </c>
      <c r="CN23" s="6">
        <v>2.998244468894843E-2</v>
      </c>
    </row>
    <row r="24" spans="1:92" x14ac:dyDescent="0.25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</row>
    <row r="25" spans="1:92" x14ac:dyDescent="0.25"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</row>
    <row r="26" spans="1:92" x14ac:dyDescent="0.25"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</row>
    <row r="27" spans="1:92" x14ac:dyDescent="0.25"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</row>
    <row r="28" spans="1:92" x14ac:dyDescent="0.25"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</row>
    <row r="29" spans="1:92" x14ac:dyDescent="0.25"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</row>
    <row r="30" spans="1:92" x14ac:dyDescent="0.25"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</row>
    <row r="31" spans="1:92" x14ac:dyDescent="0.25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</row>
    <row r="32" spans="1:92" x14ac:dyDescent="0.25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</sheetData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EC5ED-EB4F-4C24-AF34-1EE0BECCF0CE}">
  <dimension ref="A1:CP452"/>
  <sheetViews>
    <sheetView zoomScaleNormal="100" workbookViewId="0">
      <pane xSplit="3" ySplit="5" topLeftCell="D6" activePane="bottomRight" state="frozen"/>
      <selection activeCell="K32" sqref="K32"/>
      <selection pane="topRight" activeCell="K32" sqref="K32"/>
      <selection pane="bottomLeft" activeCell="K32" sqref="K32"/>
      <selection pane="bottomRight" activeCell="I23" sqref="I23"/>
    </sheetView>
  </sheetViews>
  <sheetFormatPr defaultColWidth="15" defaultRowHeight="15" x14ac:dyDescent="0.25"/>
  <cols>
    <col min="1" max="1" width="24.5703125" customWidth="1"/>
    <col min="2" max="3" width="24.5703125" style="4" customWidth="1"/>
    <col min="4" max="47" width="15" style="4"/>
    <col min="59" max="59" width="15.28515625" bestFit="1" customWidth="1"/>
  </cols>
  <sheetData>
    <row r="1" spans="1:94" x14ac:dyDescent="0.25">
      <c r="B1"/>
      <c r="C1"/>
      <c r="D1" s="10" t="s">
        <v>35</v>
      </c>
      <c r="E1" s="10" t="s">
        <v>36</v>
      </c>
      <c r="F1" s="10" t="s">
        <v>55</v>
      </c>
      <c r="G1" s="10" t="s">
        <v>21</v>
      </c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</row>
    <row r="2" spans="1:94" x14ac:dyDescent="0.25">
      <c r="B2"/>
      <c r="C2"/>
      <c r="D2" s="11">
        <v>2025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 t="s">
        <v>110</v>
      </c>
      <c r="BE2" s="11">
        <v>2026</v>
      </c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 t="s">
        <v>311</v>
      </c>
    </row>
    <row r="3" spans="1:94" x14ac:dyDescent="0.25">
      <c r="B3"/>
      <c r="C3"/>
      <c r="D3" s="11">
        <v>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>
        <v>2</v>
      </c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>
        <v>3</v>
      </c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>
        <v>4</v>
      </c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>
        <v>1</v>
      </c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>
        <v>2</v>
      </c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>
        <v>3</v>
      </c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</row>
    <row r="4" spans="1:94" x14ac:dyDescent="0.25">
      <c r="B4"/>
      <c r="C4"/>
      <c r="D4" s="11">
        <v>10</v>
      </c>
      <c r="E4" s="11"/>
      <c r="F4" s="11"/>
      <c r="G4" s="11"/>
      <c r="H4" s="11"/>
      <c r="I4" s="11">
        <v>11</v>
      </c>
      <c r="J4" s="11"/>
      <c r="K4" s="11"/>
      <c r="L4" s="11"/>
      <c r="M4" s="11">
        <v>12</v>
      </c>
      <c r="N4" s="11"/>
      <c r="O4" s="11"/>
      <c r="P4" s="11"/>
      <c r="Q4" s="11">
        <v>1</v>
      </c>
      <c r="R4" s="11"/>
      <c r="S4" s="11"/>
      <c r="T4" s="11"/>
      <c r="U4" s="11"/>
      <c r="V4" s="11">
        <v>2</v>
      </c>
      <c r="W4" s="11"/>
      <c r="X4" s="11"/>
      <c r="Y4" s="11"/>
      <c r="Z4" s="11">
        <v>3</v>
      </c>
      <c r="AA4" s="11"/>
      <c r="AB4" s="11"/>
      <c r="AC4" s="11"/>
      <c r="AD4" s="11">
        <v>4</v>
      </c>
      <c r="AE4" s="11"/>
      <c r="AF4" s="11"/>
      <c r="AG4" s="11"/>
      <c r="AH4" s="11">
        <v>5</v>
      </c>
      <c r="AI4" s="11"/>
      <c r="AJ4" s="11"/>
      <c r="AK4" s="11"/>
      <c r="AL4" s="11"/>
      <c r="AM4" s="11">
        <v>6</v>
      </c>
      <c r="AN4" s="11"/>
      <c r="AO4" s="11"/>
      <c r="AP4" s="11"/>
      <c r="AQ4" s="11">
        <v>7</v>
      </c>
      <c r="AR4" s="11"/>
      <c r="AS4" s="11"/>
      <c r="AT4" s="11"/>
      <c r="AU4" s="11"/>
      <c r="AV4" s="11">
        <v>8</v>
      </c>
      <c r="AW4" s="11"/>
      <c r="AX4" s="11"/>
      <c r="AY4" s="11"/>
      <c r="AZ4" s="11">
        <v>9</v>
      </c>
      <c r="BA4" s="11"/>
      <c r="BB4" s="11"/>
      <c r="BC4" s="11"/>
      <c r="BD4" s="11"/>
      <c r="BE4" s="11">
        <v>10</v>
      </c>
      <c r="BF4" s="11"/>
      <c r="BG4" s="11"/>
      <c r="BH4" s="11"/>
      <c r="BI4" s="11"/>
      <c r="BJ4" s="11">
        <v>11</v>
      </c>
      <c r="BK4" s="11"/>
      <c r="BL4" s="11"/>
      <c r="BM4" s="11"/>
      <c r="BN4" s="11">
        <v>12</v>
      </c>
      <c r="BO4" s="11"/>
      <c r="BP4" s="11"/>
      <c r="BQ4" s="11"/>
      <c r="BR4" s="11">
        <v>1</v>
      </c>
      <c r="BS4" s="11"/>
      <c r="BT4" s="11"/>
      <c r="BU4" s="11"/>
      <c r="BV4" s="11"/>
      <c r="BW4" s="11">
        <v>2</v>
      </c>
      <c r="BX4" s="11"/>
      <c r="BY4" s="11"/>
      <c r="BZ4" s="11"/>
      <c r="CA4" s="11">
        <v>3</v>
      </c>
      <c r="CB4" s="11"/>
      <c r="CC4" s="11"/>
      <c r="CD4" s="11"/>
      <c r="CE4" s="11">
        <v>4</v>
      </c>
      <c r="CF4" s="11"/>
      <c r="CG4" s="11"/>
      <c r="CH4" s="11"/>
      <c r="CI4" s="11">
        <v>5</v>
      </c>
      <c r="CJ4" s="11"/>
      <c r="CK4" s="11"/>
      <c r="CL4" s="11"/>
      <c r="CM4" s="11"/>
      <c r="CN4" s="11">
        <v>6</v>
      </c>
      <c r="CO4" s="11"/>
      <c r="CP4" s="11"/>
    </row>
    <row r="5" spans="1:94" x14ac:dyDescent="0.25">
      <c r="A5" s="10" t="s">
        <v>50</v>
      </c>
      <c r="B5" s="10" t="s">
        <v>51</v>
      </c>
      <c r="C5" s="10" t="s">
        <v>26</v>
      </c>
      <c r="D5" s="11">
        <v>40</v>
      </c>
      <c r="E5" s="11">
        <v>41</v>
      </c>
      <c r="F5" s="11">
        <v>42</v>
      </c>
      <c r="G5" s="11">
        <v>43</v>
      </c>
      <c r="H5" s="11">
        <v>44</v>
      </c>
      <c r="I5" s="11">
        <v>45</v>
      </c>
      <c r="J5" s="11">
        <v>46</v>
      </c>
      <c r="K5" s="11">
        <v>47</v>
      </c>
      <c r="L5" s="11">
        <v>48</v>
      </c>
      <c r="M5" s="11">
        <v>49</v>
      </c>
      <c r="N5" s="11">
        <v>50</v>
      </c>
      <c r="O5" s="11">
        <v>51</v>
      </c>
      <c r="P5" s="11">
        <v>52</v>
      </c>
      <c r="Q5" s="11">
        <v>1</v>
      </c>
      <c r="R5" s="11">
        <v>2</v>
      </c>
      <c r="S5" s="11">
        <v>3</v>
      </c>
      <c r="T5" s="11">
        <v>4</v>
      </c>
      <c r="U5" s="11">
        <v>5</v>
      </c>
      <c r="V5" s="11">
        <v>6</v>
      </c>
      <c r="W5" s="11">
        <v>7</v>
      </c>
      <c r="X5" s="11">
        <v>8</v>
      </c>
      <c r="Y5" s="11">
        <v>9</v>
      </c>
      <c r="Z5" s="11">
        <v>10</v>
      </c>
      <c r="AA5" s="11">
        <v>11</v>
      </c>
      <c r="AB5" s="11">
        <v>12</v>
      </c>
      <c r="AC5" s="11">
        <v>13</v>
      </c>
      <c r="AD5" s="11">
        <v>14</v>
      </c>
      <c r="AE5" s="11">
        <v>15</v>
      </c>
      <c r="AF5" s="11">
        <v>16</v>
      </c>
      <c r="AG5" s="11">
        <v>17</v>
      </c>
      <c r="AH5" s="11">
        <v>18</v>
      </c>
      <c r="AI5" s="11">
        <v>19</v>
      </c>
      <c r="AJ5" s="11">
        <v>20</v>
      </c>
      <c r="AK5" s="11">
        <v>21</v>
      </c>
      <c r="AL5" s="11">
        <v>22</v>
      </c>
      <c r="AM5" s="11">
        <v>23</v>
      </c>
      <c r="AN5" s="11">
        <v>24</v>
      </c>
      <c r="AO5" s="11">
        <v>25</v>
      </c>
      <c r="AP5" s="11">
        <v>26</v>
      </c>
      <c r="AQ5" s="11">
        <v>27</v>
      </c>
      <c r="AR5" s="11">
        <v>28</v>
      </c>
      <c r="AS5" s="11">
        <v>29</v>
      </c>
      <c r="AT5" s="11">
        <v>30</v>
      </c>
      <c r="AU5" s="11">
        <v>31</v>
      </c>
      <c r="AV5" s="11">
        <v>32</v>
      </c>
      <c r="AW5" s="11">
        <v>33</v>
      </c>
      <c r="AX5" s="11">
        <v>34</v>
      </c>
      <c r="AY5" s="11">
        <v>35</v>
      </c>
      <c r="AZ5" s="11">
        <v>36</v>
      </c>
      <c r="BA5" s="11">
        <v>37</v>
      </c>
      <c r="BB5" s="11">
        <v>38</v>
      </c>
      <c r="BC5" s="11">
        <v>39</v>
      </c>
      <c r="BD5" s="11"/>
      <c r="BE5" s="11">
        <v>40</v>
      </c>
      <c r="BF5" s="11">
        <v>41</v>
      </c>
      <c r="BG5" s="11">
        <v>42</v>
      </c>
      <c r="BH5" s="11">
        <v>43</v>
      </c>
      <c r="BI5" s="11">
        <v>44</v>
      </c>
      <c r="BJ5" s="11">
        <v>45</v>
      </c>
      <c r="BK5" s="11">
        <v>46</v>
      </c>
      <c r="BL5" s="11">
        <v>47</v>
      </c>
      <c r="BM5" s="11">
        <v>48</v>
      </c>
      <c r="BN5" s="11">
        <v>49</v>
      </c>
      <c r="BO5" s="11">
        <v>50</v>
      </c>
      <c r="BP5" s="11">
        <v>51</v>
      </c>
      <c r="BQ5" s="11">
        <v>52</v>
      </c>
      <c r="BR5" s="11">
        <v>1</v>
      </c>
      <c r="BS5" s="11">
        <v>2</v>
      </c>
      <c r="BT5" s="11">
        <v>3</v>
      </c>
      <c r="BU5" s="11">
        <v>4</v>
      </c>
      <c r="BV5" s="11">
        <v>5</v>
      </c>
      <c r="BW5" s="11">
        <v>6</v>
      </c>
      <c r="BX5" s="11">
        <v>7</v>
      </c>
      <c r="BY5" s="11">
        <v>8</v>
      </c>
      <c r="BZ5" s="11">
        <v>9</v>
      </c>
      <c r="CA5" s="11">
        <v>10</v>
      </c>
      <c r="CB5" s="11">
        <v>11</v>
      </c>
      <c r="CC5" s="11">
        <v>12</v>
      </c>
      <c r="CD5" s="11">
        <v>13</v>
      </c>
      <c r="CE5" s="11">
        <v>14</v>
      </c>
      <c r="CF5" s="11">
        <v>15</v>
      </c>
      <c r="CG5" s="11">
        <v>16</v>
      </c>
      <c r="CH5" s="11">
        <v>17</v>
      </c>
      <c r="CI5" s="11">
        <v>18</v>
      </c>
      <c r="CJ5" s="11">
        <v>19</v>
      </c>
      <c r="CK5" s="11">
        <v>20</v>
      </c>
      <c r="CL5" s="11">
        <v>21</v>
      </c>
      <c r="CM5" s="11">
        <v>22</v>
      </c>
      <c r="CN5" s="11">
        <v>23</v>
      </c>
      <c r="CO5" s="11">
        <v>24</v>
      </c>
      <c r="CP5" s="11"/>
    </row>
    <row r="6" spans="1:94" x14ac:dyDescent="0.25">
      <c r="A6" t="s">
        <v>43</v>
      </c>
      <c r="B6"/>
      <c r="C6" s="9" t="s">
        <v>64</v>
      </c>
      <c r="D6" s="13">
        <v>49414</v>
      </c>
      <c r="E6" s="13">
        <v>55240</v>
      </c>
      <c r="F6" s="13">
        <v>47698</v>
      </c>
      <c r="G6" s="13">
        <v>43565</v>
      </c>
      <c r="H6" s="13">
        <v>56545</v>
      </c>
      <c r="I6" s="13">
        <v>82651</v>
      </c>
      <c r="J6" s="13">
        <v>86625</v>
      </c>
      <c r="K6" s="13">
        <v>53245</v>
      </c>
      <c r="L6" s="13">
        <v>78746</v>
      </c>
      <c r="M6" s="13">
        <v>43792</v>
      </c>
      <c r="N6" s="13">
        <v>47705</v>
      </c>
      <c r="O6" s="13">
        <v>58419</v>
      </c>
      <c r="P6" s="13">
        <v>59197</v>
      </c>
      <c r="Q6" s="13">
        <v>56507</v>
      </c>
      <c r="R6" s="13">
        <v>47898</v>
      </c>
      <c r="S6" s="13">
        <v>50716</v>
      </c>
      <c r="T6" s="13">
        <v>46525</v>
      </c>
      <c r="U6" s="13">
        <v>47953</v>
      </c>
      <c r="V6" s="13">
        <v>55628</v>
      </c>
      <c r="W6" s="13">
        <v>62694</v>
      </c>
      <c r="X6" s="13">
        <v>56017</v>
      </c>
      <c r="Y6" s="13">
        <v>52962</v>
      </c>
      <c r="Z6" s="13">
        <v>49884</v>
      </c>
      <c r="AA6" s="13">
        <v>65027</v>
      </c>
      <c r="AB6" s="13">
        <v>59734</v>
      </c>
      <c r="AC6" s="13">
        <v>50686</v>
      </c>
      <c r="AD6" s="13">
        <v>58225</v>
      </c>
      <c r="AE6" s="13">
        <v>70581</v>
      </c>
      <c r="AF6" s="13">
        <v>57669</v>
      </c>
      <c r="AG6" s="13">
        <v>47928</v>
      </c>
      <c r="AH6" s="13">
        <v>56173</v>
      </c>
      <c r="AI6" s="13">
        <v>78375</v>
      </c>
      <c r="AJ6" s="13">
        <v>57812</v>
      </c>
      <c r="AK6" s="13">
        <v>53801</v>
      </c>
      <c r="AL6" s="13">
        <v>58116</v>
      </c>
      <c r="AM6" s="13">
        <v>40260</v>
      </c>
      <c r="AN6" s="13">
        <v>73272</v>
      </c>
      <c r="AO6" s="13">
        <v>77381</v>
      </c>
      <c r="AP6" s="13">
        <v>74061</v>
      </c>
      <c r="AQ6" s="13">
        <v>62676</v>
      </c>
      <c r="AR6" s="13">
        <v>89210</v>
      </c>
      <c r="AS6" s="13">
        <v>65174</v>
      </c>
      <c r="AT6" s="13">
        <v>66199</v>
      </c>
      <c r="AU6" s="13">
        <v>67377</v>
      </c>
      <c r="AV6" s="13">
        <v>73110</v>
      </c>
      <c r="AW6" s="13">
        <v>72470</v>
      </c>
      <c r="AX6" s="13">
        <v>70574</v>
      </c>
      <c r="AY6" s="13">
        <v>72995</v>
      </c>
      <c r="AZ6" s="13">
        <v>78171</v>
      </c>
      <c r="BA6" s="13">
        <v>76335</v>
      </c>
      <c r="BB6" s="13">
        <v>80445</v>
      </c>
      <c r="BC6" s="13">
        <v>67267</v>
      </c>
      <c r="BD6" s="13">
        <v>3210730</v>
      </c>
      <c r="BE6" s="13">
        <v>60099</v>
      </c>
      <c r="BF6" s="13">
        <v>70081</v>
      </c>
      <c r="BG6" s="13">
        <v>58930</v>
      </c>
      <c r="BH6" s="13">
        <v>54388</v>
      </c>
      <c r="BI6" s="13">
        <v>64753</v>
      </c>
      <c r="BJ6" s="13">
        <v>88615</v>
      </c>
      <c r="BK6" s="13">
        <v>109427</v>
      </c>
      <c r="BL6" s="13">
        <v>55931</v>
      </c>
      <c r="BM6" s="13">
        <v>95852</v>
      </c>
      <c r="BN6" s="13">
        <v>48881</v>
      </c>
      <c r="BO6" s="13">
        <v>54150</v>
      </c>
      <c r="BP6" s="13">
        <v>58682</v>
      </c>
      <c r="BQ6" s="13">
        <v>64651</v>
      </c>
      <c r="BR6" s="13">
        <v>54035</v>
      </c>
      <c r="BS6" s="13">
        <v>47443</v>
      </c>
      <c r="BT6" s="13">
        <v>52175</v>
      </c>
      <c r="BU6" s="13">
        <v>50339</v>
      </c>
      <c r="BV6" s="13">
        <v>53077</v>
      </c>
      <c r="BW6" s="13">
        <v>48461</v>
      </c>
      <c r="BX6" s="13">
        <v>62090</v>
      </c>
      <c r="BY6" s="13">
        <v>55421</v>
      </c>
      <c r="BZ6" s="13">
        <v>57806</v>
      </c>
      <c r="CA6" s="13">
        <v>66042</v>
      </c>
      <c r="CB6" s="13">
        <v>61449</v>
      </c>
      <c r="CC6" s="13">
        <v>46787</v>
      </c>
      <c r="CD6" s="13">
        <v>63807</v>
      </c>
      <c r="CE6" s="13">
        <v>55250</v>
      </c>
      <c r="CF6" s="13">
        <v>57890</v>
      </c>
      <c r="CG6" s="13">
        <v>57838</v>
      </c>
      <c r="CH6" s="13">
        <v>53630</v>
      </c>
      <c r="CI6" s="13">
        <v>57032</v>
      </c>
      <c r="CJ6" s="13">
        <v>81450</v>
      </c>
      <c r="CK6" s="13">
        <v>56727</v>
      </c>
      <c r="CL6" s="13">
        <v>53648</v>
      </c>
      <c r="CM6" s="13">
        <v>28189</v>
      </c>
      <c r="CN6" s="13">
        <v>52581</v>
      </c>
      <c r="CO6" s="13">
        <v>55658</v>
      </c>
      <c r="CP6" s="13">
        <v>2213265</v>
      </c>
    </row>
    <row r="7" spans="1:94" x14ac:dyDescent="0.25">
      <c r="B7"/>
      <c r="C7" s="9" t="s">
        <v>65</v>
      </c>
      <c r="D7" s="13">
        <v>3175</v>
      </c>
      <c r="E7" s="13">
        <v>5571</v>
      </c>
      <c r="F7" s="13">
        <v>2197</v>
      </c>
      <c r="G7" s="13">
        <v>3772</v>
      </c>
      <c r="H7" s="13">
        <v>3741</v>
      </c>
      <c r="I7" s="13">
        <v>7208</v>
      </c>
      <c r="J7" s="13">
        <v>8650</v>
      </c>
      <c r="K7" s="13">
        <v>3777</v>
      </c>
      <c r="L7" s="13">
        <v>6284</v>
      </c>
      <c r="M7" s="13">
        <v>5013</v>
      </c>
      <c r="N7" s="13">
        <v>3324</v>
      </c>
      <c r="O7" s="13">
        <v>6762</v>
      </c>
      <c r="P7" s="13">
        <v>5367</v>
      </c>
      <c r="Q7" s="13">
        <v>4724</v>
      </c>
      <c r="R7" s="13">
        <v>4087</v>
      </c>
      <c r="S7" s="13">
        <v>2681</v>
      </c>
      <c r="T7" s="13">
        <v>3877</v>
      </c>
      <c r="U7" s="13">
        <v>4250</v>
      </c>
      <c r="V7" s="13">
        <v>4985</v>
      </c>
      <c r="W7" s="13">
        <v>4608</v>
      </c>
      <c r="X7" s="13">
        <v>4593</v>
      </c>
      <c r="Y7" s="13">
        <v>4123</v>
      </c>
      <c r="Z7" s="13">
        <v>3697</v>
      </c>
      <c r="AA7" s="13">
        <v>4262</v>
      </c>
      <c r="AB7" s="13">
        <v>4136</v>
      </c>
      <c r="AC7" s="13">
        <v>4562</v>
      </c>
      <c r="AD7" s="13">
        <v>3607</v>
      </c>
      <c r="AE7" s="13">
        <v>7307</v>
      </c>
      <c r="AF7" s="13">
        <v>4708</v>
      </c>
      <c r="AG7" s="13">
        <v>3073</v>
      </c>
      <c r="AH7" s="13">
        <v>3102</v>
      </c>
      <c r="AI7" s="13">
        <v>8120</v>
      </c>
      <c r="AJ7" s="13">
        <v>5661</v>
      </c>
      <c r="AK7" s="13">
        <v>3629</v>
      </c>
      <c r="AL7" s="13">
        <v>7838</v>
      </c>
      <c r="AM7" s="13">
        <v>4693</v>
      </c>
      <c r="AN7" s="13">
        <v>6549</v>
      </c>
      <c r="AO7" s="13">
        <v>6105</v>
      </c>
      <c r="AP7" s="13">
        <v>5199</v>
      </c>
      <c r="AQ7" s="13">
        <v>9969</v>
      </c>
      <c r="AR7" s="13">
        <v>7874</v>
      </c>
      <c r="AS7" s="13">
        <v>2509</v>
      </c>
      <c r="AT7" s="13">
        <v>7265</v>
      </c>
      <c r="AU7" s="13">
        <v>6271</v>
      </c>
      <c r="AV7" s="13">
        <v>9030</v>
      </c>
      <c r="AW7" s="13">
        <v>3016</v>
      </c>
      <c r="AX7" s="13">
        <v>4935</v>
      </c>
      <c r="AY7" s="13">
        <v>6447</v>
      </c>
      <c r="AZ7" s="13">
        <v>5283</v>
      </c>
      <c r="BA7" s="13">
        <v>7607</v>
      </c>
      <c r="BB7" s="13">
        <v>7258</v>
      </c>
      <c r="BC7" s="13">
        <v>4416</v>
      </c>
      <c r="BD7" s="13">
        <v>270897</v>
      </c>
      <c r="BE7" s="13">
        <v>5411</v>
      </c>
      <c r="BF7" s="13">
        <v>8489</v>
      </c>
      <c r="BG7" s="13">
        <v>4331</v>
      </c>
      <c r="BH7" s="13">
        <v>6574</v>
      </c>
      <c r="BI7" s="13">
        <v>5495</v>
      </c>
      <c r="BJ7" s="13">
        <v>7027</v>
      </c>
      <c r="BK7" s="13">
        <v>13526</v>
      </c>
      <c r="BL7" s="13">
        <v>5257</v>
      </c>
      <c r="BM7" s="13">
        <v>12003</v>
      </c>
      <c r="BN7" s="13">
        <v>4497</v>
      </c>
      <c r="BO7" s="13">
        <v>6340</v>
      </c>
      <c r="BP7" s="13">
        <v>5519</v>
      </c>
      <c r="BQ7" s="13">
        <v>7215</v>
      </c>
      <c r="BR7" s="13">
        <v>6188</v>
      </c>
      <c r="BS7" s="13">
        <v>5885</v>
      </c>
      <c r="BT7" s="13">
        <v>4614</v>
      </c>
      <c r="BU7" s="13">
        <v>5153</v>
      </c>
      <c r="BV7" s="13">
        <v>4048</v>
      </c>
      <c r="BW7" s="13">
        <v>6982</v>
      </c>
      <c r="BX7" s="13">
        <v>6020</v>
      </c>
      <c r="BY7" s="13">
        <v>5038</v>
      </c>
      <c r="BZ7" s="13">
        <v>3761</v>
      </c>
      <c r="CA7" s="13">
        <v>2756</v>
      </c>
      <c r="CB7" s="13">
        <v>5650</v>
      </c>
      <c r="CC7" s="13">
        <v>4136</v>
      </c>
      <c r="CD7" s="13">
        <v>6053</v>
      </c>
      <c r="CE7" s="13">
        <v>4906</v>
      </c>
      <c r="CF7" s="13">
        <v>6664</v>
      </c>
      <c r="CG7" s="13">
        <v>7301</v>
      </c>
      <c r="CH7" s="13">
        <v>3997</v>
      </c>
      <c r="CI7" s="13">
        <v>7638</v>
      </c>
      <c r="CJ7" s="13">
        <v>14039</v>
      </c>
      <c r="CK7" s="13">
        <v>4364</v>
      </c>
      <c r="CL7" s="13">
        <v>5542</v>
      </c>
      <c r="CM7" s="13">
        <v>2717</v>
      </c>
      <c r="CN7" s="13">
        <v>6101</v>
      </c>
      <c r="CO7" s="13">
        <v>6299</v>
      </c>
      <c r="CP7" s="13">
        <v>227536</v>
      </c>
    </row>
    <row r="8" spans="1:94" x14ac:dyDescent="0.25">
      <c r="A8" t="s">
        <v>32</v>
      </c>
      <c r="B8"/>
      <c r="C8" s="9" t="s">
        <v>64</v>
      </c>
      <c r="D8" s="13">
        <v>44947</v>
      </c>
      <c r="E8" s="13">
        <v>57032</v>
      </c>
      <c r="F8" s="13">
        <v>46764</v>
      </c>
      <c r="G8" s="13">
        <v>38070</v>
      </c>
      <c r="H8" s="13">
        <v>48162</v>
      </c>
      <c r="I8" s="13">
        <v>77461</v>
      </c>
      <c r="J8" s="13">
        <v>82153</v>
      </c>
      <c r="K8" s="13">
        <v>54958</v>
      </c>
      <c r="L8" s="13">
        <v>89579</v>
      </c>
      <c r="M8" s="13">
        <v>43645</v>
      </c>
      <c r="N8" s="13">
        <v>44249</v>
      </c>
      <c r="O8" s="13">
        <v>56033</v>
      </c>
      <c r="P8" s="13">
        <v>54149</v>
      </c>
      <c r="Q8" s="13">
        <v>44045</v>
      </c>
      <c r="R8" s="13">
        <v>48890</v>
      </c>
      <c r="S8" s="13">
        <v>55665</v>
      </c>
      <c r="T8" s="13">
        <v>51209</v>
      </c>
      <c r="U8" s="13">
        <v>49831</v>
      </c>
      <c r="V8" s="13">
        <v>52246</v>
      </c>
      <c r="W8" s="13">
        <v>56314</v>
      </c>
      <c r="X8" s="13">
        <v>53327</v>
      </c>
      <c r="Y8" s="13">
        <v>49291</v>
      </c>
      <c r="Z8" s="13">
        <v>50709</v>
      </c>
      <c r="AA8" s="13">
        <v>62166</v>
      </c>
      <c r="AB8" s="13">
        <v>50549</v>
      </c>
      <c r="AC8" s="13">
        <v>37961</v>
      </c>
      <c r="AD8" s="13">
        <v>43565</v>
      </c>
      <c r="AE8" s="13">
        <v>51150</v>
      </c>
      <c r="AF8" s="13">
        <v>47714</v>
      </c>
      <c r="AG8" s="13">
        <v>39811</v>
      </c>
      <c r="AH8" s="13">
        <v>40446</v>
      </c>
      <c r="AI8" s="13">
        <v>47835</v>
      </c>
      <c r="AJ8" s="13">
        <v>38882</v>
      </c>
      <c r="AK8" s="13">
        <v>34847</v>
      </c>
      <c r="AL8" s="13">
        <v>39671</v>
      </c>
      <c r="AM8" s="13">
        <v>26641</v>
      </c>
      <c r="AN8" s="13">
        <v>48510</v>
      </c>
      <c r="AO8" s="13">
        <v>56614</v>
      </c>
      <c r="AP8" s="13">
        <v>51839</v>
      </c>
      <c r="AQ8" s="13">
        <v>47753</v>
      </c>
      <c r="AR8" s="13">
        <v>66814</v>
      </c>
      <c r="AS8" s="13">
        <v>49591</v>
      </c>
      <c r="AT8" s="13">
        <v>50998</v>
      </c>
      <c r="AU8" s="13">
        <v>47304</v>
      </c>
      <c r="AV8" s="13">
        <v>48758</v>
      </c>
      <c r="AW8" s="13">
        <v>54879</v>
      </c>
      <c r="AX8" s="13">
        <v>53363</v>
      </c>
      <c r="AY8" s="13">
        <v>61262</v>
      </c>
      <c r="AZ8" s="13">
        <v>71447</v>
      </c>
      <c r="BA8" s="13">
        <v>72473</v>
      </c>
      <c r="BB8" s="13">
        <v>75272</v>
      </c>
      <c r="BC8" s="13">
        <v>62609</v>
      </c>
      <c r="BD8" s="13">
        <v>2729453</v>
      </c>
      <c r="BE8" s="13">
        <v>58447</v>
      </c>
      <c r="BF8" s="13">
        <v>71134</v>
      </c>
      <c r="BG8" s="13">
        <v>62475</v>
      </c>
      <c r="BH8" s="13">
        <v>54289</v>
      </c>
      <c r="BI8" s="13">
        <v>55864</v>
      </c>
      <c r="BJ8" s="13">
        <v>87886</v>
      </c>
      <c r="BK8" s="13">
        <v>110300</v>
      </c>
      <c r="BL8" s="13">
        <v>69853</v>
      </c>
      <c r="BM8" s="13">
        <v>117003</v>
      </c>
      <c r="BN8" s="13">
        <v>57274</v>
      </c>
      <c r="BO8" s="13">
        <v>57567</v>
      </c>
      <c r="BP8" s="13">
        <v>69470</v>
      </c>
      <c r="BQ8" s="13">
        <v>70159</v>
      </c>
      <c r="BR8" s="13">
        <v>56227</v>
      </c>
      <c r="BS8" s="13">
        <v>52003</v>
      </c>
      <c r="BT8" s="13">
        <v>64568</v>
      </c>
      <c r="BU8" s="13">
        <v>59741</v>
      </c>
      <c r="BV8" s="13">
        <v>59457</v>
      </c>
      <c r="BW8" s="13">
        <v>59197</v>
      </c>
      <c r="BX8" s="13">
        <v>65713</v>
      </c>
      <c r="BY8" s="13">
        <v>59458</v>
      </c>
      <c r="BZ8" s="13">
        <v>54506</v>
      </c>
      <c r="CA8" s="13">
        <v>61300</v>
      </c>
      <c r="CB8" s="13">
        <v>53182</v>
      </c>
      <c r="CC8" s="13">
        <v>41300</v>
      </c>
      <c r="CD8" s="13">
        <v>60457</v>
      </c>
      <c r="CE8" s="13">
        <v>53110</v>
      </c>
      <c r="CF8" s="13">
        <v>55480</v>
      </c>
      <c r="CG8" s="13">
        <v>51522</v>
      </c>
      <c r="CH8" s="13">
        <v>42317</v>
      </c>
      <c r="CI8" s="13">
        <v>41733</v>
      </c>
      <c r="CJ8" s="13">
        <v>55545</v>
      </c>
      <c r="CK8" s="13">
        <v>40912</v>
      </c>
      <c r="CL8" s="13">
        <v>32718</v>
      </c>
      <c r="CM8" s="13">
        <v>19681</v>
      </c>
      <c r="CN8" s="13">
        <v>39939</v>
      </c>
      <c r="CO8" s="13">
        <v>44096</v>
      </c>
      <c r="CP8" s="13">
        <v>2165883</v>
      </c>
    </row>
    <row r="9" spans="1:94" x14ac:dyDescent="0.25">
      <c r="B9"/>
      <c r="C9" s="9" t="s">
        <v>65</v>
      </c>
      <c r="D9" s="13">
        <v>3816</v>
      </c>
      <c r="E9" s="13">
        <v>5539</v>
      </c>
      <c r="F9" s="13">
        <v>3741</v>
      </c>
      <c r="G9" s="13">
        <v>2284</v>
      </c>
      <c r="H9" s="13">
        <v>2446</v>
      </c>
      <c r="I9" s="13">
        <v>4049</v>
      </c>
      <c r="J9" s="13">
        <v>5778</v>
      </c>
      <c r="K9" s="13">
        <v>4202</v>
      </c>
      <c r="L9" s="13">
        <v>6088</v>
      </c>
      <c r="M9" s="13">
        <v>2720</v>
      </c>
      <c r="N9" s="13">
        <v>2813</v>
      </c>
      <c r="O9" s="13">
        <v>3683</v>
      </c>
      <c r="P9" s="13">
        <v>4441</v>
      </c>
      <c r="Q9" s="13">
        <v>3795</v>
      </c>
      <c r="R9" s="13">
        <v>3677</v>
      </c>
      <c r="S9" s="13">
        <v>3788</v>
      </c>
      <c r="T9" s="13">
        <v>3965</v>
      </c>
      <c r="U9" s="13">
        <v>3913</v>
      </c>
      <c r="V9" s="13">
        <v>4334</v>
      </c>
      <c r="W9" s="13">
        <v>5009</v>
      </c>
      <c r="X9" s="13">
        <v>4968</v>
      </c>
      <c r="Y9" s="13">
        <v>4163</v>
      </c>
      <c r="Z9" s="13">
        <v>3686</v>
      </c>
      <c r="AA9" s="13">
        <v>3667</v>
      </c>
      <c r="AB9" s="13">
        <v>3859</v>
      </c>
      <c r="AC9" s="13">
        <v>2658</v>
      </c>
      <c r="AD9" s="13">
        <v>4012</v>
      </c>
      <c r="AE9" s="13">
        <v>3446</v>
      </c>
      <c r="AF9" s="13">
        <v>3132</v>
      </c>
      <c r="AG9" s="13">
        <v>2077</v>
      </c>
      <c r="AH9" s="13">
        <v>2274</v>
      </c>
      <c r="AI9" s="13">
        <v>2380</v>
      </c>
      <c r="AJ9" s="13">
        <v>2394</v>
      </c>
      <c r="AK9" s="13">
        <v>3166</v>
      </c>
      <c r="AL9" s="13">
        <v>2826</v>
      </c>
      <c r="AM9" s="13">
        <v>1516</v>
      </c>
      <c r="AN9" s="13">
        <v>2827</v>
      </c>
      <c r="AO9" s="13">
        <v>3351</v>
      </c>
      <c r="AP9" s="13">
        <v>3701</v>
      </c>
      <c r="AQ9" s="13">
        <v>2863</v>
      </c>
      <c r="AR9" s="13">
        <v>3020</v>
      </c>
      <c r="AS9" s="13">
        <v>3152</v>
      </c>
      <c r="AT9" s="13">
        <v>3097</v>
      </c>
      <c r="AU9" s="13">
        <v>2788</v>
      </c>
      <c r="AV9" s="13">
        <v>3379</v>
      </c>
      <c r="AW9" s="13">
        <v>3850</v>
      </c>
      <c r="AX9" s="13">
        <v>3685</v>
      </c>
      <c r="AY9" s="13">
        <v>4356</v>
      </c>
      <c r="AZ9" s="13">
        <v>5231</v>
      </c>
      <c r="BA9" s="13">
        <v>6845</v>
      </c>
      <c r="BB9" s="13">
        <v>5445</v>
      </c>
      <c r="BC9" s="13">
        <v>3903</v>
      </c>
      <c r="BD9" s="13">
        <v>191798</v>
      </c>
      <c r="BE9" s="13">
        <v>3988</v>
      </c>
      <c r="BF9" s="13">
        <v>3974</v>
      </c>
      <c r="BG9" s="13">
        <v>3853</v>
      </c>
      <c r="BH9" s="13">
        <v>4540</v>
      </c>
      <c r="BI9" s="13">
        <v>3346</v>
      </c>
      <c r="BJ9" s="13">
        <v>8241</v>
      </c>
      <c r="BK9" s="13">
        <v>8893</v>
      </c>
      <c r="BL9" s="13">
        <v>4285</v>
      </c>
      <c r="BM9" s="13">
        <v>7359</v>
      </c>
      <c r="BN9" s="13">
        <v>3007</v>
      </c>
      <c r="BO9" s="13">
        <v>3713</v>
      </c>
      <c r="BP9" s="13">
        <v>5820</v>
      </c>
      <c r="BQ9" s="13">
        <v>6653</v>
      </c>
      <c r="BR9" s="13">
        <v>5969</v>
      </c>
      <c r="BS9" s="13">
        <v>4399</v>
      </c>
      <c r="BT9" s="13">
        <v>5397</v>
      </c>
      <c r="BU9" s="13">
        <v>5164</v>
      </c>
      <c r="BV9" s="13">
        <v>5590</v>
      </c>
      <c r="BW9" s="13">
        <v>4487</v>
      </c>
      <c r="BX9" s="13">
        <v>5248</v>
      </c>
      <c r="BY9" s="13">
        <v>4818</v>
      </c>
      <c r="BZ9" s="13">
        <v>4908</v>
      </c>
      <c r="CA9" s="13">
        <v>3441</v>
      </c>
      <c r="CB9" s="13">
        <v>4320</v>
      </c>
      <c r="CC9" s="13">
        <v>3920</v>
      </c>
      <c r="CD9" s="13">
        <v>5633</v>
      </c>
      <c r="CE9" s="13">
        <v>4677</v>
      </c>
      <c r="CF9" s="13">
        <v>3998</v>
      </c>
      <c r="CG9" s="13">
        <v>5314</v>
      </c>
      <c r="CH9" s="13">
        <v>3675</v>
      </c>
      <c r="CI9" s="13">
        <v>4240</v>
      </c>
      <c r="CJ9" s="13">
        <v>5599</v>
      </c>
      <c r="CK9" s="13">
        <v>2764</v>
      </c>
      <c r="CL9" s="13">
        <v>1940</v>
      </c>
      <c r="CM9" s="13">
        <v>2027</v>
      </c>
      <c r="CN9" s="13">
        <v>2468</v>
      </c>
      <c r="CO9" s="13">
        <v>3551</v>
      </c>
      <c r="CP9" s="13">
        <v>171219</v>
      </c>
    </row>
    <row r="10" spans="1:94" x14ac:dyDescent="0.25">
      <c r="A10" t="s">
        <v>23</v>
      </c>
      <c r="B10"/>
      <c r="C10" s="9" t="s">
        <v>64</v>
      </c>
      <c r="D10" s="13">
        <v>221024</v>
      </c>
      <c r="E10" s="13">
        <v>253276</v>
      </c>
      <c r="F10" s="13">
        <v>239049</v>
      </c>
      <c r="G10" s="13">
        <v>198951</v>
      </c>
      <c r="H10" s="13">
        <v>270872</v>
      </c>
      <c r="I10" s="13">
        <v>434129</v>
      </c>
      <c r="J10" s="13">
        <v>422893</v>
      </c>
      <c r="K10" s="13">
        <v>289661</v>
      </c>
      <c r="L10" s="13">
        <v>439852</v>
      </c>
      <c r="M10" s="13">
        <v>241371</v>
      </c>
      <c r="N10" s="13">
        <v>243615</v>
      </c>
      <c r="O10" s="13">
        <v>272216</v>
      </c>
      <c r="P10" s="13">
        <v>251286</v>
      </c>
      <c r="Q10" s="13">
        <v>179008</v>
      </c>
      <c r="R10" s="13">
        <v>232456</v>
      </c>
      <c r="S10" s="13">
        <v>239732</v>
      </c>
      <c r="T10" s="13">
        <v>214905</v>
      </c>
      <c r="U10" s="13">
        <v>232409</v>
      </c>
      <c r="V10" s="13">
        <v>292196</v>
      </c>
      <c r="W10" s="13">
        <v>306162</v>
      </c>
      <c r="X10" s="13">
        <v>270117</v>
      </c>
      <c r="Y10" s="13">
        <v>233440</v>
      </c>
      <c r="Z10" s="13">
        <v>270949</v>
      </c>
      <c r="AA10" s="13">
        <v>308074</v>
      </c>
      <c r="AB10" s="13">
        <v>257571</v>
      </c>
      <c r="AC10" s="13">
        <v>186874</v>
      </c>
      <c r="AD10" s="13">
        <v>242665</v>
      </c>
      <c r="AE10" s="13">
        <v>260015</v>
      </c>
      <c r="AF10" s="13">
        <v>268312</v>
      </c>
      <c r="AG10" s="13">
        <v>214130</v>
      </c>
      <c r="AH10" s="13">
        <v>290059</v>
      </c>
      <c r="AI10" s="13">
        <v>492891</v>
      </c>
      <c r="AJ10" s="13">
        <v>238985</v>
      </c>
      <c r="AK10" s="13">
        <v>210886</v>
      </c>
      <c r="AL10" s="13">
        <v>201123</v>
      </c>
      <c r="AM10" s="13">
        <v>155208</v>
      </c>
      <c r="AN10" s="13">
        <v>251537</v>
      </c>
      <c r="AO10" s="13">
        <v>218844</v>
      </c>
      <c r="AP10" s="13">
        <v>213136</v>
      </c>
      <c r="AQ10" s="13">
        <v>213228</v>
      </c>
      <c r="AR10" s="13">
        <v>289532</v>
      </c>
      <c r="AS10" s="13">
        <v>229076</v>
      </c>
      <c r="AT10" s="13">
        <v>202397</v>
      </c>
      <c r="AU10" s="13">
        <v>196804</v>
      </c>
      <c r="AV10" s="13">
        <v>223135</v>
      </c>
      <c r="AW10" s="13">
        <v>229636</v>
      </c>
      <c r="AX10" s="13">
        <v>229787</v>
      </c>
      <c r="AY10" s="13">
        <v>230879</v>
      </c>
      <c r="AZ10" s="13">
        <v>286248</v>
      </c>
      <c r="BA10" s="13">
        <v>272749</v>
      </c>
      <c r="BB10" s="13">
        <v>307809</v>
      </c>
      <c r="BC10" s="13">
        <v>242966</v>
      </c>
      <c r="BD10" s="13">
        <v>13414125</v>
      </c>
      <c r="BE10" s="13">
        <v>242886</v>
      </c>
      <c r="BF10" s="13">
        <v>281014</v>
      </c>
      <c r="BG10" s="13">
        <v>254263</v>
      </c>
      <c r="BH10" s="13">
        <v>218116</v>
      </c>
      <c r="BI10" s="13">
        <v>280444</v>
      </c>
      <c r="BJ10" s="13">
        <v>456587</v>
      </c>
      <c r="BK10" s="13">
        <v>458220</v>
      </c>
      <c r="BL10" s="13">
        <v>291641</v>
      </c>
      <c r="BM10" s="13">
        <v>420337</v>
      </c>
      <c r="BN10" s="13">
        <v>265798</v>
      </c>
      <c r="BO10" s="13">
        <v>248811</v>
      </c>
      <c r="BP10" s="13">
        <v>283842</v>
      </c>
      <c r="BQ10" s="13">
        <v>266329</v>
      </c>
      <c r="BR10" s="13">
        <v>227669</v>
      </c>
      <c r="BS10" s="13">
        <v>249132</v>
      </c>
      <c r="BT10" s="13">
        <v>253276</v>
      </c>
      <c r="BU10" s="13">
        <v>235772</v>
      </c>
      <c r="BV10" s="13">
        <v>237167</v>
      </c>
      <c r="BW10" s="13">
        <v>286454</v>
      </c>
      <c r="BX10" s="13">
        <v>306981</v>
      </c>
      <c r="BY10" s="13">
        <v>274557</v>
      </c>
      <c r="BZ10" s="13">
        <v>244803</v>
      </c>
      <c r="CA10" s="13">
        <v>347533</v>
      </c>
      <c r="CB10" s="13">
        <v>283425</v>
      </c>
      <c r="CC10" s="13">
        <v>223625</v>
      </c>
      <c r="CD10" s="13">
        <v>286068</v>
      </c>
      <c r="CE10" s="13">
        <v>247662</v>
      </c>
      <c r="CF10" s="13">
        <v>267102</v>
      </c>
      <c r="CG10" s="13">
        <v>261060</v>
      </c>
      <c r="CH10" s="13">
        <v>228066</v>
      </c>
      <c r="CI10" s="13">
        <v>290759</v>
      </c>
      <c r="CJ10" s="13">
        <v>460008</v>
      </c>
      <c r="CK10" s="13">
        <v>250595</v>
      </c>
      <c r="CL10" s="13">
        <v>197163</v>
      </c>
      <c r="CM10" s="13">
        <v>144040</v>
      </c>
      <c r="CN10" s="13">
        <v>228287</v>
      </c>
      <c r="CO10" s="13">
        <v>224822</v>
      </c>
      <c r="CP10" s="13">
        <v>10224314</v>
      </c>
    </row>
    <row r="11" spans="1:94" x14ac:dyDescent="0.25">
      <c r="B11"/>
      <c r="C11" s="9" t="s">
        <v>65</v>
      </c>
      <c r="D11" s="13">
        <v>2355</v>
      </c>
      <c r="E11" s="13">
        <v>4671</v>
      </c>
      <c r="F11" s="13">
        <v>4385</v>
      </c>
      <c r="G11" s="13">
        <v>3336</v>
      </c>
      <c r="H11" s="13">
        <v>5913</v>
      </c>
      <c r="I11" s="13">
        <v>10372</v>
      </c>
      <c r="J11" s="13">
        <v>15558</v>
      </c>
      <c r="K11" s="13">
        <v>12254</v>
      </c>
      <c r="L11" s="13">
        <v>16692</v>
      </c>
      <c r="M11" s="13">
        <v>5151</v>
      </c>
      <c r="N11" s="13">
        <v>5160</v>
      </c>
      <c r="O11" s="13">
        <v>4449</v>
      </c>
      <c r="P11" s="13">
        <v>7827</v>
      </c>
      <c r="Q11" s="13">
        <v>4914</v>
      </c>
      <c r="R11" s="13">
        <v>2914</v>
      </c>
      <c r="S11" s="13">
        <v>3324</v>
      </c>
      <c r="T11" s="13">
        <v>5347</v>
      </c>
      <c r="U11" s="13">
        <v>4248</v>
      </c>
      <c r="V11" s="13">
        <v>8912</v>
      </c>
      <c r="W11" s="13">
        <v>9039</v>
      </c>
      <c r="X11" s="13">
        <v>7079</v>
      </c>
      <c r="Y11" s="13">
        <v>4635</v>
      </c>
      <c r="Z11" s="13">
        <v>5966</v>
      </c>
      <c r="AA11" s="13">
        <v>3530</v>
      </c>
      <c r="AB11" s="13">
        <v>5014</v>
      </c>
      <c r="AC11" s="13">
        <v>3003</v>
      </c>
      <c r="AD11" s="13">
        <v>4286</v>
      </c>
      <c r="AE11" s="13">
        <v>4354</v>
      </c>
      <c r="AF11" s="13">
        <v>3263</v>
      </c>
      <c r="AG11" s="13">
        <v>2957</v>
      </c>
      <c r="AH11" s="13">
        <v>6257</v>
      </c>
      <c r="AI11" s="13">
        <v>17744</v>
      </c>
      <c r="AJ11" s="13">
        <v>5339</v>
      </c>
      <c r="AK11" s="13">
        <v>4467</v>
      </c>
      <c r="AL11" s="13">
        <v>3794</v>
      </c>
      <c r="AM11" s="13">
        <v>3284</v>
      </c>
      <c r="AN11" s="13">
        <v>4720</v>
      </c>
      <c r="AO11" s="13">
        <v>6718</v>
      </c>
      <c r="AP11" s="13">
        <v>4259</v>
      </c>
      <c r="AQ11" s="13">
        <v>3671</v>
      </c>
      <c r="AR11" s="13">
        <v>3613</v>
      </c>
      <c r="AS11" s="13">
        <v>3823</v>
      </c>
      <c r="AT11" s="13">
        <v>4094</v>
      </c>
      <c r="AU11" s="13">
        <v>4542</v>
      </c>
      <c r="AV11" s="13">
        <v>2943</v>
      </c>
      <c r="AW11" s="13">
        <v>3490</v>
      </c>
      <c r="AX11" s="13">
        <v>4661</v>
      </c>
      <c r="AY11" s="13">
        <v>6130</v>
      </c>
      <c r="AZ11" s="13">
        <v>3967</v>
      </c>
      <c r="BA11" s="13">
        <v>6166</v>
      </c>
      <c r="BB11" s="13">
        <v>5330</v>
      </c>
      <c r="BC11" s="13">
        <v>5468</v>
      </c>
      <c r="BD11" s="13">
        <v>295388</v>
      </c>
      <c r="BE11" s="13">
        <v>4027</v>
      </c>
      <c r="BF11" s="13">
        <v>3729</v>
      </c>
      <c r="BG11" s="13">
        <v>4735</v>
      </c>
      <c r="BH11" s="13">
        <v>4377</v>
      </c>
      <c r="BI11" s="13">
        <v>5430</v>
      </c>
      <c r="BJ11" s="13">
        <v>18279</v>
      </c>
      <c r="BK11" s="13">
        <v>19086</v>
      </c>
      <c r="BL11" s="13">
        <v>8031</v>
      </c>
      <c r="BM11" s="13">
        <v>14166</v>
      </c>
      <c r="BN11" s="13">
        <v>3469</v>
      </c>
      <c r="BO11" s="13">
        <v>5436</v>
      </c>
      <c r="BP11" s="13">
        <v>8346</v>
      </c>
      <c r="BQ11" s="13">
        <v>8678</v>
      </c>
      <c r="BR11" s="13">
        <v>7057</v>
      </c>
      <c r="BS11" s="13">
        <v>3952</v>
      </c>
      <c r="BT11" s="13">
        <v>5215</v>
      </c>
      <c r="BU11" s="13">
        <v>5265</v>
      </c>
      <c r="BV11" s="13">
        <v>5788</v>
      </c>
      <c r="BW11" s="13">
        <v>6419</v>
      </c>
      <c r="BX11" s="13">
        <v>8481</v>
      </c>
      <c r="BY11" s="13">
        <v>5229</v>
      </c>
      <c r="BZ11" s="13">
        <v>4647</v>
      </c>
      <c r="CA11" s="13">
        <v>7694</v>
      </c>
      <c r="CB11" s="13">
        <v>7052</v>
      </c>
      <c r="CC11" s="13">
        <v>5861</v>
      </c>
      <c r="CD11" s="13">
        <v>5444</v>
      </c>
      <c r="CE11" s="13">
        <v>3702</v>
      </c>
      <c r="CF11" s="13">
        <v>3231</v>
      </c>
      <c r="CG11" s="13">
        <v>4100</v>
      </c>
      <c r="CH11" s="13">
        <v>5097</v>
      </c>
      <c r="CI11" s="13">
        <v>6978</v>
      </c>
      <c r="CJ11" s="13">
        <v>16314</v>
      </c>
      <c r="CK11" s="13">
        <v>4799</v>
      </c>
      <c r="CL11" s="13">
        <v>3418</v>
      </c>
      <c r="CM11" s="13">
        <v>3673</v>
      </c>
      <c r="CN11" s="13">
        <v>4053</v>
      </c>
      <c r="CO11" s="13">
        <v>7170</v>
      </c>
      <c r="CP11" s="13">
        <v>248428</v>
      </c>
    </row>
    <row r="12" spans="1:94" x14ac:dyDescent="0.25">
      <c r="A12" t="s">
        <v>20</v>
      </c>
      <c r="B12"/>
      <c r="C12" s="9" t="s">
        <v>64</v>
      </c>
      <c r="D12" s="13">
        <v>46788</v>
      </c>
      <c r="E12" s="13">
        <v>49843</v>
      </c>
      <c r="F12" s="13">
        <v>47853</v>
      </c>
      <c r="G12" s="13">
        <v>40385</v>
      </c>
      <c r="H12" s="13">
        <v>66754</v>
      </c>
      <c r="I12" s="13">
        <v>98920</v>
      </c>
      <c r="J12" s="13">
        <v>117713</v>
      </c>
      <c r="K12" s="13">
        <v>64539</v>
      </c>
      <c r="L12" s="13">
        <v>124588</v>
      </c>
      <c r="M12" s="13">
        <v>59439</v>
      </c>
      <c r="N12" s="13">
        <v>53080</v>
      </c>
      <c r="O12" s="13">
        <v>69855</v>
      </c>
      <c r="P12" s="13">
        <v>63214</v>
      </c>
      <c r="Q12" s="13">
        <v>41472</v>
      </c>
      <c r="R12" s="13">
        <v>46960</v>
      </c>
      <c r="S12" s="13">
        <v>51872</v>
      </c>
      <c r="T12" s="13">
        <v>47621</v>
      </c>
      <c r="U12" s="13">
        <v>51229</v>
      </c>
      <c r="V12" s="13">
        <v>55392</v>
      </c>
      <c r="W12" s="13">
        <v>62074</v>
      </c>
      <c r="X12" s="13">
        <v>55109</v>
      </c>
      <c r="Y12" s="13">
        <v>52155</v>
      </c>
      <c r="Z12" s="13">
        <v>57118</v>
      </c>
      <c r="AA12" s="13">
        <v>68360</v>
      </c>
      <c r="AB12" s="13">
        <v>63153</v>
      </c>
      <c r="AC12" s="13">
        <v>43496</v>
      </c>
      <c r="AD12" s="13">
        <v>58958</v>
      </c>
      <c r="AE12" s="13">
        <v>56483</v>
      </c>
      <c r="AF12" s="13">
        <v>64702</v>
      </c>
      <c r="AG12" s="13">
        <v>48993</v>
      </c>
      <c r="AH12" s="13">
        <v>65174</v>
      </c>
      <c r="AI12" s="13">
        <v>120717</v>
      </c>
      <c r="AJ12" s="13">
        <v>50748</v>
      </c>
      <c r="AK12" s="13">
        <v>43253</v>
      </c>
      <c r="AL12" s="13">
        <v>43175</v>
      </c>
      <c r="AM12" s="13">
        <v>29399</v>
      </c>
      <c r="AN12" s="13">
        <v>49823</v>
      </c>
      <c r="AO12" s="13">
        <v>43410</v>
      </c>
      <c r="AP12" s="13">
        <v>43502</v>
      </c>
      <c r="AQ12" s="13">
        <v>44930</v>
      </c>
      <c r="AR12" s="13">
        <v>65091</v>
      </c>
      <c r="AS12" s="13">
        <v>51835</v>
      </c>
      <c r="AT12" s="13">
        <v>47395</v>
      </c>
      <c r="AU12" s="13">
        <v>46491</v>
      </c>
      <c r="AV12" s="13">
        <v>53799</v>
      </c>
      <c r="AW12" s="13">
        <v>54742</v>
      </c>
      <c r="AX12" s="13">
        <v>51459</v>
      </c>
      <c r="AY12" s="13">
        <v>50730</v>
      </c>
      <c r="AZ12" s="13">
        <v>59572</v>
      </c>
      <c r="BA12" s="13">
        <v>56614</v>
      </c>
      <c r="BB12" s="13">
        <v>68694</v>
      </c>
      <c r="BC12" s="13">
        <v>56528</v>
      </c>
      <c r="BD12" s="13">
        <v>3025199</v>
      </c>
      <c r="BE12" s="13">
        <v>56743</v>
      </c>
      <c r="BF12" s="13">
        <v>67383</v>
      </c>
      <c r="BG12" s="13">
        <v>60812</v>
      </c>
      <c r="BH12" s="13">
        <v>51866</v>
      </c>
      <c r="BI12" s="13">
        <v>73458</v>
      </c>
      <c r="BJ12" s="13">
        <v>138971</v>
      </c>
      <c r="BK12" s="13">
        <v>146206</v>
      </c>
      <c r="BL12" s="13">
        <v>76973</v>
      </c>
      <c r="BM12" s="13">
        <v>144365</v>
      </c>
      <c r="BN12" s="13">
        <v>61316</v>
      </c>
      <c r="BO12" s="13">
        <v>57286</v>
      </c>
      <c r="BP12" s="13">
        <v>73429</v>
      </c>
      <c r="BQ12" s="13">
        <v>71239</v>
      </c>
      <c r="BR12" s="13">
        <v>59698</v>
      </c>
      <c r="BS12" s="13">
        <v>57350</v>
      </c>
      <c r="BT12" s="13">
        <v>58345</v>
      </c>
      <c r="BU12" s="13">
        <v>56675</v>
      </c>
      <c r="BV12" s="13">
        <v>55543</v>
      </c>
      <c r="BW12" s="13">
        <v>66163</v>
      </c>
      <c r="BX12" s="13">
        <v>70837</v>
      </c>
      <c r="BY12" s="13">
        <v>62136</v>
      </c>
      <c r="BZ12" s="13">
        <v>54786</v>
      </c>
      <c r="CA12" s="13">
        <v>79500</v>
      </c>
      <c r="CB12" s="13">
        <v>68994</v>
      </c>
      <c r="CC12" s="13">
        <v>51161</v>
      </c>
      <c r="CD12" s="13">
        <v>64586</v>
      </c>
      <c r="CE12" s="13">
        <v>56365</v>
      </c>
      <c r="CF12" s="13">
        <v>59205</v>
      </c>
      <c r="CG12" s="13">
        <v>57440</v>
      </c>
      <c r="CH12" s="13">
        <v>53561</v>
      </c>
      <c r="CI12" s="13">
        <v>80081</v>
      </c>
      <c r="CJ12" s="13">
        <v>150210</v>
      </c>
      <c r="CK12" s="13">
        <v>61323</v>
      </c>
      <c r="CL12" s="13">
        <v>44388</v>
      </c>
      <c r="CM12" s="13">
        <v>28500</v>
      </c>
      <c r="CN12" s="13">
        <v>45826</v>
      </c>
      <c r="CO12" s="13">
        <v>47310</v>
      </c>
      <c r="CP12" s="13">
        <v>2570030</v>
      </c>
    </row>
    <row r="13" spans="1:94" x14ac:dyDescent="0.25">
      <c r="B13"/>
      <c r="C13" s="9" t="s">
        <v>65</v>
      </c>
      <c r="D13" s="13">
        <v>1569</v>
      </c>
      <c r="E13" s="13">
        <v>1839</v>
      </c>
      <c r="F13" s="13">
        <v>1708</v>
      </c>
      <c r="G13" s="13">
        <v>1267</v>
      </c>
      <c r="H13" s="13">
        <v>1983</v>
      </c>
      <c r="I13" s="13">
        <v>4559</v>
      </c>
      <c r="J13" s="13">
        <v>4855</v>
      </c>
      <c r="K13" s="13">
        <v>3323</v>
      </c>
      <c r="L13" s="13">
        <v>6371</v>
      </c>
      <c r="M13" s="13">
        <v>1755</v>
      </c>
      <c r="N13" s="13">
        <v>2125</v>
      </c>
      <c r="O13" s="13">
        <v>2350</v>
      </c>
      <c r="P13" s="13">
        <v>4775</v>
      </c>
      <c r="Q13" s="13">
        <v>3925</v>
      </c>
      <c r="R13" s="13">
        <v>1565</v>
      </c>
      <c r="S13" s="13">
        <v>2398</v>
      </c>
      <c r="T13" s="13">
        <v>2956</v>
      </c>
      <c r="U13" s="13">
        <v>2292</v>
      </c>
      <c r="V13" s="13">
        <v>2572</v>
      </c>
      <c r="W13" s="13">
        <v>2984</v>
      </c>
      <c r="X13" s="13">
        <v>2620</v>
      </c>
      <c r="Y13" s="13">
        <v>1921</v>
      </c>
      <c r="Z13" s="13">
        <v>2188</v>
      </c>
      <c r="AA13" s="13">
        <v>2740</v>
      </c>
      <c r="AB13" s="13">
        <v>2912</v>
      </c>
      <c r="AC13" s="13">
        <v>2031</v>
      </c>
      <c r="AD13" s="13">
        <v>2156</v>
      </c>
      <c r="AE13" s="13">
        <v>2139</v>
      </c>
      <c r="AF13" s="13">
        <v>1949</v>
      </c>
      <c r="AG13" s="13">
        <v>2431</v>
      </c>
      <c r="AH13" s="13">
        <v>2896</v>
      </c>
      <c r="AI13" s="13">
        <v>7204</v>
      </c>
      <c r="AJ13" s="13">
        <v>2015</v>
      </c>
      <c r="AK13" s="13">
        <v>1288</v>
      </c>
      <c r="AL13" s="13">
        <v>1699</v>
      </c>
      <c r="AM13" s="13">
        <v>1336</v>
      </c>
      <c r="AN13" s="13">
        <v>1676</v>
      </c>
      <c r="AO13" s="13">
        <v>1235</v>
      </c>
      <c r="AP13" s="13">
        <v>2019</v>
      </c>
      <c r="AQ13" s="13">
        <v>1381</v>
      </c>
      <c r="AR13" s="13">
        <v>1874</v>
      </c>
      <c r="AS13" s="13">
        <v>1834</v>
      </c>
      <c r="AT13" s="13">
        <v>1780</v>
      </c>
      <c r="AU13" s="13">
        <v>1561</v>
      </c>
      <c r="AV13" s="13">
        <v>2192</v>
      </c>
      <c r="AW13" s="13">
        <v>1813</v>
      </c>
      <c r="AX13" s="13">
        <v>2319</v>
      </c>
      <c r="AY13" s="13">
        <v>2527</v>
      </c>
      <c r="AZ13" s="13">
        <v>3146</v>
      </c>
      <c r="BA13" s="13">
        <v>2439</v>
      </c>
      <c r="BB13" s="13">
        <v>3679</v>
      </c>
      <c r="BC13" s="13">
        <v>2161</v>
      </c>
      <c r="BD13" s="13">
        <v>130332</v>
      </c>
      <c r="BE13" s="13">
        <v>2370</v>
      </c>
      <c r="BF13" s="13">
        <v>3193</v>
      </c>
      <c r="BG13" s="13">
        <v>2610</v>
      </c>
      <c r="BH13" s="13">
        <v>1882</v>
      </c>
      <c r="BI13" s="13">
        <v>3310</v>
      </c>
      <c r="BJ13" s="13">
        <v>10565</v>
      </c>
      <c r="BK13" s="13">
        <v>10334</v>
      </c>
      <c r="BL13" s="13">
        <v>4730</v>
      </c>
      <c r="BM13" s="13">
        <v>8179</v>
      </c>
      <c r="BN13" s="13">
        <v>1958</v>
      </c>
      <c r="BO13" s="13">
        <v>2852</v>
      </c>
      <c r="BP13" s="13">
        <v>5348</v>
      </c>
      <c r="BQ13" s="13">
        <v>5014</v>
      </c>
      <c r="BR13" s="13">
        <v>4298</v>
      </c>
      <c r="BS13" s="13">
        <v>3134</v>
      </c>
      <c r="BT13" s="13">
        <v>1761</v>
      </c>
      <c r="BU13" s="13">
        <v>3063</v>
      </c>
      <c r="BV13" s="13">
        <v>2819</v>
      </c>
      <c r="BW13" s="13">
        <v>2928</v>
      </c>
      <c r="BX13" s="13">
        <v>2908</v>
      </c>
      <c r="BY13" s="13">
        <v>2150</v>
      </c>
      <c r="BZ13" s="13">
        <v>1889</v>
      </c>
      <c r="CA13" s="13">
        <v>1547</v>
      </c>
      <c r="CB13" s="13">
        <v>3552</v>
      </c>
      <c r="CC13" s="13">
        <v>3231</v>
      </c>
      <c r="CD13" s="13">
        <v>2617</v>
      </c>
      <c r="CE13" s="13">
        <v>1618</v>
      </c>
      <c r="CF13" s="13">
        <v>1842</v>
      </c>
      <c r="CG13" s="13">
        <v>1876</v>
      </c>
      <c r="CH13" s="13">
        <v>1974</v>
      </c>
      <c r="CI13" s="13">
        <v>3732</v>
      </c>
      <c r="CJ13" s="13">
        <v>9181</v>
      </c>
      <c r="CK13" s="13">
        <v>2252</v>
      </c>
      <c r="CL13" s="13">
        <v>1182</v>
      </c>
      <c r="CM13" s="13">
        <v>1074</v>
      </c>
      <c r="CN13" s="13">
        <v>1277</v>
      </c>
      <c r="CO13" s="13">
        <v>1383</v>
      </c>
      <c r="CP13" s="13">
        <v>125633</v>
      </c>
    </row>
    <row r="14" spans="1:94" x14ac:dyDescent="0.25">
      <c r="A14" t="s">
        <v>25</v>
      </c>
      <c r="B14"/>
      <c r="C14" s="9" t="s">
        <v>64</v>
      </c>
      <c r="D14" s="13">
        <v>17206</v>
      </c>
      <c r="E14" s="13">
        <v>19280</v>
      </c>
      <c r="F14" s="13">
        <v>18012</v>
      </c>
      <c r="G14" s="13">
        <v>16275</v>
      </c>
      <c r="H14" s="13">
        <v>23244</v>
      </c>
      <c r="I14" s="13">
        <v>32537</v>
      </c>
      <c r="J14" s="13">
        <v>40052</v>
      </c>
      <c r="K14" s="13">
        <v>27766</v>
      </c>
      <c r="L14" s="13">
        <v>41223</v>
      </c>
      <c r="M14" s="13">
        <v>20460</v>
      </c>
      <c r="N14" s="13">
        <v>20823</v>
      </c>
      <c r="O14" s="13">
        <v>24668</v>
      </c>
      <c r="P14" s="13">
        <v>25077</v>
      </c>
      <c r="Q14" s="13">
        <v>17653</v>
      </c>
      <c r="R14" s="13">
        <v>15872</v>
      </c>
      <c r="S14" s="13">
        <v>18965</v>
      </c>
      <c r="T14" s="13">
        <v>15087</v>
      </c>
      <c r="U14" s="13">
        <v>17219</v>
      </c>
      <c r="V14" s="13">
        <v>19648</v>
      </c>
      <c r="W14" s="13">
        <v>21073</v>
      </c>
      <c r="X14" s="13">
        <v>20141</v>
      </c>
      <c r="Y14" s="13">
        <v>19306</v>
      </c>
      <c r="Z14" s="13">
        <v>19101</v>
      </c>
      <c r="AA14" s="13">
        <v>22748</v>
      </c>
      <c r="AB14" s="13">
        <v>18527</v>
      </c>
      <c r="AC14" s="13">
        <v>14239</v>
      </c>
      <c r="AD14" s="13">
        <v>17228</v>
      </c>
      <c r="AE14" s="13">
        <v>19460</v>
      </c>
      <c r="AF14" s="13">
        <v>20544</v>
      </c>
      <c r="AG14" s="13">
        <v>17216</v>
      </c>
      <c r="AH14" s="13">
        <v>18769</v>
      </c>
      <c r="AI14" s="13">
        <v>27310</v>
      </c>
      <c r="AJ14" s="13">
        <v>19662</v>
      </c>
      <c r="AK14" s="13">
        <v>19983</v>
      </c>
      <c r="AL14" s="13">
        <v>21768</v>
      </c>
      <c r="AM14" s="13">
        <v>12845</v>
      </c>
      <c r="AN14" s="13">
        <v>22527</v>
      </c>
      <c r="AO14" s="13">
        <v>21041</v>
      </c>
      <c r="AP14" s="13">
        <v>20998</v>
      </c>
      <c r="AQ14" s="13">
        <v>21009</v>
      </c>
      <c r="AR14" s="13">
        <v>22375</v>
      </c>
      <c r="AS14" s="13">
        <v>18608</v>
      </c>
      <c r="AT14" s="13">
        <v>19963</v>
      </c>
      <c r="AU14" s="13">
        <v>19810</v>
      </c>
      <c r="AV14" s="13">
        <v>19060</v>
      </c>
      <c r="AW14" s="13">
        <v>19307</v>
      </c>
      <c r="AX14" s="13">
        <v>19515</v>
      </c>
      <c r="AY14" s="13">
        <v>19992</v>
      </c>
      <c r="AZ14" s="13">
        <v>21887</v>
      </c>
      <c r="BA14" s="13">
        <v>22274</v>
      </c>
      <c r="BB14" s="13">
        <v>24518</v>
      </c>
      <c r="BC14" s="13">
        <v>22615</v>
      </c>
      <c r="BD14" s="13">
        <v>1096486</v>
      </c>
      <c r="BE14" s="13">
        <v>22312</v>
      </c>
      <c r="BF14" s="13">
        <v>25156</v>
      </c>
      <c r="BG14" s="13">
        <v>23510</v>
      </c>
      <c r="BH14" s="13">
        <v>20652</v>
      </c>
      <c r="BI14" s="13">
        <v>22492</v>
      </c>
      <c r="BJ14" s="13">
        <v>38475</v>
      </c>
      <c r="BK14" s="13">
        <v>45062</v>
      </c>
      <c r="BL14" s="13">
        <v>27841</v>
      </c>
      <c r="BM14" s="13">
        <v>38668</v>
      </c>
      <c r="BN14" s="13">
        <v>23358</v>
      </c>
      <c r="BO14" s="13">
        <v>24511</v>
      </c>
      <c r="BP14" s="13">
        <v>26886</v>
      </c>
      <c r="BQ14" s="13">
        <v>26936</v>
      </c>
      <c r="BR14" s="13">
        <v>22931</v>
      </c>
      <c r="BS14" s="13">
        <v>17927</v>
      </c>
      <c r="BT14" s="13">
        <v>20041</v>
      </c>
      <c r="BU14" s="13">
        <v>18010</v>
      </c>
      <c r="BV14" s="13">
        <v>18623</v>
      </c>
      <c r="BW14" s="13">
        <v>19592</v>
      </c>
      <c r="BX14" s="13">
        <v>22456</v>
      </c>
      <c r="BY14" s="13">
        <v>19099</v>
      </c>
      <c r="BZ14" s="13">
        <v>17459</v>
      </c>
      <c r="CA14" s="13">
        <v>23010</v>
      </c>
      <c r="CB14" s="13">
        <v>18862</v>
      </c>
      <c r="CC14" s="13">
        <v>14846</v>
      </c>
      <c r="CD14" s="13">
        <v>21190</v>
      </c>
      <c r="CE14" s="13">
        <v>18274</v>
      </c>
      <c r="CF14" s="13">
        <v>19533</v>
      </c>
      <c r="CG14" s="13">
        <v>18463</v>
      </c>
      <c r="CH14" s="13">
        <v>16886</v>
      </c>
      <c r="CI14" s="13">
        <v>18899</v>
      </c>
      <c r="CJ14" s="13">
        <v>28045</v>
      </c>
      <c r="CK14" s="13">
        <v>21166</v>
      </c>
      <c r="CL14" s="13">
        <v>16828</v>
      </c>
      <c r="CM14" s="13">
        <v>11136</v>
      </c>
      <c r="CN14" s="13">
        <v>18334</v>
      </c>
      <c r="CO14" s="13">
        <v>18191</v>
      </c>
      <c r="CP14" s="13">
        <v>825660</v>
      </c>
    </row>
    <row r="15" spans="1:94" x14ac:dyDescent="0.25">
      <c r="B15"/>
      <c r="C15" s="9" t="s">
        <v>65</v>
      </c>
      <c r="D15" s="13">
        <v>1615</v>
      </c>
      <c r="E15" s="13">
        <v>2911</v>
      </c>
      <c r="F15" s="13">
        <v>2940</v>
      </c>
      <c r="G15" s="13">
        <v>2609</v>
      </c>
      <c r="H15" s="13">
        <v>2050</v>
      </c>
      <c r="I15" s="13">
        <v>5203</v>
      </c>
      <c r="J15" s="13">
        <v>5805</v>
      </c>
      <c r="K15" s="13">
        <v>4223</v>
      </c>
      <c r="L15" s="13">
        <v>6742</v>
      </c>
      <c r="M15" s="13">
        <v>3885</v>
      </c>
      <c r="N15" s="13">
        <v>3915</v>
      </c>
      <c r="O15" s="13">
        <v>4556</v>
      </c>
      <c r="P15" s="13">
        <v>5161</v>
      </c>
      <c r="Q15" s="13">
        <v>3241</v>
      </c>
      <c r="R15" s="13">
        <v>2446</v>
      </c>
      <c r="S15" s="13">
        <v>2360</v>
      </c>
      <c r="T15" s="13">
        <v>1985</v>
      </c>
      <c r="U15" s="13">
        <v>2669</v>
      </c>
      <c r="V15" s="13">
        <v>2393</v>
      </c>
      <c r="W15" s="13">
        <v>2874</v>
      </c>
      <c r="X15" s="13">
        <v>2942</v>
      </c>
      <c r="Y15" s="13">
        <v>2758</v>
      </c>
      <c r="Z15" s="13">
        <v>1747</v>
      </c>
      <c r="AA15" s="13">
        <v>2189</v>
      </c>
      <c r="AB15" s="13">
        <v>1932</v>
      </c>
      <c r="AC15" s="13">
        <v>1896</v>
      </c>
      <c r="AD15" s="13">
        <v>1735</v>
      </c>
      <c r="AE15" s="13">
        <v>1899</v>
      </c>
      <c r="AF15" s="13">
        <v>1928</v>
      </c>
      <c r="AG15" s="13">
        <v>2092</v>
      </c>
      <c r="AH15" s="13">
        <v>1961</v>
      </c>
      <c r="AI15" s="13">
        <v>2891</v>
      </c>
      <c r="AJ15" s="13">
        <v>2552</v>
      </c>
      <c r="AK15" s="13">
        <v>2469</v>
      </c>
      <c r="AL15" s="13">
        <v>2878</v>
      </c>
      <c r="AM15" s="13">
        <v>1998</v>
      </c>
      <c r="AN15" s="13">
        <v>2664</v>
      </c>
      <c r="AO15" s="13">
        <v>2784</v>
      </c>
      <c r="AP15" s="13">
        <v>2187</v>
      </c>
      <c r="AQ15" s="13">
        <v>1944</v>
      </c>
      <c r="AR15" s="13">
        <v>2131</v>
      </c>
      <c r="AS15" s="13">
        <v>2041</v>
      </c>
      <c r="AT15" s="13">
        <v>2365</v>
      </c>
      <c r="AU15" s="13">
        <v>2343</v>
      </c>
      <c r="AV15" s="13">
        <v>1690</v>
      </c>
      <c r="AW15" s="13">
        <v>1713</v>
      </c>
      <c r="AX15" s="13">
        <v>1976</v>
      </c>
      <c r="AY15" s="13">
        <v>1887</v>
      </c>
      <c r="AZ15" s="13">
        <v>1850</v>
      </c>
      <c r="BA15" s="13">
        <v>2890</v>
      </c>
      <c r="BB15" s="13">
        <v>3394</v>
      </c>
      <c r="BC15" s="13">
        <v>3058</v>
      </c>
      <c r="BD15" s="13">
        <v>142367</v>
      </c>
      <c r="BE15" s="13">
        <v>3352</v>
      </c>
      <c r="BF15" s="13">
        <v>4387</v>
      </c>
      <c r="BG15" s="13">
        <v>4397</v>
      </c>
      <c r="BH15" s="13">
        <v>3853</v>
      </c>
      <c r="BI15" s="13">
        <v>3825</v>
      </c>
      <c r="BJ15" s="13">
        <v>5040</v>
      </c>
      <c r="BK15" s="13">
        <v>9039</v>
      </c>
      <c r="BL15" s="13">
        <v>5668</v>
      </c>
      <c r="BM15" s="13">
        <v>8034</v>
      </c>
      <c r="BN15" s="13">
        <v>4363</v>
      </c>
      <c r="BO15" s="13">
        <v>5146</v>
      </c>
      <c r="BP15" s="13">
        <v>5935</v>
      </c>
      <c r="BQ15" s="13">
        <v>6163</v>
      </c>
      <c r="BR15" s="13">
        <v>4678</v>
      </c>
      <c r="BS15" s="13">
        <v>2781</v>
      </c>
      <c r="BT15" s="13">
        <v>3983</v>
      </c>
      <c r="BU15" s="13">
        <v>4409</v>
      </c>
      <c r="BV15" s="13">
        <v>3490</v>
      </c>
      <c r="BW15" s="13">
        <v>3530</v>
      </c>
      <c r="BX15" s="13">
        <v>3077</v>
      </c>
      <c r="BY15" s="13">
        <v>3059</v>
      </c>
      <c r="BZ15" s="13">
        <v>2615</v>
      </c>
      <c r="CA15" s="13">
        <v>3676</v>
      </c>
      <c r="CB15" s="13">
        <v>2840</v>
      </c>
      <c r="CC15" s="13">
        <v>2455</v>
      </c>
      <c r="CD15" s="13">
        <v>3553</v>
      </c>
      <c r="CE15" s="13">
        <v>2507</v>
      </c>
      <c r="CF15" s="13">
        <v>2471</v>
      </c>
      <c r="CG15" s="13">
        <v>3355</v>
      </c>
      <c r="CH15" s="13">
        <v>2834</v>
      </c>
      <c r="CI15" s="13">
        <v>3359</v>
      </c>
      <c r="CJ15" s="13">
        <v>3713</v>
      </c>
      <c r="CK15" s="13">
        <v>3541</v>
      </c>
      <c r="CL15" s="13">
        <v>2581</v>
      </c>
      <c r="CM15" s="13">
        <v>1972</v>
      </c>
      <c r="CN15" s="13">
        <v>2037</v>
      </c>
      <c r="CO15" s="13">
        <v>2741</v>
      </c>
      <c r="CP15" s="13">
        <v>144459</v>
      </c>
    </row>
    <row r="16" spans="1:94" x14ac:dyDescent="0.25">
      <c r="A16" t="s">
        <v>271</v>
      </c>
      <c r="B16"/>
      <c r="C16" s="9" t="s">
        <v>64</v>
      </c>
      <c r="D16" s="13">
        <v>19646</v>
      </c>
      <c r="E16" s="13">
        <v>18855</v>
      </c>
      <c r="F16" s="13">
        <v>20735</v>
      </c>
      <c r="G16" s="13">
        <v>24514</v>
      </c>
      <c r="H16" s="13">
        <v>25031</v>
      </c>
      <c r="I16" s="13">
        <v>39876</v>
      </c>
      <c r="J16" s="13">
        <v>54630</v>
      </c>
      <c r="K16" s="13">
        <v>40628</v>
      </c>
      <c r="L16" s="13">
        <v>48824</v>
      </c>
      <c r="M16" s="13">
        <v>34061</v>
      </c>
      <c r="N16" s="13">
        <v>32390</v>
      </c>
      <c r="O16" s="13">
        <v>33302</v>
      </c>
      <c r="P16" s="13">
        <v>31904</v>
      </c>
      <c r="Q16" s="13">
        <v>21803</v>
      </c>
      <c r="R16" s="13">
        <v>28365</v>
      </c>
      <c r="S16" s="13">
        <v>33253</v>
      </c>
      <c r="T16" s="13">
        <v>34579</v>
      </c>
      <c r="U16" s="13">
        <v>40971</v>
      </c>
      <c r="V16" s="13">
        <v>38687</v>
      </c>
      <c r="W16" s="13">
        <v>40649</v>
      </c>
      <c r="X16" s="13">
        <v>37935</v>
      </c>
      <c r="Y16" s="13">
        <v>33639</v>
      </c>
      <c r="Z16" s="13">
        <v>35870</v>
      </c>
      <c r="AA16" s="13">
        <v>41964</v>
      </c>
      <c r="AB16" s="13">
        <v>32115</v>
      </c>
      <c r="AC16" s="13">
        <v>21413</v>
      </c>
      <c r="AD16" s="13">
        <v>25753</v>
      </c>
      <c r="AE16" s="13">
        <v>28950</v>
      </c>
      <c r="AF16" s="13">
        <v>29687</v>
      </c>
      <c r="AG16" s="13">
        <v>25889</v>
      </c>
      <c r="AH16" s="13">
        <v>24875</v>
      </c>
      <c r="AI16" s="13">
        <v>42179</v>
      </c>
      <c r="AJ16" s="13">
        <v>30902</v>
      </c>
      <c r="AK16" s="13">
        <v>45695</v>
      </c>
      <c r="AL16" s="13">
        <v>44289</v>
      </c>
      <c r="AM16" s="13">
        <v>43898</v>
      </c>
      <c r="AN16" s="13">
        <v>111335</v>
      </c>
      <c r="AO16" s="13">
        <v>77562</v>
      </c>
      <c r="AP16" s="13">
        <v>111012</v>
      </c>
      <c r="AQ16" s="13">
        <v>82688</v>
      </c>
      <c r="AR16" s="13">
        <v>188842</v>
      </c>
      <c r="AS16" s="13">
        <v>172943</v>
      </c>
      <c r="AT16" s="13">
        <v>228097</v>
      </c>
      <c r="AU16" s="13">
        <v>219728</v>
      </c>
      <c r="AV16" s="13">
        <v>89056</v>
      </c>
      <c r="AW16" s="13">
        <v>52786</v>
      </c>
      <c r="AX16" s="13">
        <v>31903</v>
      </c>
      <c r="AY16" s="13">
        <v>23239</v>
      </c>
      <c r="AZ16" s="13">
        <v>23978</v>
      </c>
      <c r="BA16" s="13">
        <v>21361</v>
      </c>
      <c r="BB16" s="13">
        <v>26584</v>
      </c>
      <c r="BC16" s="13">
        <v>23804</v>
      </c>
      <c r="BD16" s="13">
        <v>2692674</v>
      </c>
      <c r="BE16" s="13">
        <v>24612</v>
      </c>
      <c r="BF16" s="13">
        <v>28518</v>
      </c>
      <c r="BG16" s="13">
        <v>29976</v>
      </c>
      <c r="BH16" s="13">
        <v>25271</v>
      </c>
      <c r="BI16" s="13">
        <v>25425</v>
      </c>
      <c r="BJ16" s="13">
        <v>41717</v>
      </c>
      <c r="BK16" s="13">
        <v>42503</v>
      </c>
      <c r="BL16" s="13">
        <v>33055</v>
      </c>
      <c r="BM16" s="13">
        <v>48633</v>
      </c>
      <c r="BN16" s="13">
        <v>39846</v>
      </c>
      <c r="BO16" s="13">
        <v>39793</v>
      </c>
      <c r="BP16" s="13">
        <v>43503</v>
      </c>
      <c r="BQ16" s="13">
        <v>38846</v>
      </c>
      <c r="BR16" s="13">
        <v>44159</v>
      </c>
      <c r="BS16" s="13">
        <v>49117</v>
      </c>
      <c r="BT16" s="13">
        <v>43233</v>
      </c>
      <c r="BU16" s="13">
        <v>39649</v>
      </c>
      <c r="BV16" s="13">
        <v>34194</v>
      </c>
      <c r="BW16" s="13">
        <v>33608</v>
      </c>
      <c r="BX16" s="13">
        <v>33663</v>
      </c>
      <c r="BY16" s="13">
        <v>33812</v>
      </c>
      <c r="BZ16" s="13">
        <v>33334</v>
      </c>
      <c r="CA16" s="13">
        <v>36567</v>
      </c>
      <c r="CB16" s="13">
        <v>33297</v>
      </c>
      <c r="CC16" s="13">
        <v>27053</v>
      </c>
      <c r="CD16" s="13">
        <v>35801</v>
      </c>
      <c r="CE16" s="13">
        <v>28828</v>
      </c>
      <c r="CF16" s="13">
        <v>32686</v>
      </c>
      <c r="CG16" s="13">
        <v>37294</v>
      </c>
      <c r="CH16" s="13">
        <v>25412</v>
      </c>
      <c r="CI16" s="13">
        <v>31251</v>
      </c>
      <c r="CJ16" s="13">
        <v>39406</v>
      </c>
      <c r="CK16" s="13">
        <v>42230</v>
      </c>
      <c r="CL16" s="13">
        <v>28051</v>
      </c>
      <c r="CM16" s="13">
        <v>28062</v>
      </c>
      <c r="CN16" s="13">
        <v>101009</v>
      </c>
      <c r="CO16" s="13">
        <v>95630</v>
      </c>
      <c r="CP16" s="13">
        <v>1429044</v>
      </c>
    </row>
    <row r="17" spans="1:94" x14ac:dyDescent="0.25">
      <c r="B17"/>
      <c r="C17" s="9" t="s">
        <v>65</v>
      </c>
      <c r="D17" s="13">
        <v>133</v>
      </c>
      <c r="E17" s="13">
        <v>231</v>
      </c>
      <c r="F17" s="13">
        <v>261</v>
      </c>
      <c r="G17" s="13">
        <v>234</v>
      </c>
      <c r="H17" s="13">
        <v>308</v>
      </c>
      <c r="I17" s="13">
        <v>461</v>
      </c>
      <c r="J17" s="13">
        <v>477</v>
      </c>
      <c r="K17" s="13">
        <v>318</v>
      </c>
      <c r="L17" s="13">
        <v>879</v>
      </c>
      <c r="M17" s="13">
        <v>236</v>
      </c>
      <c r="N17" s="13">
        <v>363</v>
      </c>
      <c r="O17" s="13">
        <v>329</v>
      </c>
      <c r="P17" s="13">
        <v>598</v>
      </c>
      <c r="Q17" s="13">
        <v>574</v>
      </c>
      <c r="R17" s="13">
        <v>681</v>
      </c>
      <c r="S17" s="13">
        <v>317</v>
      </c>
      <c r="T17" s="13">
        <v>251</v>
      </c>
      <c r="U17" s="13">
        <v>379</v>
      </c>
      <c r="V17" s="13">
        <v>402</v>
      </c>
      <c r="W17" s="13">
        <v>523</v>
      </c>
      <c r="X17" s="13">
        <v>433</v>
      </c>
      <c r="Y17" s="13">
        <v>682</v>
      </c>
      <c r="Z17" s="13">
        <v>316</v>
      </c>
      <c r="AA17" s="13">
        <v>364</v>
      </c>
      <c r="AB17" s="13">
        <v>481</v>
      </c>
      <c r="AC17" s="13">
        <v>348</v>
      </c>
      <c r="AD17" s="13">
        <v>347</v>
      </c>
      <c r="AE17" s="13">
        <v>316</v>
      </c>
      <c r="AF17" s="13">
        <v>392</v>
      </c>
      <c r="AG17" s="13">
        <v>325</v>
      </c>
      <c r="AH17" s="13">
        <v>268</v>
      </c>
      <c r="AI17" s="13">
        <v>419</v>
      </c>
      <c r="AJ17" s="13">
        <v>329</v>
      </c>
      <c r="AK17" s="13">
        <v>546</v>
      </c>
      <c r="AL17" s="13">
        <v>458</v>
      </c>
      <c r="AM17" s="13">
        <v>579</v>
      </c>
      <c r="AN17" s="13">
        <v>1564</v>
      </c>
      <c r="AO17" s="13">
        <v>1020</v>
      </c>
      <c r="AP17" s="13">
        <v>992</v>
      </c>
      <c r="AQ17" s="13">
        <v>889</v>
      </c>
      <c r="AR17" s="13">
        <v>1216</v>
      </c>
      <c r="AS17" s="13">
        <v>1620</v>
      </c>
      <c r="AT17" s="13">
        <v>2621</v>
      </c>
      <c r="AU17" s="13">
        <v>2345</v>
      </c>
      <c r="AV17" s="13">
        <v>662</v>
      </c>
      <c r="AW17" s="13">
        <v>584</v>
      </c>
      <c r="AX17" s="13">
        <v>519</v>
      </c>
      <c r="AY17" s="13">
        <v>383</v>
      </c>
      <c r="AZ17" s="13">
        <v>222</v>
      </c>
      <c r="BA17" s="13">
        <v>223</v>
      </c>
      <c r="BB17" s="13">
        <v>263</v>
      </c>
      <c r="BC17" s="13">
        <v>305</v>
      </c>
      <c r="BD17" s="13">
        <v>29986</v>
      </c>
      <c r="BE17" s="13">
        <v>291</v>
      </c>
      <c r="BF17" s="13">
        <v>428</v>
      </c>
      <c r="BG17" s="13">
        <v>423</v>
      </c>
      <c r="BH17" s="13">
        <v>551</v>
      </c>
      <c r="BI17" s="13">
        <v>600</v>
      </c>
      <c r="BJ17" s="13">
        <v>897</v>
      </c>
      <c r="BK17" s="13">
        <v>1459</v>
      </c>
      <c r="BL17" s="13">
        <v>1079</v>
      </c>
      <c r="BM17" s="13">
        <v>1889</v>
      </c>
      <c r="BN17" s="13">
        <v>1565</v>
      </c>
      <c r="BO17" s="13">
        <v>1438</v>
      </c>
      <c r="BP17" s="13">
        <v>1083</v>
      </c>
      <c r="BQ17" s="13">
        <v>1674</v>
      </c>
      <c r="BR17" s="13">
        <v>2221</v>
      </c>
      <c r="BS17" s="13">
        <v>972</v>
      </c>
      <c r="BT17" s="13">
        <v>1025</v>
      </c>
      <c r="BU17" s="13">
        <v>1287</v>
      </c>
      <c r="BV17" s="13">
        <v>1235</v>
      </c>
      <c r="BW17" s="13">
        <v>724</v>
      </c>
      <c r="BX17" s="13">
        <v>688</v>
      </c>
      <c r="BY17" s="13">
        <v>1299</v>
      </c>
      <c r="BZ17" s="13">
        <v>992</v>
      </c>
      <c r="CA17" s="13">
        <v>1799</v>
      </c>
      <c r="CB17" s="13">
        <v>1494</v>
      </c>
      <c r="CC17" s="13">
        <v>1584</v>
      </c>
      <c r="CD17" s="13">
        <v>1542</v>
      </c>
      <c r="CE17" s="13">
        <v>809</v>
      </c>
      <c r="CF17" s="13">
        <v>690</v>
      </c>
      <c r="CG17" s="13">
        <v>955</v>
      </c>
      <c r="CH17" s="13">
        <v>1008</v>
      </c>
      <c r="CI17" s="13">
        <v>859</v>
      </c>
      <c r="CJ17" s="13">
        <v>1150</v>
      </c>
      <c r="CK17" s="13">
        <v>1093</v>
      </c>
      <c r="CL17" s="13">
        <v>848</v>
      </c>
      <c r="CM17" s="13">
        <v>523</v>
      </c>
      <c r="CN17" s="13">
        <v>809</v>
      </c>
      <c r="CO17" s="13">
        <v>1378</v>
      </c>
      <c r="CP17" s="13">
        <v>40361</v>
      </c>
    </row>
    <row r="18" spans="1:94" x14ac:dyDescent="0.25">
      <c r="A18" t="s">
        <v>1</v>
      </c>
      <c r="B18"/>
      <c r="C18" s="9" t="s">
        <v>64</v>
      </c>
      <c r="D18" s="13">
        <v>8327</v>
      </c>
      <c r="E18" s="13">
        <v>8646</v>
      </c>
      <c r="F18" s="13">
        <v>8310</v>
      </c>
      <c r="G18" s="13">
        <v>6703</v>
      </c>
      <c r="H18" s="13">
        <v>9987</v>
      </c>
      <c r="I18" s="13">
        <v>17769</v>
      </c>
      <c r="J18" s="13">
        <v>24653</v>
      </c>
      <c r="K18" s="13">
        <v>14080</v>
      </c>
      <c r="L18" s="13">
        <v>21609</v>
      </c>
      <c r="M18" s="13">
        <v>10794</v>
      </c>
      <c r="N18" s="13">
        <v>10950</v>
      </c>
      <c r="O18" s="13">
        <v>13661</v>
      </c>
      <c r="P18" s="13">
        <v>14477</v>
      </c>
      <c r="Q18" s="13">
        <v>9938</v>
      </c>
      <c r="R18" s="13">
        <v>8785</v>
      </c>
      <c r="S18" s="13">
        <v>10056</v>
      </c>
      <c r="T18" s="13">
        <v>8509</v>
      </c>
      <c r="U18" s="13">
        <v>8726</v>
      </c>
      <c r="V18" s="13">
        <v>8903</v>
      </c>
      <c r="W18" s="13">
        <v>9814</v>
      </c>
      <c r="X18" s="13">
        <v>9828</v>
      </c>
      <c r="Y18" s="13">
        <v>9154</v>
      </c>
      <c r="Z18" s="13">
        <v>9035</v>
      </c>
      <c r="AA18" s="13">
        <v>11372</v>
      </c>
      <c r="AB18" s="13">
        <v>10261</v>
      </c>
      <c r="AC18" s="13">
        <v>7621</v>
      </c>
      <c r="AD18" s="13">
        <v>8015</v>
      </c>
      <c r="AE18" s="13">
        <v>9791</v>
      </c>
      <c r="AF18" s="13">
        <v>9315</v>
      </c>
      <c r="AG18" s="13">
        <v>7784</v>
      </c>
      <c r="AH18" s="13">
        <v>8232</v>
      </c>
      <c r="AI18" s="13">
        <v>10017</v>
      </c>
      <c r="AJ18" s="13">
        <v>7937</v>
      </c>
      <c r="AK18" s="13">
        <v>7960</v>
      </c>
      <c r="AL18" s="13">
        <v>9034</v>
      </c>
      <c r="AM18" s="13">
        <v>5286</v>
      </c>
      <c r="AN18" s="13">
        <v>9078</v>
      </c>
      <c r="AO18" s="13">
        <v>8972</v>
      </c>
      <c r="AP18" s="13">
        <v>9306</v>
      </c>
      <c r="AQ18" s="13">
        <v>8596</v>
      </c>
      <c r="AR18" s="13">
        <v>10724</v>
      </c>
      <c r="AS18" s="13">
        <v>9261</v>
      </c>
      <c r="AT18" s="13">
        <v>8141</v>
      </c>
      <c r="AU18" s="13">
        <v>8496</v>
      </c>
      <c r="AV18" s="13">
        <v>7764</v>
      </c>
      <c r="AW18" s="13">
        <v>9621</v>
      </c>
      <c r="AX18" s="13">
        <v>8665</v>
      </c>
      <c r="AY18" s="13">
        <v>8620</v>
      </c>
      <c r="AZ18" s="13">
        <v>10223</v>
      </c>
      <c r="BA18" s="13">
        <v>10351</v>
      </c>
      <c r="BB18" s="13">
        <v>11271</v>
      </c>
      <c r="BC18" s="13">
        <v>10794</v>
      </c>
      <c r="BD18" s="13">
        <v>525222</v>
      </c>
      <c r="BE18" s="13">
        <v>10335</v>
      </c>
      <c r="BF18" s="13">
        <v>11927</v>
      </c>
      <c r="BG18" s="13">
        <v>9773</v>
      </c>
      <c r="BH18" s="13">
        <v>8997</v>
      </c>
      <c r="BI18" s="13">
        <v>10025</v>
      </c>
      <c r="BJ18" s="13">
        <v>17671</v>
      </c>
      <c r="BK18" s="13">
        <v>25690</v>
      </c>
      <c r="BL18" s="13">
        <v>14291</v>
      </c>
      <c r="BM18" s="13">
        <v>21730</v>
      </c>
      <c r="BN18" s="13">
        <v>11500</v>
      </c>
      <c r="BO18" s="13">
        <v>10872</v>
      </c>
      <c r="BP18" s="13">
        <v>13001</v>
      </c>
      <c r="BQ18" s="13">
        <v>13304</v>
      </c>
      <c r="BR18" s="13">
        <v>10263</v>
      </c>
      <c r="BS18" s="13">
        <v>8751</v>
      </c>
      <c r="BT18" s="13">
        <v>9391</v>
      </c>
      <c r="BU18" s="13">
        <v>10050</v>
      </c>
      <c r="BV18" s="13">
        <v>9516</v>
      </c>
      <c r="BW18" s="13">
        <v>9670</v>
      </c>
      <c r="BX18" s="13">
        <v>10387</v>
      </c>
      <c r="BY18" s="13">
        <v>9775</v>
      </c>
      <c r="BZ18" s="13">
        <v>8962</v>
      </c>
      <c r="CA18" s="13">
        <v>11019</v>
      </c>
      <c r="CB18" s="13">
        <v>11053</v>
      </c>
      <c r="CC18" s="13">
        <v>7442</v>
      </c>
      <c r="CD18" s="13">
        <v>9554</v>
      </c>
      <c r="CE18" s="13">
        <v>8778</v>
      </c>
      <c r="CF18" s="13">
        <v>8006</v>
      </c>
      <c r="CG18" s="13">
        <v>8039</v>
      </c>
      <c r="CH18" s="13">
        <v>6955</v>
      </c>
      <c r="CI18" s="13">
        <v>7088</v>
      </c>
      <c r="CJ18" s="13">
        <v>8471</v>
      </c>
      <c r="CK18" s="13">
        <v>7467</v>
      </c>
      <c r="CL18" s="13">
        <v>7079</v>
      </c>
      <c r="CM18" s="13">
        <v>3877</v>
      </c>
      <c r="CN18" s="13">
        <v>7905</v>
      </c>
      <c r="CO18" s="13">
        <v>8186</v>
      </c>
      <c r="CP18" s="13">
        <v>386800</v>
      </c>
    </row>
    <row r="19" spans="1:94" x14ac:dyDescent="0.25">
      <c r="B19"/>
      <c r="C19" s="9" t="s">
        <v>65</v>
      </c>
      <c r="D19" s="13">
        <v>599</v>
      </c>
      <c r="E19" s="13">
        <v>504</v>
      </c>
      <c r="F19" s="13">
        <v>594</v>
      </c>
      <c r="G19" s="13">
        <v>496</v>
      </c>
      <c r="H19" s="13">
        <v>518</v>
      </c>
      <c r="I19" s="13">
        <v>1410</v>
      </c>
      <c r="J19" s="13">
        <v>1352</v>
      </c>
      <c r="K19" s="13">
        <v>1004</v>
      </c>
      <c r="L19" s="13">
        <v>2482</v>
      </c>
      <c r="M19" s="13">
        <v>483</v>
      </c>
      <c r="N19" s="13">
        <v>589</v>
      </c>
      <c r="O19" s="13">
        <v>1203</v>
      </c>
      <c r="P19" s="13">
        <v>1866</v>
      </c>
      <c r="Q19" s="13">
        <v>1226</v>
      </c>
      <c r="R19" s="13">
        <v>842</v>
      </c>
      <c r="S19" s="13">
        <v>1160</v>
      </c>
      <c r="T19" s="13">
        <v>739</v>
      </c>
      <c r="U19" s="13">
        <v>904</v>
      </c>
      <c r="V19" s="13">
        <v>533</v>
      </c>
      <c r="W19" s="13">
        <v>894</v>
      </c>
      <c r="X19" s="13">
        <v>775</v>
      </c>
      <c r="Y19" s="13">
        <v>529</v>
      </c>
      <c r="Z19" s="13">
        <v>690</v>
      </c>
      <c r="AA19" s="13">
        <v>656</v>
      </c>
      <c r="AB19" s="13">
        <v>644</v>
      </c>
      <c r="AC19" s="13">
        <v>494</v>
      </c>
      <c r="AD19" s="13">
        <v>481</v>
      </c>
      <c r="AE19" s="13">
        <v>573</v>
      </c>
      <c r="AF19" s="13">
        <v>418</v>
      </c>
      <c r="AG19" s="13">
        <v>345</v>
      </c>
      <c r="AH19" s="13">
        <v>596</v>
      </c>
      <c r="AI19" s="13">
        <v>688</v>
      </c>
      <c r="AJ19" s="13">
        <v>362</v>
      </c>
      <c r="AK19" s="13">
        <v>335</v>
      </c>
      <c r="AL19" s="13">
        <v>420</v>
      </c>
      <c r="AM19" s="13">
        <v>302</v>
      </c>
      <c r="AN19" s="13">
        <v>405</v>
      </c>
      <c r="AO19" s="13">
        <v>743</v>
      </c>
      <c r="AP19" s="13">
        <v>958</v>
      </c>
      <c r="AQ19" s="13">
        <v>482</v>
      </c>
      <c r="AR19" s="13">
        <v>388</v>
      </c>
      <c r="AS19" s="13">
        <v>426</v>
      </c>
      <c r="AT19" s="13">
        <v>935</v>
      </c>
      <c r="AU19" s="13">
        <v>714</v>
      </c>
      <c r="AV19" s="13">
        <v>629</v>
      </c>
      <c r="AW19" s="13">
        <v>511</v>
      </c>
      <c r="AX19" s="13">
        <v>636</v>
      </c>
      <c r="AY19" s="13">
        <v>610</v>
      </c>
      <c r="AZ19" s="13">
        <v>632</v>
      </c>
      <c r="BA19" s="13">
        <v>739</v>
      </c>
      <c r="BB19" s="13">
        <v>1057</v>
      </c>
      <c r="BC19" s="13">
        <v>604</v>
      </c>
      <c r="BD19" s="13">
        <v>38175</v>
      </c>
      <c r="BE19" s="13">
        <v>721</v>
      </c>
      <c r="BF19" s="13">
        <v>632</v>
      </c>
      <c r="BG19" s="13">
        <v>607</v>
      </c>
      <c r="BH19" s="13">
        <v>745</v>
      </c>
      <c r="BI19" s="13">
        <v>700</v>
      </c>
      <c r="BJ19" s="13">
        <v>970</v>
      </c>
      <c r="BK19" s="13">
        <v>2233</v>
      </c>
      <c r="BL19" s="13">
        <v>684</v>
      </c>
      <c r="BM19" s="13">
        <v>1554</v>
      </c>
      <c r="BN19" s="13">
        <v>976</v>
      </c>
      <c r="BO19" s="13">
        <v>653</v>
      </c>
      <c r="BP19" s="13">
        <v>1030</v>
      </c>
      <c r="BQ19" s="13">
        <v>1050</v>
      </c>
      <c r="BR19" s="13">
        <v>839</v>
      </c>
      <c r="BS19" s="13">
        <v>649</v>
      </c>
      <c r="BT19" s="13">
        <v>552</v>
      </c>
      <c r="BU19" s="13">
        <v>923</v>
      </c>
      <c r="BV19" s="13">
        <v>733</v>
      </c>
      <c r="BW19" s="13">
        <v>789</v>
      </c>
      <c r="BX19" s="13">
        <v>841</v>
      </c>
      <c r="BY19" s="13">
        <v>707</v>
      </c>
      <c r="BZ19" s="13">
        <v>521</v>
      </c>
      <c r="CA19" s="13">
        <v>748</v>
      </c>
      <c r="CB19" s="13">
        <v>692</v>
      </c>
      <c r="CC19" s="13">
        <v>667</v>
      </c>
      <c r="CD19" s="13">
        <v>564</v>
      </c>
      <c r="CE19" s="13">
        <v>575</v>
      </c>
      <c r="CF19" s="13">
        <v>928</v>
      </c>
      <c r="CG19" s="13">
        <v>721</v>
      </c>
      <c r="CH19" s="13">
        <v>493</v>
      </c>
      <c r="CI19" s="13">
        <v>473</v>
      </c>
      <c r="CJ19" s="13">
        <v>431</v>
      </c>
      <c r="CK19" s="13">
        <v>1004</v>
      </c>
      <c r="CL19" s="13">
        <v>542</v>
      </c>
      <c r="CM19" s="13">
        <v>275</v>
      </c>
      <c r="CN19" s="13">
        <v>886</v>
      </c>
      <c r="CO19" s="13">
        <v>635</v>
      </c>
      <c r="CP19" s="13">
        <v>28743</v>
      </c>
    </row>
    <row r="20" spans="1:94" x14ac:dyDescent="0.25">
      <c r="A20" t="s">
        <v>11</v>
      </c>
      <c r="B20"/>
      <c r="C20" s="9" t="s">
        <v>64</v>
      </c>
      <c r="D20" s="13">
        <v>94084</v>
      </c>
      <c r="E20" s="13">
        <v>103776</v>
      </c>
      <c r="F20" s="13">
        <v>102118</v>
      </c>
      <c r="G20" s="13">
        <v>84148</v>
      </c>
      <c r="H20" s="13">
        <v>87550</v>
      </c>
      <c r="I20" s="13">
        <v>135053</v>
      </c>
      <c r="J20" s="13">
        <v>133367</v>
      </c>
      <c r="K20" s="13">
        <v>110084</v>
      </c>
      <c r="L20" s="13">
        <v>132084</v>
      </c>
      <c r="M20" s="13">
        <v>106109</v>
      </c>
      <c r="N20" s="13">
        <v>107846</v>
      </c>
      <c r="O20" s="13">
        <v>108769</v>
      </c>
      <c r="P20" s="13">
        <v>103341</v>
      </c>
      <c r="Q20" s="13">
        <v>74571</v>
      </c>
      <c r="R20" s="13">
        <v>110275</v>
      </c>
      <c r="S20" s="13">
        <v>108127</v>
      </c>
      <c r="T20" s="13">
        <v>99051</v>
      </c>
      <c r="U20" s="13">
        <v>97402</v>
      </c>
      <c r="V20" s="13">
        <v>119957</v>
      </c>
      <c r="W20" s="13">
        <v>121755</v>
      </c>
      <c r="X20" s="13">
        <v>107160</v>
      </c>
      <c r="Y20" s="13">
        <v>90969</v>
      </c>
      <c r="Z20" s="13">
        <v>112096</v>
      </c>
      <c r="AA20" s="13">
        <v>110661</v>
      </c>
      <c r="AB20" s="13">
        <v>97078</v>
      </c>
      <c r="AC20" s="13">
        <v>77644</v>
      </c>
      <c r="AD20" s="13">
        <v>104018</v>
      </c>
      <c r="AE20" s="13">
        <v>105712</v>
      </c>
      <c r="AF20" s="13">
        <v>94936</v>
      </c>
      <c r="AG20" s="13">
        <v>76800</v>
      </c>
      <c r="AH20" s="13">
        <v>80236</v>
      </c>
      <c r="AI20" s="13">
        <v>107545</v>
      </c>
      <c r="AJ20" s="13">
        <v>88128</v>
      </c>
      <c r="AK20" s="13">
        <v>78239</v>
      </c>
      <c r="AL20" s="13">
        <v>72184</v>
      </c>
      <c r="AM20" s="13">
        <v>62014</v>
      </c>
      <c r="AN20" s="13">
        <v>95831</v>
      </c>
      <c r="AO20" s="13">
        <v>84906</v>
      </c>
      <c r="AP20" s="13">
        <v>77686</v>
      </c>
      <c r="AQ20" s="13">
        <v>77236</v>
      </c>
      <c r="AR20" s="13">
        <v>98281</v>
      </c>
      <c r="AS20" s="13">
        <v>84506</v>
      </c>
      <c r="AT20" s="13">
        <v>79429</v>
      </c>
      <c r="AU20" s="13">
        <v>79168</v>
      </c>
      <c r="AV20" s="13">
        <v>91019</v>
      </c>
      <c r="AW20" s="13">
        <v>93245</v>
      </c>
      <c r="AX20" s="13">
        <v>90285</v>
      </c>
      <c r="AY20" s="13">
        <v>90404</v>
      </c>
      <c r="AZ20" s="13">
        <v>110728</v>
      </c>
      <c r="BA20" s="13">
        <v>116813</v>
      </c>
      <c r="BB20" s="13">
        <v>121603</v>
      </c>
      <c r="BC20" s="13">
        <v>101288</v>
      </c>
      <c r="BD20" s="13">
        <v>5097315</v>
      </c>
      <c r="BE20" s="13">
        <v>104394</v>
      </c>
      <c r="BF20" s="13">
        <v>119877</v>
      </c>
      <c r="BG20" s="13">
        <v>111613</v>
      </c>
      <c r="BH20" s="13">
        <v>101898</v>
      </c>
      <c r="BI20" s="13">
        <v>101257</v>
      </c>
      <c r="BJ20" s="13">
        <v>143568</v>
      </c>
      <c r="BK20" s="13">
        <v>161551</v>
      </c>
      <c r="BL20" s="13">
        <v>117437</v>
      </c>
      <c r="BM20" s="13">
        <v>146292</v>
      </c>
      <c r="BN20" s="13">
        <v>114135</v>
      </c>
      <c r="BO20" s="13">
        <v>115486</v>
      </c>
      <c r="BP20" s="13">
        <v>121408</v>
      </c>
      <c r="BQ20" s="13">
        <v>109923</v>
      </c>
      <c r="BR20" s="13">
        <v>94182</v>
      </c>
      <c r="BS20" s="13">
        <v>110681</v>
      </c>
      <c r="BT20" s="13">
        <v>116487</v>
      </c>
      <c r="BU20" s="13">
        <v>104694</v>
      </c>
      <c r="BV20" s="13">
        <v>98087</v>
      </c>
      <c r="BW20" s="13">
        <v>117083</v>
      </c>
      <c r="BX20" s="13">
        <v>128136</v>
      </c>
      <c r="BY20" s="13">
        <v>110766</v>
      </c>
      <c r="BZ20" s="13">
        <v>101320</v>
      </c>
      <c r="CA20" s="13">
        <v>122824</v>
      </c>
      <c r="CB20" s="13">
        <v>106361</v>
      </c>
      <c r="CC20" s="13">
        <v>89924</v>
      </c>
      <c r="CD20" s="13">
        <v>120761</v>
      </c>
      <c r="CE20" s="13">
        <v>96913</v>
      </c>
      <c r="CF20" s="13">
        <v>110552</v>
      </c>
      <c r="CG20" s="13">
        <v>100424</v>
      </c>
      <c r="CH20" s="13">
        <v>86304</v>
      </c>
      <c r="CI20" s="13">
        <v>85632</v>
      </c>
      <c r="CJ20" s="13">
        <v>112778</v>
      </c>
      <c r="CK20" s="13">
        <v>88971</v>
      </c>
      <c r="CL20" s="13">
        <v>70807</v>
      </c>
      <c r="CM20" s="13">
        <v>56951</v>
      </c>
      <c r="CN20" s="13">
        <v>88338</v>
      </c>
      <c r="CO20" s="13">
        <v>82777</v>
      </c>
      <c r="CP20" s="13">
        <v>3970592</v>
      </c>
    </row>
    <row r="21" spans="1:94" x14ac:dyDescent="0.25">
      <c r="B21"/>
      <c r="C21" s="9" t="s">
        <v>65</v>
      </c>
      <c r="D21" s="13">
        <v>2801</v>
      </c>
      <c r="E21" s="13">
        <v>3617</v>
      </c>
      <c r="F21" s="13">
        <v>4690</v>
      </c>
      <c r="G21" s="13">
        <v>3195</v>
      </c>
      <c r="H21" s="13">
        <v>4028</v>
      </c>
      <c r="I21" s="13">
        <v>5552</v>
      </c>
      <c r="J21" s="13">
        <v>7802</v>
      </c>
      <c r="K21" s="13">
        <v>7027</v>
      </c>
      <c r="L21" s="13">
        <v>9132</v>
      </c>
      <c r="M21" s="13">
        <v>2599</v>
      </c>
      <c r="N21" s="13">
        <v>4741</v>
      </c>
      <c r="O21" s="13">
        <v>3749</v>
      </c>
      <c r="P21" s="13">
        <v>5891</v>
      </c>
      <c r="Q21" s="13">
        <v>3884</v>
      </c>
      <c r="R21" s="13">
        <v>4174</v>
      </c>
      <c r="S21" s="13">
        <v>2992</v>
      </c>
      <c r="T21" s="13">
        <v>3868</v>
      </c>
      <c r="U21" s="13">
        <v>4935</v>
      </c>
      <c r="V21" s="13">
        <v>8569</v>
      </c>
      <c r="W21" s="13">
        <v>5326</v>
      </c>
      <c r="X21" s="13">
        <v>6877</v>
      </c>
      <c r="Y21" s="13">
        <v>3299</v>
      </c>
      <c r="Z21" s="13">
        <v>6254</v>
      </c>
      <c r="AA21" s="13">
        <v>3811</v>
      </c>
      <c r="AB21" s="13">
        <v>3731</v>
      </c>
      <c r="AC21" s="13">
        <v>4433</v>
      </c>
      <c r="AD21" s="13">
        <v>3720</v>
      </c>
      <c r="AE21" s="13">
        <v>4064</v>
      </c>
      <c r="AF21" s="13">
        <v>3115</v>
      </c>
      <c r="AG21" s="13">
        <v>3316</v>
      </c>
      <c r="AH21" s="13">
        <v>4745</v>
      </c>
      <c r="AI21" s="13">
        <v>6773</v>
      </c>
      <c r="AJ21" s="13">
        <v>3257</v>
      </c>
      <c r="AK21" s="13">
        <v>2771</v>
      </c>
      <c r="AL21" s="13">
        <v>3783</v>
      </c>
      <c r="AM21" s="13">
        <v>1884</v>
      </c>
      <c r="AN21" s="13">
        <v>2813</v>
      </c>
      <c r="AO21" s="13">
        <v>2471</v>
      </c>
      <c r="AP21" s="13">
        <v>3974</v>
      </c>
      <c r="AQ21" s="13">
        <v>3431</v>
      </c>
      <c r="AR21" s="13">
        <v>5807</v>
      </c>
      <c r="AS21" s="13">
        <v>3875</v>
      </c>
      <c r="AT21" s="13">
        <v>2225</v>
      </c>
      <c r="AU21" s="13">
        <v>3199</v>
      </c>
      <c r="AV21" s="13">
        <v>3253</v>
      </c>
      <c r="AW21" s="13">
        <v>4175</v>
      </c>
      <c r="AX21" s="13">
        <v>4191</v>
      </c>
      <c r="AY21" s="13">
        <v>3860</v>
      </c>
      <c r="AZ21" s="13">
        <v>6088</v>
      </c>
      <c r="BA21" s="13">
        <v>5048</v>
      </c>
      <c r="BB21" s="13">
        <v>6031</v>
      </c>
      <c r="BC21" s="13">
        <v>4786</v>
      </c>
      <c r="BD21" s="13">
        <v>229632</v>
      </c>
      <c r="BE21" s="13">
        <v>5834</v>
      </c>
      <c r="BF21" s="13">
        <v>5134</v>
      </c>
      <c r="BG21" s="13">
        <v>4951</v>
      </c>
      <c r="BH21" s="13">
        <v>5589</v>
      </c>
      <c r="BI21" s="13">
        <v>5712</v>
      </c>
      <c r="BJ21" s="13">
        <v>12677</v>
      </c>
      <c r="BK21" s="13">
        <v>12306</v>
      </c>
      <c r="BL21" s="13">
        <v>7794</v>
      </c>
      <c r="BM21" s="13">
        <v>9005</v>
      </c>
      <c r="BN21" s="13">
        <v>6397</v>
      </c>
      <c r="BO21" s="13">
        <v>5126</v>
      </c>
      <c r="BP21" s="13">
        <v>8154</v>
      </c>
      <c r="BQ21" s="13">
        <v>8674</v>
      </c>
      <c r="BR21" s="13">
        <v>6044</v>
      </c>
      <c r="BS21" s="13">
        <v>3782</v>
      </c>
      <c r="BT21" s="13">
        <v>8734</v>
      </c>
      <c r="BU21" s="13">
        <v>7689</v>
      </c>
      <c r="BV21" s="13">
        <v>3707</v>
      </c>
      <c r="BW21" s="13">
        <v>6320</v>
      </c>
      <c r="BX21" s="13">
        <v>8374</v>
      </c>
      <c r="BY21" s="13">
        <v>7636</v>
      </c>
      <c r="BZ21" s="13">
        <v>5550</v>
      </c>
      <c r="CA21" s="13">
        <v>4824</v>
      </c>
      <c r="CB21" s="13">
        <v>4675</v>
      </c>
      <c r="CC21" s="13">
        <v>4498</v>
      </c>
      <c r="CD21" s="13">
        <v>4831</v>
      </c>
      <c r="CE21" s="13">
        <v>2431</v>
      </c>
      <c r="CF21" s="13">
        <v>3244</v>
      </c>
      <c r="CG21" s="13">
        <v>3440</v>
      </c>
      <c r="CH21" s="13">
        <v>4066</v>
      </c>
      <c r="CI21" s="13">
        <v>3657</v>
      </c>
      <c r="CJ21" s="13">
        <v>5614</v>
      </c>
      <c r="CK21" s="13">
        <v>4993</v>
      </c>
      <c r="CL21" s="13">
        <v>3565</v>
      </c>
      <c r="CM21" s="13">
        <v>4390</v>
      </c>
      <c r="CN21" s="13">
        <v>4646</v>
      </c>
      <c r="CO21" s="13">
        <v>3268</v>
      </c>
      <c r="CP21" s="13">
        <v>217331</v>
      </c>
    </row>
    <row r="22" spans="1:94" x14ac:dyDescent="0.25">
      <c r="A22" t="s">
        <v>272</v>
      </c>
      <c r="B22"/>
      <c r="C22" s="9" t="s">
        <v>64</v>
      </c>
      <c r="D22" s="13">
        <v>82731</v>
      </c>
      <c r="E22" s="13">
        <v>90838</v>
      </c>
      <c r="F22" s="13">
        <v>85306</v>
      </c>
      <c r="G22" s="13">
        <v>71567</v>
      </c>
      <c r="H22" s="13">
        <v>74348</v>
      </c>
      <c r="I22" s="13">
        <v>110240</v>
      </c>
      <c r="J22" s="13">
        <v>115096</v>
      </c>
      <c r="K22" s="13">
        <v>101355</v>
      </c>
      <c r="L22" s="13">
        <v>132588</v>
      </c>
      <c r="M22" s="13">
        <v>80761</v>
      </c>
      <c r="N22" s="13">
        <v>84520</v>
      </c>
      <c r="O22" s="13">
        <v>93183</v>
      </c>
      <c r="P22" s="13">
        <v>86334</v>
      </c>
      <c r="Q22" s="13">
        <v>66196</v>
      </c>
      <c r="R22" s="13">
        <v>84974</v>
      </c>
      <c r="S22" s="13">
        <v>89836</v>
      </c>
      <c r="T22" s="13">
        <v>86195</v>
      </c>
      <c r="U22" s="13">
        <v>82522</v>
      </c>
      <c r="V22" s="13">
        <v>86783</v>
      </c>
      <c r="W22" s="13">
        <v>92130</v>
      </c>
      <c r="X22" s="13">
        <v>91686</v>
      </c>
      <c r="Y22" s="13">
        <v>84980</v>
      </c>
      <c r="Z22" s="13">
        <v>86072</v>
      </c>
      <c r="AA22" s="13">
        <v>92692</v>
      </c>
      <c r="AB22" s="13">
        <v>85444</v>
      </c>
      <c r="AC22" s="13">
        <v>67698</v>
      </c>
      <c r="AD22" s="13">
        <v>75547</v>
      </c>
      <c r="AE22" s="13">
        <v>84564</v>
      </c>
      <c r="AF22" s="13">
        <v>79402</v>
      </c>
      <c r="AG22" s="13">
        <v>68599</v>
      </c>
      <c r="AH22" s="13">
        <v>68625</v>
      </c>
      <c r="AI22" s="13">
        <v>77266</v>
      </c>
      <c r="AJ22" s="13">
        <v>70536</v>
      </c>
      <c r="AK22" s="13">
        <v>67034</v>
      </c>
      <c r="AL22" s="13">
        <v>70615</v>
      </c>
      <c r="AM22" s="13">
        <v>47260</v>
      </c>
      <c r="AN22" s="13">
        <v>79727</v>
      </c>
      <c r="AO22" s="13">
        <v>77738</v>
      </c>
      <c r="AP22" s="13">
        <v>76804</v>
      </c>
      <c r="AQ22" s="13">
        <v>73937</v>
      </c>
      <c r="AR22" s="13">
        <v>98215</v>
      </c>
      <c r="AS22" s="13">
        <v>85393</v>
      </c>
      <c r="AT22" s="13">
        <v>73575</v>
      </c>
      <c r="AU22" s="13">
        <v>74819</v>
      </c>
      <c r="AV22" s="13">
        <v>82205</v>
      </c>
      <c r="AW22" s="13">
        <v>86563</v>
      </c>
      <c r="AX22" s="13">
        <v>87736</v>
      </c>
      <c r="AY22" s="13">
        <v>86424</v>
      </c>
      <c r="AZ22" s="13">
        <v>100211</v>
      </c>
      <c r="BA22" s="13">
        <v>98547</v>
      </c>
      <c r="BB22" s="13">
        <v>106324</v>
      </c>
      <c r="BC22" s="13">
        <v>95837</v>
      </c>
      <c r="BD22" s="13">
        <v>4399578</v>
      </c>
      <c r="BE22" s="13">
        <v>96963</v>
      </c>
      <c r="BF22" s="13">
        <v>113230</v>
      </c>
      <c r="BG22" s="13">
        <v>106343</v>
      </c>
      <c r="BH22" s="13">
        <v>97714</v>
      </c>
      <c r="BI22" s="13">
        <v>99424</v>
      </c>
      <c r="BJ22" s="13">
        <v>127908</v>
      </c>
      <c r="BK22" s="13">
        <v>154702</v>
      </c>
      <c r="BL22" s="13">
        <v>125913</v>
      </c>
      <c r="BM22" s="13">
        <v>153114</v>
      </c>
      <c r="BN22" s="13">
        <v>102372</v>
      </c>
      <c r="BO22" s="13">
        <v>99075</v>
      </c>
      <c r="BP22" s="13">
        <v>107502</v>
      </c>
      <c r="BQ22" s="13">
        <v>98528</v>
      </c>
      <c r="BR22" s="13">
        <v>84288</v>
      </c>
      <c r="BS22" s="13">
        <v>95107</v>
      </c>
      <c r="BT22" s="13">
        <v>98222</v>
      </c>
      <c r="BU22" s="13">
        <v>94386</v>
      </c>
      <c r="BV22" s="13">
        <v>92713</v>
      </c>
      <c r="BW22" s="13">
        <v>95412</v>
      </c>
      <c r="BX22" s="13">
        <v>101146</v>
      </c>
      <c r="BY22" s="13">
        <v>98947</v>
      </c>
      <c r="BZ22" s="13">
        <v>95182</v>
      </c>
      <c r="CA22" s="13">
        <v>110390</v>
      </c>
      <c r="CB22" s="13">
        <v>90523</v>
      </c>
      <c r="CC22" s="13">
        <v>73834</v>
      </c>
      <c r="CD22" s="13">
        <v>104774</v>
      </c>
      <c r="CE22" s="13">
        <v>87253</v>
      </c>
      <c r="CF22" s="13">
        <v>92028</v>
      </c>
      <c r="CG22" s="13">
        <v>85544</v>
      </c>
      <c r="CH22" s="13">
        <v>74920</v>
      </c>
      <c r="CI22" s="13">
        <v>70389</v>
      </c>
      <c r="CJ22" s="13">
        <v>90644</v>
      </c>
      <c r="CK22" s="13">
        <v>84043</v>
      </c>
      <c r="CL22" s="13">
        <v>68886</v>
      </c>
      <c r="CM22" s="13">
        <v>44640</v>
      </c>
      <c r="CN22" s="13">
        <v>86002</v>
      </c>
      <c r="CO22" s="13">
        <v>82297</v>
      </c>
      <c r="CP22" s="13">
        <v>3584358</v>
      </c>
    </row>
    <row r="23" spans="1:94" x14ac:dyDescent="0.25">
      <c r="B23"/>
      <c r="C23" s="9" t="s">
        <v>65</v>
      </c>
      <c r="D23" s="13">
        <v>1634</v>
      </c>
      <c r="E23" s="13">
        <v>2230</v>
      </c>
      <c r="F23" s="13">
        <v>2386</v>
      </c>
      <c r="G23" s="13">
        <v>1818</v>
      </c>
      <c r="H23" s="13">
        <v>1787</v>
      </c>
      <c r="I23" s="13">
        <v>2725</v>
      </c>
      <c r="J23" s="13">
        <v>2792</v>
      </c>
      <c r="K23" s="13">
        <v>2464</v>
      </c>
      <c r="L23" s="13">
        <v>2496</v>
      </c>
      <c r="M23" s="13">
        <v>1285</v>
      </c>
      <c r="N23" s="13">
        <v>1743</v>
      </c>
      <c r="O23" s="13">
        <v>2143</v>
      </c>
      <c r="P23" s="13">
        <v>2548</v>
      </c>
      <c r="Q23" s="13">
        <v>1803</v>
      </c>
      <c r="R23" s="13">
        <v>1512</v>
      </c>
      <c r="S23" s="13">
        <v>1953</v>
      </c>
      <c r="T23" s="13">
        <v>1814</v>
      </c>
      <c r="U23" s="13">
        <v>1494</v>
      </c>
      <c r="V23" s="13">
        <v>1797</v>
      </c>
      <c r="W23" s="13">
        <v>1910</v>
      </c>
      <c r="X23" s="13">
        <v>2004</v>
      </c>
      <c r="Y23" s="13">
        <v>1808</v>
      </c>
      <c r="Z23" s="13">
        <v>2036</v>
      </c>
      <c r="AA23" s="13">
        <v>2204</v>
      </c>
      <c r="AB23" s="13">
        <v>1865</v>
      </c>
      <c r="AC23" s="13">
        <v>1722</v>
      </c>
      <c r="AD23" s="13">
        <v>1318</v>
      </c>
      <c r="AE23" s="13">
        <v>2797</v>
      </c>
      <c r="AF23" s="13">
        <v>1376</v>
      </c>
      <c r="AG23" s="13">
        <v>1319</v>
      </c>
      <c r="AH23" s="13">
        <v>3418</v>
      </c>
      <c r="AI23" s="13">
        <v>3129</v>
      </c>
      <c r="AJ23" s="13">
        <v>1666</v>
      </c>
      <c r="AK23" s="13">
        <v>1651</v>
      </c>
      <c r="AL23" s="13">
        <v>1702</v>
      </c>
      <c r="AM23" s="13">
        <v>1031</v>
      </c>
      <c r="AN23" s="13">
        <v>2024</v>
      </c>
      <c r="AO23" s="13">
        <v>2272</v>
      </c>
      <c r="AP23" s="13">
        <v>2789</v>
      </c>
      <c r="AQ23" s="13">
        <v>2118</v>
      </c>
      <c r="AR23" s="13">
        <v>4071</v>
      </c>
      <c r="AS23" s="13">
        <v>2690</v>
      </c>
      <c r="AT23" s="13">
        <v>1943</v>
      </c>
      <c r="AU23" s="13">
        <v>2673</v>
      </c>
      <c r="AV23" s="13">
        <v>3994</v>
      </c>
      <c r="AW23" s="13">
        <v>3967</v>
      </c>
      <c r="AX23" s="13">
        <v>3310</v>
      </c>
      <c r="AY23" s="13">
        <v>3248</v>
      </c>
      <c r="AZ23" s="13">
        <v>3704</v>
      </c>
      <c r="BA23" s="13">
        <v>2915</v>
      </c>
      <c r="BB23" s="13">
        <v>2918</v>
      </c>
      <c r="BC23" s="13">
        <v>2371</v>
      </c>
      <c r="BD23" s="13">
        <v>118387</v>
      </c>
      <c r="BE23" s="13">
        <v>2686</v>
      </c>
      <c r="BF23" s="13">
        <v>3342</v>
      </c>
      <c r="BG23" s="13">
        <v>3294</v>
      </c>
      <c r="BH23" s="13">
        <v>4579</v>
      </c>
      <c r="BI23" s="13">
        <v>3497</v>
      </c>
      <c r="BJ23" s="13">
        <v>9038</v>
      </c>
      <c r="BK23" s="13">
        <v>11022</v>
      </c>
      <c r="BL23" s="13">
        <v>4190</v>
      </c>
      <c r="BM23" s="13">
        <v>7077</v>
      </c>
      <c r="BN23" s="13">
        <v>5176</v>
      </c>
      <c r="BO23" s="13">
        <v>4698</v>
      </c>
      <c r="BP23" s="13">
        <v>6164</v>
      </c>
      <c r="BQ23" s="13">
        <v>7458</v>
      </c>
      <c r="BR23" s="13">
        <v>6489</v>
      </c>
      <c r="BS23" s="13">
        <v>5413</v>
      </c>
      <c r="BT23" s="13">
        <v>6422</v>
      </c>
      <c r="BU23" s="13">
        <v>5464</v>
      </c>
      <c r="BV23" s="13">
        <v>4562</v>
      </c>
      <c r="BW23" s="13">
        <v>4087</v>
      </c>
      <c r="BX23" s="13">
        <v>6444</v>
      </c>
      <c r="BY23" s="13">
        <v>4720</v>
      </c>
      <c r="BZ23" s="13">
        <v>5518</v>
      </c>
      <c r="CA23" s="13">
        <v>5618</v>
      </c>
      <c r="CB23" s="13">
        <v>7949</v>
      </c>
      <c r="CC23" s="13">
        <v>5517</v>
      </c>
      <c r="CD23" s="13">
        <v>2680</v>
      </c>
      <c r="CE23" s="13">
        <v>2567</v>
      </c>
      <c r="CF23" s="13">
        <v>3121</v>
      </c>
      <c r="CG23" s="13">
        <v>5183</v>
      </c>
      <c r="CH23" s="13">
        <v>3756</v>
      </c>
      <c r="CI23" s="13">
        <v>2792</v>
      </c>
      <c r="CJ23" s="13">
        <v>4273</v>
      </c>
      <c r="CK23" s="13">
        <v>6030</v>
      </c>
      <c r="CL23" s="13">
        <v>4098</v>
      </c>
      <c r="CM23" s="13">
        <v>3073</v>
      </c>
      <c r="CN23" s="13">
        <v>6739</v>
      </c>
      <c r="CO23" s="13">
        <v>4622</v>
      </c>
      <c r="CP23" s="13">
        <v>189358</v>
      </c>
    </row>
    <row r="24" spans="1:94" x14ac:dyDescent="0.25">
      <c r="A24" t="s">
        <v>4</v>
      </c>
      <c r="B24"/>
      <c r="C24" s="9" t="s">
        <v>64</v>
      </c>
      <c r="D24" s="13">
        <v>26478</v>
      </c>
      <c r="E24" s="13">
        <v>32284</v>
      </c>
      <c r="F24" s="13">
        <v>32340</v>
      </c>
      <c r="G24" s="13">
        <v>23101</v>
      </c>
      <c r="H24" s="13">
        <v>25810</v>
      </c>
      <c r="I24" s="13">
        <v>38100</v>
      </c>
      <c r="J24" s="13">
        <v>35345</v>
      </c>
      <c r="K24" s="13">
        <v>28071</v>
      </c>
      <c r="L24" s="13">
        <v>40027</v>
      </c>
      <c r="M24" s="13">
        <v>25292</v>
      </c>
      <c r="N24" s="13">
        <v>26355</v>
      </c>
      <c r="O24" s="13">
        <v>30769</v>
      </c>
      <c r="P24" s="13">
        <v>29071</v>
      </c>
      <c r="Q24" s="13">
        <v>18882</v>
      </c>
      <c r="R24" s="13">
        <v>23611</v>
      </c>
      <c r="S24" s="13">
        <v>27286</v>
      </c>
      <c r="T24" s="13">
        <v>24152</v>
      </c>
      <c r="U24" s="13">
        <v>23043</v>
      </c>
      <c r="V24" s="13">
        <v>34260</v>
      </c>
      <c r="W24" s="13">
        <v>36351</v>
      </c>
      <c r="X24" s="13">
        <v>23721</v>
      </c>
      <c r="Y24" s="13">
        <v>20370</v>
      </c>
      <c r="Z24" s="13">
        <v>24922</v>
      </c>
      <c r="AA24" s="13">
        <v>30397</v>
      </c>
      <c r="AB24" s="13">
        <v>26276</v>
      </c>
      <c r="AC24" s="13">
        <v>21409</v>
      </c>
      <c r="AD24" s="13">
        <v>29149</v>
      </c>
      <c r="AE24" s="13">
        <v>26748</v>
      </c>
      <c r="AF24" s="13">
        <v>23473</v>
      </c>
      <c r="AG24" s="13">
        <v>19186</v>
      </c>
      <c r="AH24" s="13">
        <v>26147</v>
      </c>
      <c r="AI24" s="13">
        <v>35657</v>
      </c>
      <c r="AJ24" s="13">
        <v>24292</v>
      </c>
      <c r="AK24" s="13">
        <v>21532</v>
      </c>
      <c r="AL24" s="13">
        <v>22154</v>
      </c>
      <c r="AM24" s="13">
        <v>17046</v>
      </c>
      <c r="AN24" s="13">
        <v>29042</v>
      </c>
      <c r="AO24" s="13">
        <v>23278</v>
      </c>
      <c r="AP24" s="13">
        <v>18400</v>
      </c>
      <c r="AQ24" s="13">
        <v>18962</v>
      </c>
      <c r="AR24" s="13">
        <v>23736</v>
      </c>
      <c r="AS24" s="13">
        <v>20543</v>
      </c>
      <c r="AT24" s="13">
        <v>18744</v>
      </c>
      <c r="AU24" s="13">
        <v>18866</v>
      </c>
      <c r="AV24" s="13">
        <v>26488</v>
      </c>
      <c r="AW24" s="13">
        <v>21330</v>
      </c>
      <c r="AX24" s="13">
        <v>23767</v>
      </c>
      <c r="AY24" s="13">
        <v>22498</v>
      </c>
      <c r="AZ24" s="13">
        <v>24978</v>
      </c>
      <c r="BA24" s="13">
        <v>27482</v>
      </c>
      <c r="BB24" s="13">
        <v>27751</v>
      </c>
      <c r="BC24" s="13">
        <v>22301</v>
      </c>
      <c r="BD24" s="13">
        <v>1341273</v>
      </c>
      <c r="BE24" s="13">
        <v>21106</v>
      </c>
      <c r="BF24" s="13">
        <v>23724</v>
      </c>
      <c r="BG24" s="13">
        <v>22614</v>
      </c>
      <c r="BH24" s="13">
        <v>19878</v>
      </c>
      <c r="BI24" s="13">
        <v>18606</v>
      </c>
      <c r="BJ24" s="13">
        <v>27531</v>
      </c>
      <c r="BK24" s="13">
        <v>31887</v>
      </c>
      <c r="BL24" s="13">
        <v>22651</v>
      </c>
      <c r="BM24" s="13">
        <v>34835</v>
      </c>
      <c r="BN24" s="13">
        <v>21516</v>
      </c>
      <c r="BO24" s="13">
        <v>22195</v>
      </c>
      <c r="BP24" s="13">
        <v>25749</v>
      </c>
      <c r="BQ24" s="13">
        <v>23182</v>
      </c>
      <c r="BR24" s="13">
        <v>20415</v>
      </c>
      <c r="BS24" s="13">
        <v>20405</v>
      </c>
      <c r="BT24" s="13">
        <v>23329</v>
      </c>
      <c r="BU24" s="13">
        <v>20352</v>
      </c>
      <c r="BV24" s="13">
        <v>19690</v>
      </c>
      <c r="BW24" s="13">
        <v>25597</v>
      </c>
      <c r="BX24" s="13">
        <v>29974</v>
      </c>
      <c r="BY24" s="13">
        <v>19741</v>
      </c>
      <c r="BZ24" s="13">
        <v>19735</v>
      </c>
      <c r="CA24" s="13">
        <v>24467</v>
      </c>
      <c r="CB24" s="13">
        <v>22761</v>
      </c>
      <c r="CC24" s="13">
        <v>22059</v>
      </c>
      <c r="CD24" s="13">
        <v>24994</v>
      </c>
      <c r="CE24" s="13">
        <v>19278</v>
      </c>
      <c r="CF24" s="13">
        <v>20555</v>
      </c>
      <c r="CG24" s="13">
        <v>18541</v>
      </c>
      <c r="CH24" s="13">
        <v>17091</v>
      </c>
      <c r="CI24" s="13">
        <v>16985</v>
      </c>
      <c r="CJ24" s="13">
        <v>25348</v>
      </c>
      <c r="CK24" s="13">
        <v>18945</v>
      </c>
      <c r="CL24" s="13">
        <v>15393</v>
      </c>
      <c r="CM24" s="13">
        <v>11545</v>
      </c>
      <c r="CN24" s="13">
        <v>20190</v>
      </c>
      <c r="CO24" s="13">
        <v>20325</v>
      </c>
      <c r="CP24" s="13">
        <v>813189</v>
      </c>
    </row>
    <row r="25" spans="1:94" x14ac:dyDescent="0.25">
      <c r="B25"/>
      <c r="C25" s="9" t="s">
        <v>65</v>
      </c>
      <c r="D25" s="13">
        <v>647</v>
      </c>
      <c r="E25" s="13">
        <v>1046</v>
      </c>
      <c r="F25" s="13">
        <v>2392</v>
      </c>
      <c r="G25" s="13">
        <v>1112</v>
      </c>
      <c r="H25" s="13">
        <v>1183</v>
      </c>
      <c r="I25" s="13">
        <v>2562</v>
      </c>
      <c r="J25" s="13">
        <v>3536</v>
      </c>
      <c r="K25" s="13">
        <v>2548</v>
      </c>
      <c r="L25" s="13">
        <v>4343</v>
      </c>
      <c r="M25" s="13">
        <v>602</v>
      </c>
      <c r="N25" s="13">
        <v>1900</v>
      </c>
      <c r="O25" s="13">
        <v>2582</v>
      </c>
      <c r="P25" s="13">
        <v>2371</v>
      </c>
      <c r="Q25" s="13">
        <v>1547</v>
      </c>
      <c r="R25" s="13">
        <v>795</v>
      </c>
      <c r="S25" s="13">
        <v>1088</v>
      </c>
      <c r="T25" s="13">
        <v>1158</v>
      </c>
      <c r="U25" s="13">
        <v>1163</v>
      </c>
      <c r="V25" s="13">
        <v>1518</v>
      </c>
      <c r="W25" s="13">
        <v>3120</v>
      </c>
      <c r="X25" s="13">
        <v>704</v>
      </c>
      <c r="Y25" s="13">
        <v>574</v>
      </c>
      <c r="Z25" s="13">
        <v>969</v>
      </c>
      <c r="AA25" s="13">
        <v>2708</v>
      </c>
      <c r="AB25" s="13">
        <v>1304</v>
      </c>
      <c r="AC25" s="13">
        <v>714</v>
      </c>
      <c r="AD25" s="13">
        <v>915</v>
      </c>
      <c r="AE25" s="13">
        <v>1261</v>
      </c>
      <c r="AF25" s="13">
        <v>1154</v>
      </c>
      <c r="AG25" s="13">
        <v>728</v>
      </c>
      <c r="AH25" s="13">
        <v>1179</v>
      </c>
      <c r="AI25" s="13">
        <v>2482</v>
      </c>
      <c r="AJ25" s="13">
        <v>669</v>
      </c>
      <c r="AK25" s="13">
        <v>781</v>
      </c>
      <c r="AL25" s="13">
        <v>1025</v>
      </c>
      <c r="AM25" s="13">
        <v>680</v>
      </c>
      <c r="AN25" s="13">
        <v>1838</v>
      </c>
      <c r="AO25" s="13">
        <v>1559</v>
      </c>
      <c r="AP25" s="13">
        <v>941</v>
      </c>
      <c r="AQ25" s="13">
        <v>631</v>
      </c>
      <c r="AR25" s="13">
        <v>2382</v>
      </c>
      <c r="AS25" s="13">
        <v>1118</v>
      </c>
      <c r="AT25" s="13">
        <v>560</v>
      </c>
      <c r="AU25" s="13">
        <v>1286</v>
      </c>
      <c r="AV25" s="13">
        <v>991</v>
      </c>
      <c r="AW25" s="13">
        <v>898</v>
      </c>
      <c r="AX25" s="13">
        <v>1337</v>
      </c>
      <c r="AY25" s="13">
        <v>1438</v>
      </c>
      <c r="AZ25" s="13">
        <v>1335</v>
      </c>
      <c r="BA25" s="13">
        <v>1247</v>
      </c>
      <c r="BB25" s="13">
        <v>1861</v>
      </c>
      <c r="BC25" s="13">
        <v>1070</v>
      </c>
      <c r="BD25" s="13">
        <v>75552</v>
      </c>
      <c r="BE25" s="13">
        <v>622</v>
      </c>
      <c r="BF25" s="13">
        <v>1009</v>
      </c>
      <c r="BG25" s="13">
        <v>1351</v>
      </c>
      <c r="BH25" s="13">
        <v>1664</v>
      </c>
      <c r="BI25" s="13">
        <v>1433</v>
      </c>
      <c r="BJ25" s="13">
        <v>2722</v>
      </c>
      <c r="BK25" s="13">
        <v>2777</v>
      </c>
      <c r="BL25" s="13">
        <v>1942</v>
      </c>
      <c r="BM25" s="13">
        <v>2731</v>
      </c>
      <c r="BN25" s="13">
        <v>1044</v>
      </c>
      <c r="BO25" s="13">
        <v>1424</v>
      </c>
      <c r="BP25" s="13">
        <v>2496</v>
      </c>
      <c r="BQ25" s="13">
        <v>2001</v>
      </c>
      <c r="BR25" s="13">
        <v>1516</v>
      </c>
      <c r="BS25" s="13">
        <v>772</v>
      </c>
      <c r="BT25" s="13">
        <v>1301</v>
      </c>
      <c r="BU25" s="13">
        <v>966</v>
      </c>
      <c r="BV25" s="13">
        <v>1194</v>
      </c>
      <c r="BW25" s="13">
        <v>2360</v>
      </c>
      <c r="BX25" s="13">
        <v>3300</v>
      </c>
      <c r="BY25" s="13">
        <v>1228</v>
      </c>
      <c r="BZ25" s="13">
        <v>1252</v>
      </c>
      <c r="CA25" s="13">
        <v>1336</v>
      </c>
      <c r="CB25" s="13">
        <v>1285</v>
      </c>
      <c r="CC25" s="13">
        <v>1011</v>
      </c>
      <c r="CD25" s="13">
        <v>984</v>
      </c>
      <c r="CE25" s="13">
        <v>1033</v>
      </c>
      <c r="CF25" s="13">
        <v>1131</v>
      </c>
      <c r="CG25" s="13">
        <v>1329</v>
      </c>
      <c r="CH25" s="13">
        <v>1108</v>
      </c>
      <c r="CI25" s="13">
        <v>1294</v>
      </c>
      <c r="CJ25" s="13">
        <v>2126</v>
      </c>
      <c r="CK25" s="13">
        <v>891</v>
      </c>
      <c r="CL25" s="13">
        <v>999</v>
      </c>
      <c r="CM25" s="13">
        <v>592</v>
      </c>
      <c r="CN25" s="13">
        <v>850</v>
      </c>
      <c r="CO25" s="13">
        <v>1230</v>
      </c>
      <c r="CP25" s="13">
        <v>54304</v>
      </c>
    </row>
    <row r="26" spans="1:94" x14ac:dyDescent="0.25">
      <c r="A26" t="s">
        <v>98</v>
      </c>
      <c r="B26"/>
      <c r="C26" s="9" t="s">
        <v>64</v>
      </c>
      <c r="D26" s="13">
        <v>2157</v>
      </c>
      <c r="E26" s="13">
        <v>2170</v>
      </c>
      <c r="F26" s="13">
        <v>2146</v>
      </c>
      <c r="G26" s="13">
        <v>1645</v>
      </c>
      <c r="H26" s="13">
        <v>1950</v>
      </c>
      <c r="I26" s="13">
        <v>2958</v>
      </c>
      <c r="J26" s="13">
        <v>2963</v>
      </c>
      <c r="K26" s="13">
        <v>2263</v>
      </c>
      <c r="L26" s="13">
        <v>3343</v>
      </c>
      <c r="M26" s="13">
        <v>2288</v>
      </c>
      <c r="N26" s="13">
        <v>2492</v>
      </c>
      <c r="O26" s="13">
        <v>2893</v>
      </c>
      <c r="P26" s="13">
        <v>2887</v>
      </c>
      <c r="Q26" s="13">
        <v>2069</v>
      </c>
      <c r="R26" s="13">
        <v>2315</v>
      </c>
      <c r="S26" s="13">
        <v>3276</v>
      </c>
      <c r="T26" s="13">
        <v>3045</v>
      </c>
      <c r="U26" s="13">
        <v>2694</v>
      </c>
      <c r="V26" s="13">
        <v>3541</v>
      </c>
      <c r="W26" s="13">
        <v>3937</v>
      </c>
      <c r="X26" s="13">
        <v>3046</v>
      </c>
      <c r="Y26" s="13">
        <v>3169</v>
      </c>
      <c r="Z26" s="13">
        <v>3411</v>
      </c>
      <c r="AA26" s="13">
        <v>3715</v>
      </c>
      <c r="AB26" s="13">
        <v>2954</v>
      </c>
      <c r="AC26" s="13">
        <v>2418</v>
      </c>
      <c r="AD26" s="13">
        <v>3008</v>
      </c>
      <c r="AE26" s="13">
        <v>3183</v>
      </c>
      <c r="AF26" s="13">
        <v>3181</v>
      </c>
      <c r="AG26" s="13">
        <v>2572</v>
      </c>
      <c r="AH26" s="13">
        <v>2567</v>
      </c>
      <c r="AI26" s="13">
        <v>3168</v>
      </c>
      <c r="AJ26" s="13">
        <v>2837</v>
      </c>
      <c r="AK26" s="13">
        <v>2569</v>
      </c>
      <c r="AL26" s="13">
        <v>2676</v>
      </c>
      <c r="AM26" s="13">
        <v>2156</v>
      </c>
      <c r="AN26" s="13">
        <v>3584</v>
      </c>
      <c r="AO26" s="13">
        <v>3210</v>
      </c>
      <c r="AP26" s="13">
        <v>3029</v>
      </c>
      <c r="AQ26" s="13">
        <v>2799</v>
      </c>
      <c r="AR26" s="13">
        <v>3130</v>
      </c>
      <c r="AS26" s="13">
        <v>2996</v>
      </c>
      <c r="AT26" s="13">
        <v>2689</v>
      </c>
      <c r="AU26" s="13">
        <v>2859</v>
      </c>
      <c r="AV26" s="13">
        <v>2823</v>
      </c>
      <c r="AW26" s="13">
        <v>2886</v>
      </c>
      <c r="AX26" s="13">
        <v>2780</v>
      </c>
      <c r="AY26" s="13">
        <v>2519</v>
      </c>
      <c r="AZ26" s="13">
        <v>2645</v>
      </c>
      <c r="BA26" s="13">
        <v>2519</v>
      </c>
      <c r="BB26" s="13">
        <v>2909</v>
      </c>
      <c r="BC26" s="13">
        <v>2991</v>
      </c>
      <c r="BD26" s="13">
        <v>146030</v>
      </c>
      <c r="BE26" s="13">
        <v>3035</v>
      </c>
      <c r="BF26" s="13">
        <v>2963</v>
      </c>
      <c r="BG26" s="13">
        <v>3002</v>
      </c>
      <c r="BH26" s="13">
        <v>2534</v>
      </c>
      <c r="BI26" s="13">
        <v>2704</v>
      </c>
      <c r="BJ26" s="13">
        <v>4190</v>
      </c>
      <c r="BK26" s="13">
        <v>4978</v>
      </c>
      <c r="BL26" s="13">
        <v>3950</v>
      </c>
      <c r="BM26" s="13">
        <v>5186</v>
      </c>
      <c r="BN26" s="13">
        <v>3728</v>
      </c>
      <c r="BO26" s="13">
        <v>3866</v>
      </c>
      <c r="BP26" s="13">
        <v>4172</v>
      </c>
      <c r="BQ26" s="13">
        <v>4118</v>
      </c>
      <c r="BR26" s="13">
        <v>3553</v>
      </c>
      <c r="BS26" s="13">
        <v>3537</v>
      </c>
      <c r="BT26" s="13">
        <v>4316</v>
      </c>
      <c r="BU26" s="13">
        <v>3920</v>
      </c>
      <c r="BV26" s="13">
        <v>3785</v>
      </c>
      <c r="BW26" s="13">
        <v>4511</v>
      </c>
      <c r="BX26" s="13">
        <v>5220</v>
      </c>
      <c r="BY26" s="13">
        <v>4327</v>
      </c>
      <c r="BZ26" s="13">
        <v>3737</v>
      </c>
      <c r="CA26" s="13">
        <v>4021</v>
      </c>
      <c r="CB26" s="13">
        <v>3422</v>
      </c>
      <c r="CC26" s="13">
        <v>2833</v>
      </c>
      <c r="CD26" s="13">
        <v>4770</v>
      </c>
      <c r="CE26" s="13">
        <v>2937</v>
      </c>
      <c r="CF26" s="13">
        <v>1995</v>
      </c>
      <c r="CG26" s="13">
        <v>2137</v>
      </c>
      <c r="CH26" s="13">
        <v>2168</v>
      </c>
      <c r="CI26" s="13">
        <v>1940</v>
      </c>
      <c r="CJ26" s="13">
        <v>2417</v>
      </c>
      <c r="CK26" s="13">
        <v>2195</v>
      </c>
      <c r="CL26" s="13">
        <v>2038</v>
      </c>
      <c r="CM26" s="13">
        <v>1511</v>
      </c>
      <c r="CN26" s="13">
        <v>2665</v>
      </c>
      <c r="CO26" s="13">
        <v>3120</v>
      </c>
      <c r="CP26" s="13">
        <v>125501</v>
      </c>
    </row>
    <row r="27" spans="1:94" x14ac:dyDescent="0.25">
      <c r="B27"/>
      <c r="C27" s="9" t="s">
        <v>65</v>
      </c>
      <c r="D27" s="13">
        <v>77</v>
      </c>
      <c r="E27" s="13">
        <v>63</v>
      </c>
      <c r="F27" s="13">
        <v>53</v>
      </c>
      <c r="G27" s="13">
        <v>69</v>
      </c>
      <c r="H27" s="13">
        <v>99</v>
      </c>
      <c r="I27" s="13">
        <v>93</v>
      </c>
      <c r="J27" s="13">
        <v>104</v>
      </c>
      <c r="K27" s="13">
        <v>98</v>
      </c>
      <c r="L27" s="13">
        <v>125</v>
      </c>
      <c r="M27" s="13">
        <v>109</v>
      </c>
      <c r="N27" s="13">
        <v>99</v>
      </c>
      <c r="O27" s="13">
        <v>112</v>
      </c>
      <c r="P27" s="13">
        <v>187</v>
      </c>
      <c r="Q27" s="13">
        <v>90</v>
      </c>
      <c r="R27" s="13">
        <v>34</v>
      </c>
      <c r="S27" s="13">
        <v>48</v>
      </c>
      <c r="T27" s="13">
        <v>49</v>
      </c>
      <c r="U27" s="13">
        <v>49</v>
      </c>
      <c r="V27" s="13">
        <v>71</v>
      </c>
      <c r="W27" s="13">
        <v>186</v>
      </c>
      <c r="X27" s="13">
        <v>77</v>
      </c>
      <c r="Y27" s="13">
        <v>51</v>
      </c>
      <c r="Z27" s="13">
        <v>74</v>
      </c>
      <c r="AA27" s="13">
        <v>44</v>
      </c>
      <c r="AB27" s="13">
        <v>42</v>
      </c>
      <c r="AC27" s="13">
        <v>32</v>
      </c>
      <c r="AD27" s="13">
        <v>35</v>
      </c>
      <c r="AE27" s="13">
        <v>70</v>
      </c>
      <c r="AF27" s="13">
        <v>69</v>
      </c>
      <c r="AG27" s="13">
        <v>41</v>
      </c>
      <c r="AH27" s="13">
        <v>67</v>
      </c>
      <c r="AI27" s="13">
        <v>137</v>
      </c>
      <c r="AJ27" s="13">
        <v>59</v>
      </c>
      <c r="AK27" s="13">
        <v>53</v>
      </c>
      <c r="AL27" s="13">
        <v>76</v>
      </c>
      <c r="AM27" s="13">
        <v>80</v>
      </c>
      <c r="AN27" s="13">
        <v>132</v>
      </c>
      <c r="AO27" s="13">
        <v>34</v>
      </c>
      <c r="AP27" s="13">
        <v>35</v>
      </c>
      <c r="AQ27" s="13">
        <v>24</v>
      </c>
      <c r="AR27" s="13">
        <v>29</v>
      </c>
      <c r="AS27" s="13">
        <v>45</v>
      </c>
      <c r="AT27" s="13">
        <v>43</v>
      </c>
      <c r="AU27" s="13">
        <v>32</v>
      </c>
      <c r="AV27" s="13">
        <v>41</v>
      </c>
      <c r="AW27" s="13">
        <v>30</v>
      </c>
      <c r="AX27" s="13">
        <v>34</v>
      </c>
      <c r="AY27" s="13">
        <v>27</v>
      </c>
      <c r="AZ27" s="13">
        <v>41</v>
      </c>
      <c r="BA27" s="13">
        <v>19</v>
      </c>
      <c r="BB27" s="13">
        <v>55</v>
      </c>
      <c r="BC27" s="13">
        <v>51</v>
      </c>
      <c r="BD27" s="13">
        <v>3494</v>
      </c>
      <c r="BE27" s="13">
        <v>40</v>
      </c>
      <c r="BF27" s="13">
        <v>29</v>
      </c>
      <c r="BG27" s="13">
        <v>23</v>
      </c>
      <c r="BH27" s="13">
        <v>42</v>
      </c>
      <c r="BI27" s="13">
        <v>36</v>
      </c>
      <c r="BJ27" s="13">
        <v>133</v>
      </c>
      <c r="BK27" s="13">
        <v>247</v>
      </c>
      <c r="BL27" s="13">
        <v>99</v>
      </c>
      <c r="BM27" s="13">
        <v>206</v>
      </c>
      <c r="BN27" s="13">
        <v>63</v>
      </c>
      <c r="BO27" s="13">
        <v>37</v>
      </c>
      <c r="BP27" s="13">
        <v>43</v>
      </c>
      <c r="BQ27" s="13">
        <v>104</v>
      </c>
      <c r="BR27" s="13">
        <v>131</v>
      </c>
      <c r="BS27" s="13">
        <v>93</v>
      </c>
      <c r="BT27" s="13">
        <v>78</v>
      </c>
      <c r="BU27" s="13">
        <v>58</v>
      </c>
      <c r="BV27" s="13">
        <v>68</v>
      </c>
      <c r="BW27" s="13">
        <v>45</v>
      </c>
      <c r="BX27" s="13">
        <v>45</v>
      </c>
      <c r="BY27" s="13">
        <v>32</v>
      </c>
      <c r="BZ27" s="13">
        <v>28</v>
      </c>
      <c r="CA27" s="13">
        <v>40</v>
      </c>
      <c r="CB27" s="13">
        <v>35</v>
      </c>
      <c r="CC27" s="13">
        <v>27</v>
      </c>
      <c r="CD27" s="13">
        <v>68</v>
      </c>
      <c r="CE27" s="13">
        <v>87</v>
      </c>
      <c r="CF27" s="13">
        <v>39</v>
      </c>
      <c r="CG27" s="13">
        <v>27</v>
      </c>
      <c r="CH27" s="13">
        <v>27</v>
      </c>
      <c r="CI27" s="13">
        <v>20</v>
      </c>
      <c r="CJ27" s="13">
        <v>18</v>
      </c>
      <c r="CK27" s="13">
        <v>18</v>
      </c>
      <c r="CL27" s="13">
        <v>17</v>
      </c>
      <c r="CM27" s="13">
        <v>13</v>
      </c>
      <c r="CN27" s="13">
        <v>28</v>
      </c>
      <c r="CO27" s="13">
        <v>32</v>
      </c>
      <c r="CP27" s="13">
        <v>2176</v>
      </c>
    </row>
    <row r="28" spans="1:94" x14ac:dyDescent="0.25">
      <c r="A28" t="s">
        <v>273</v>
      </c>
      <c r="B28"/>
      <c r="C28" s="9" t="s">
        <v>64</v>
      </c>
      <c r="D28" s="13">
        <v>9311</v>
      </c>
      <c r="E28" s="13">
        <v>10940</v>
      </c>
      <c r="F28" s="13">
        <v>10375</v>
      </c>
      <c r="G28" s="13">
        <v>9047</v>
      </c>
      <c r="H28" s="13">
        <v>11041</v>
      </c>
      <c r="I28" s="13">
        <v>17692</v>
      </c>
      <c r="J28" s="13">
        <v>16565</v>
      </c>
      <c r="K28" s="13">
        <v>13836</v>
      </c>
      <c r="L28" s="13">
        <v>18544</v>
      </c>
      <c r="M28" s="13">
        <v>11267</v>
      </c>
      <c r="N28" s="13">
        <v>12028</v>
      </c>
      <c r="O28" s="13">
        <v>13484</v>
      </c>
      <c r="P28" s="13">
        <v>13997</v>
      </c>
      <c r="Q28" s="13">
        <v>9067</v>
      </c>
      <c r="R28" s="13">
        <v>9438</v>
      </c>
      <c r="S28" s="13">
        <v>9390</v>
      </c>
      <c r="T28" s="13">
        <v>9076</v>
      </c>
      <c r="U28" s="13">
        <v>8833</v>
      </c>
      <c r="V28" s="13">
        <v>9637</v>
      </c>
      <c r="W28" s="13">
        <v>9962</v>
      </c>
      <c r="X28" s="13">
        <v>9735</v>
      </c>
      <c r="Y28" s="13">
        <v>9189</v>
      </c>
      <c r="Z28" s="13">
        <v>10512</v>
      </c>
      <c r="AA28" s="13">
        <v>11570</v>
      </c>
      <c r="AB28" s="13">
        <v>10940</v>
      </c>
      <c r="AC28" s="13">
        <v>7536</v>
      </c>
      <c r="AD28" s="13">
        <v>8411</v>
      </c>
      <c r="AE28" s="13">
        <v>11233</v>
      </c>
      <c r="AF28" s="13">
        <v>12260</v>
      </c>
      <c r="AG28" s="13">
        <v>10250</v>
      </c>
      <c r="AH28" s="13">
        <v>10678</v>
      </c>
      <c r="AI28" s="13">
        <v>13144</v>
      </c>
      <c r="AJ28" s="13">
        <v>10458</v>
      </c>
      <c r="AK28" s="13">
        <v>9915</v>
      </c>
      <c r="AL28" s="13">
        <v>10746</v>
      </c>
      <c r="AM28" s="13">
        <v>6035</v>
      </c>
      <c r="AN28" s="13">
        <v>11075</v>
      </c>
      <c r="AO28" s="13">
        <v>12043</v>
      </c>
      <c r="AP28" s="13">
        <v>11914</v>
      </c>
      <c r="AQ28" s="13">
        <v>12799</v>
      </c>
      <c r="AR28" s="13">
        <v>14044</v>
      </c>
      <c r="AS28" s="13">
        <v>12704</v>
      </c>
      <c r="AT28" s="13">
        <v>12227</v>
      </c>
      <c r="AU28" s="13">
        <v>12537</v>
      </c>
      <c r="AV28" s="13">
        <v>12929</v>
      </c>
      <c r="AW28" s="13">
        <v>13305</v>
      </c>
      <c r="AX28" s="13">
        <v>13363</v>
      </c>
      <c r="AY28" s="13">
        <v>14222</v>
      </c>
      <c r="AZ28" s="13">
        <v>14933</v>
      </c>
      <c r="BA28" s="13">
        <v>13552</v>
      </c>
      <c r="BB28" s="13">
        <v>13764</v>
      </c>
      <c r="BC28" s="13">
        <v>13106</v>
      </c>
      <c r="BD28" s="13">
        <v>604659</v>
      </c>
      <c r="BE28" s="13">
        <v>12303</v>
      </c>
      <c r="BF28" s="13">
        <v>13818</v>
      </c>
      <c r="BG28" s="13">
        <v>12046</v>
      </c>
      <c r="BH28" s="13">
        <v>10542</v>
      </c>
      <c r="BI28" s="13">
        <v>11076</v>
      </c>
      <c r="BJ28" s="13">
        <v>17426</v>
      </c>
      <c r="BK28" s="13">
        <v>18253</v>
      </c>
      <c r="BL28" s="13">
        <v>14997</v>
      </c>
      <c r="BM28" s="13">
        <v>18927</v>
      </c>
      <c r="BN28" s="13">
        <v>11324</v>
      </c>
      <c r="BO28" s="13">
        <v>11775</v>
      </c>
      <c r="BP28" s="13">
        <v>13804</v>
      </c>
      <c r="BQ28" s="13">
        <v>13597</v>
      </c>
      <c r="BR28" s="13">
        <v>12024</v>
      </c>
      <c r="BS28" s="13">
        <v>10445</v>
      </c>
      <c r="BT28" s="13">
        <v>10663</v>
      </c>
      <c r="BU28" s="13">
        <v>9298</v>
      </c>
      <c r="BV28" s="13">
        <v>9597</v>
      </c>
      <c r="BW28" s="13">
        <v>9720</v>
      </c>
      <c r="BX28" s="13">
        <v>10347</v>
      </c>
      <c r="BY28" s="13">
        <v>9076</v>
      </c>
      <c r="BZ28" s="13">
        <v>9082</v>
      </c>
      <c r="CA28" s="13">
        <v>13140</v>
      </c>
      <c r="CB28" s="13">
        <v>10520</v>
      </c>
      <c r="CC28" s="13">
        <v>7301</v>
      </c>
      <c r="CD28" s="13">
        <v>11490</v>
      </c>
      <c r="CE28" s="13">
        <v>11340</v>
      </c>
      <c r="CF28" s="13">
        <v>12884</v>
      </c>
      <c r="CG28" s="13">
        <v>12043</v>
      </c>
      <c r="CH28" s="13">
        <v>10500</v>
      </c>
      <c r="CI28" s="13">
        <v>10693</v>
      </c>
      <c r="CJ28" s="13">
        <v>14802</v>
      </c>
      <c r="CK28" s="13">
        <v>12023</v>
      </c>
      <c r="CL28" s="13">
        <v>10017</v>
      </c>
      <c r="CM28" s="13">
        <v>5428</v>
      </c>
      <c r="CN28" s="13">
        <v>9785</v>
      </c>
      <c r="CO28" s="13">
        <v>11289</v>
      </c>
      <c r="CP28" s="13">
        <v>433395</v>
      </c>
    </row>
    <row r="29" spans="1:94" x14ac:dyDescent="0.25">
      <c r="B29"/>
      <c r="C29" s="9" t="s">
        <v>65</v>
      </c>
      <c r="D29" s="13">
        <v>210</v>
      </c>
      <c r="E29" s="13">
        <v>383</v>
      </c>
      <c r="F29" s="13">
        <v>297</v>
      </c>
      <c r="G29" s="13">
        <v>299</v>
      </c>
      <c r="H29" s="13">
        <v>277</v>
      </c>
      <c r="I29" s="13">
        <v>342</v>
      </c>
      <c r="J29" s="13">
        <v>527</v>
      </c>
      <c r="K29" s="13">
        <v>462</v>
      </c>
      <c r="L29" s="13">
        <v>677</v>
      </c>
      <c r="M29" s="13">
        <v>192</v>
      </c>
      <c r="N29" s="13">
        <v>363</v>
      </c>
      <c r="O29" s="13">
        <v>325</v>
      </c>
      <c r="P29" s="13">
        <v>412</v>
      </c>
      <c r="Q29" s="13">
        <v>292</v>
      </c>
      <c r="R29" s="13">
        <v>285</v>
      </c>
      <c r="S29" s="13">
        <v>270</v>
      </c>
      <c r="T29" s="13">
        <v>232</v>
      </c>
      <c r="U29" s="13">
        <v>187</v>
      </c>
      <c r="V29" s="13">
        <v>256</v>
      </c>
      <c r="W29" s="13">
        <v>303</v>
      </c>
      <c r="X29" s="13">
        <v>367</v>
      </c>
      <c r="Y29" s="13">
        <v>353</v>
      </c>
      <c r="Z29" s="13">
        <v>394</v>
      </c>
      <c r="AA29" s="13">
        <v>502</v>
      </c>
      <c r="AB29" s="13">
        <v>423</v>
      </c>
      <c r="AC29" s="13">
        <v>341</v>
      </c>
      <c r="AD29" s="13">
        <v>272</v>
      </c>
      <c r="AE29" s="13">
        <v>351</v>
      </c>
      <c r="AF29" s="13">
        <v>529</v>
      </c>
      <c r="AG29" s="13">
        <v>527</v>
      </c>
      <c r="AH29" s="13">
        <v>303</v>
      </c>
      <c r="AI29" s="13">
        <v>503</v>
      </c>
      <c r="AJ29" s="13">
        <v>489</v>
      </c>
      <c r="AK29" s="13">
        <v>510</v>
      </c>
      <c r="AL29" s="13">
        <v>505</v>
      </c>
      <c r="AM29" s="13">
        <v>247</v>
      </c>
      <c r="AN29" s="13">
        <v>382</v>
      </c>
      <c r="AO29" s="13">
        <v>493</v>
      </c>
      <c r="AP29" s="13">
        <v>515</v>
      </c>
      <c r="AQ29" s="13">
        <v>484</v>
      </c>
      <c r="AR29" s="13">
        <v>352</v>
      </c>
      <c r="AS29" s="13">
        <v>432</v>
      </c>
      <c r="AT29" s="13">
        <v>530</v>
      </c>
      <c r="AU29" s="13">
        <v>498</v>
      </c>
      <c r="AV29" s="13">
        <v>312</v>
      </c>
      <c r="AW29" s="13">
        <v>314</v>
      </c>
      <c r="AX29" s="13">
        <v>525</v>
      </c>
      <c r="AY29" s="13">
        <v>526</v>
      </c>
      <c r="AZ29" s="13">
        <v>497</v>
      </c>
      <c r="BA29" s="13">
        <v>518</v>
      </c>
      <c r="BB29" s="13">
        <v>554</v>
      </c>
      <c r="BC29" s="13">
        <v>624</v>
      </c>
      <c r="BD29" s="13">
        <v>20763</v>
      </c>
      <c r="BE29" s="13">
        <v>571</v>
      </c>
      <c r="BF29" s="13">
        <v>508</v>
      </c>
      <c r="BG29" s="13">
        <v>428</v>
      </c>
      <c r="BH29" s="13">
        <v>468</v>
      </c>
      <c r="BI29" s="13">
        <v>447</v>
      </c>
      <c r="BJ29" s="13">
        <v>416</v>
      </c>
      <c r="BK29" s="13">
        <v>1058</v>
      </c>
      <c r="BL29" s="13">
        <v>602</v>
      </c>
      <c r="BM29" s="13">
        <v>717</v>
      </c>
      <c r="BN29" s="13">
        <v>262</v>
      </c>
      <c r="BO29" s="13">
        <v>395</v>
      </c>
      <c r="BP29" s="13">
        <v>450</v>
      </c>
      <c r="BQ29" s="13">
        <v>471</v>
      </c>
      <c r="BR29" s="13">
        <v>481</v>
      </c>
      <c r="BS29" s="13">
        <v>300</v>
      </c>
      <c r="BT29" s="13">
        <v>409</v>
      </c>
      <c r="BU29" s="13">
        <v>454</v>
      </c>
      <c r="BV29" s="13">
        <v>506</v>
      </c>
      <c r="BW29" s="13">
        <v>503</v>
      </c>
      <c r="BX29" s="13">
        <v>561</v>
      </c>
      <c r="BY29" s="13">
        <v>400</v>
      </c>
      <c r="BZ29" s="13">
        <v>438</v>
      </c>
      <c r="CA29" s="13">
        <v>397</v>
      </c>
      <c r="CB29" s="13">
        <v>337</v>
      </c>
      <c r="CC29" s="13">
        <v>503</v>
      </c>
      <c r="CD29" s="13">
        <v>688</v>
      </c>
      <c r="CE29" s="13">
        <v>398</v>
      </c>
      <c r="CF29" s="13">
        <v>331</v>
      </c>
      <c r="CG29" s="13">
        <v>526</v>
      </c>
      <c r="CH29" s="13">
        <v>356</v>
      </c>
      <c r="CI29" s="13">
        <v>272</v>
      </c>
      <c r="CJ29" s="13">
        <v>457</v>
      </c>
      <c r="CK29" s="13">
        <v>379</v>
      </c>
      <c r="CL29" s="13">
        <v>352</v>
      </c>
      <c r="CM29" s="13">
        <v>224</v>
      </c>
      <c r="CN29" s="13">
        <v>366</v>
      </c>
      <c r="CO29" s="13">
        <v>505</v>
      </c>
      <c r="CP29" s="13">
        <v>16936</v>
      </c>
    </row>
    <row r="30" spans="1:94" x14ac:dyDescent="0.25">
      <c r="A30" t="s">
        <v>274</v>
      </c>
      <c r="B30"/>
      <c r="C30" s="9" t="s">
        <v>64</v>
      </c>
      <c r="D30" s="13">
        <v>2233</v>
      </c>
      <c r="E30" s="13">
        <v>2381</v>
      </c>
      <c r="F30" s="13">
        <v>2525</v>
      </c>
      <c r="G30" s="13">
        <v>2128</v>
      </c>
      <c r="H30" s="13">
        <v>2388</v>
      </c>
      <c r="I30" s="13">
        <v>3386</v>
      </c>
      <c r="J30" s="13">
        <v>3429</v>
      </c>
      <c r="K30" s="13">
        <v>2616</v>
      </c>
      <c r="L30" s="13">
        <v>3363</v>
      </c>
      <c r="M30" s="13">
        <v>2982</v>
      </c>
      <c r="N30" s="13">
        <v>3378</v>
      </c>
      <c r="O30" s="13">
        <v>3931</v>
      </c>
      <c r="P30" s="13">
        <v>3995</v>
      </c>
      <c r="Q30" s="13">
        <v>2235</v>
      </c>
      <c r="R30" s="13">
        <v>2946</v>
      </c>
      <c r="S30" s="13">
        <v>3807</v>
      </c>
      <c r="T30" s="13">
        <v>2999</v>
      </c>
      <c r="U30" s="13">
        <v>3098</v>
      </c>
      <c r="V30" s="13">
        <v>3702</v>
      </c>
      <c r="W30" s="13">
        <v>4140</v>
      </c>
      <c r="X30" s="13">
        <v>3557</v>
      </c>
      <c r="Y30" s="13">
        <v>3048</v>
      </c>
      <c r="Z30" s="13">
        <v>3457</v>
      </c>
      <c r="AA30" s="13">
        <v>3955</v>
      </c>
      <c r="AB30" s="13">
        <v>3650</v>
      </c>
      <c r="AC30" s="13">
        <v>2904</v>
      </c>
      <c r="AD30" s="13">
        <v>3848</v>
      </c>
      <c r="AE30" s="13">
        <v>3939</v>
      </c>
      <c r="AF30" s="13">
        <v>3887</v>
      </c>
      <c r="AG30" s="13">
        <v>2881</v>
      </c>
      <c r="AH30" s="13">
        <v>3016</v>
      </c>
      <c r="AI30" s="13">
        <v>3746</v>
      </c>
      <c r="AJ30" s="13">
        <v>3447</v>
      </c>
      <c r="AK30" s="13">
        <v>2908</v>
      </c>
      <c r="AL30" s="13">
        <v>3193</v>
      </c>
      <c r="AM30" s="13">
        <v>2592</v>
      </c>
      <c r="AN30" s="13">
        <v>4241</v>
      </c>
      <c r="AO30" s="13">
        <v>4332</v>
      </c>
      <c r="AP30" s="13">
        <v>3604</v>
      </c>
      <c r="AQ30" s="13">
        <v>3229</v>
      </c>
      <c r="AR30" s="13">
        <v>3508</v>
      </c>
      <c r="AS30" s="13">
        <v>3234</v>
      </c>
      <c r="AT30" s="13">
        <v>3125</v>
      </c>
      <c r="AU30" s="13">
        <v>3173</v>
      </c>
      <c r="AV30" s="13">
        <v>3393</v>
      </c>
      <c r="AW30" s="13">
        <v>3623</v>
      </c>
      <c r="AX30" s="13">
        <v>3616</v>
      </c>
      <c r="AY30" s="13">
        <v>2992</v>
      </c>
      <c r="AZ30" s="13">
        <v>3101</v>
      </c>
      <c r="BA30" s="13">
        <v>2883</v>
      </c>
      <c r="BB30" s="13">
        <v>3392</v>
      </c>
      <c r="BC30" s="13">
        <v>2889</v>
      </c>
      <c r="BD30" s="13">
        <v>170025</v>
      </c>
      <c r="BE30" s="13">
        <v>2688</v>
      </c>
      <c r="BF30" s="13">
        <v>3344</v>
      </c>
      <c r="BG30" s="13">
        <v>3322</v>
      </c>
      <c r="BH30" s="13">
        <v>3228</v>
      </c>
      <c r="BI30" s="13">
        <v>3093</v>
      </c>
      <c r="BJ30" s="13">
        <v>4365</v>
      </c>
      <c r="BK30" s="13">
        <v>4367</v>
      </c>
      <c r="BL30" s="13">
        <v>3870</v>
      </c>
      <c r="BM30" s="13">
        <v>4597</v>
      </c>
      <c r="BN30" s="13">
        <v>4468</v>
      </c>
      <c r="BO30" s="13">
        <v>4921</v>
      </c>
      <c r="BP30" s="13">
        <v>5303</v>
      </c>
      <c r="BQ30" s="13">
        <v>6006</v>
      </c>
      <c r="BR30" s="13">
        <v>4518</v>
      </c>
      <c r="BS30" s="13">
        <v>6703</v>
      </c>
      <c r="BT30" s="13">
        <v>7713</v>
      </c>
      <c r="BU30" s="13">
        <v>6069</v>
      </c>
      <c r="BV30" s="13">
        <v>6708</v>
      </c>
      <c r="BW30" s="13">
        <v>9309</v>
      </c>
      <c r="BX30" s="13">
        <v>10161</v>
      </c>
      <c r="BY30" s="13">
        <v>7013</v>
      </c>
      <c r="BZ30" s="13">
        <v>6259</v>
      </c>
      <c r="CA30" s="13">
        <v>8099</v>
      </c>
      <c r="CB30" s="13">
        <v>7453</v>
      </c>
      <c r="CC30" s="13">
        <v>7275</v>
      </c>
      <c r="CD30" s="13">
        <v>9002</v>
      </c>
      <c r="CE30" s="13">
        <v>7408</v>
      </c>
      <c r="CF30" s="13">
        <v>9015</v>
      </c>
      <c r="CG30" s="13">
        <v>7776</v>
      </c>
      <c r="CH30" s="13">
        <v>6401</v>
      </c>
      <c r="CI30" s="13">
        <v>6863</v>
      </c>
      <c r="CJ30" s="13">
        <v>8866</v>
      </c>
      <c r="CK30" s="13">
        <v>8308</v>
      </c>
      <c r="CL30" s="13">
        <v>6559</v>
      </c>
      <c r="CM30" s="13">
        <v>5496</v>
      </c>
      <c r="CN30" s="13">
        <v>11804</v>
      </c>
      <c r="CO30" s="13">
        <v>10918</v>
      </c>
      <c r="CP30" s="13">
        <v>239268</v>
      </c>
    </row>
    <row r="31" spans="1:94" x14ac:dyDescent="0.25">
      <c r="B31"/>
      <c r="C31" s="9" t="s">
        <v>65</v>
      </c>
      <c r="D31" s="13">
        <v>79</v>
      </c>
      <c r="E31" s="13">
        <v>129</v>
      </c>
      <c r="F31" s="13">
        <v>112</v>
      </c>
      <c r="G31" s="13">
        <v>92</v>
      </c>
      <c r="H31" s="13">
        <v>151</v>
      </c>
      <c r="I31" s="13">
        <v>143</v>
      </c>
      <c r="J31" s="13">
        <v>190</v>
      </c>
      <c r="K31" s="13">
        <v>114</v>
      </c>
      <c r="L31" s="13">
        <v>165</v>
      </c>
      <c r="M31" s="13">
        <v>146</v>
      </c>
      <c r="N31" s="13">
        <v>135</v>
      </c>
      <c r="O31" s="13">
        <v>186</v>
      </c>
      <c r="P31" s="13">
        <v>251</v>
      </c>
      <c r="Q31" s="13">
        <v>163</v>
      </c>
      <c r="R31" s="13">
        <v>102</v>
      </c>
      <c r="S31" s="13">
        <v>212</v>
      </c>
      <c r="T31" s="13">
        <v>176</v>
      </c>
      <c r="U31" s="13">
        <v>186</v>
      </c>
      <c r="V31" s="13">
        <v>195</v>
      </c>
      <c r="W31" s="13">
        <v>333</v>
      </c>
      <c r="X31" s="13">
        <v>279</v>
      </c>
      <c r="Y31" s="13">
        <v>212</v>
      </c>
      <c r="Z31" s="13">
        <v>143</v>
      </c>
      <c r="AA31" s="13">
        <v>201</v>
      </c>
      <c r="AB31" s="13">
        <v>288</v>
      </c>
      <c r="AC31" s="13">
        <v>231</v>
      </c>
      <c r="AD31" s="13">
        <v>279</v>
      </c>
      <c r="AE31" s="13">
        <v>224</v>
      </c>
      <c r="AF31" s="13">
        <v>205</v>
      </c>
      <c r="AG31" s="13">
        <v>149</v>
      </c>
      <c r="AH31" s="13">
        <v>245</v>
      </c>
      <c r="AI31" s="13">
        <v>181</v>
      </c>
      <c r="AJ31" s="13">
        <v>144</v>
      </c>
      <c r="AK31" s="13">
        <v>150</v>
      </c>
      <c r="AL31" s="13">
        <v>133</v>
      </c>
      <c r="AM31" s="13">
        <v>110</v>
      </c>
      <c r="AN31" s="13">
        <v>176</v>
      </c>
      <c r="AO31" s="13">
        <v>181</v>
      </c>
      <c r="AP31" s="13">
        <v>556</v>
      </c>
      <c r="AQ31" s="13">
        <v>195</v>
      </c>
      <c r="AR31" s="13">
        <v>168</v>
      </c>
      <c r="AS31" s="13">
        <v>195</v>
      </c>
      <c r="AT31" s="13">
        <v>283</v>
      </c>
      <c r="AU31" s="13">
        <v>214</v>
      </c>
      <c r="AV31" s="13">
        <v>212</v>
      </c>
      <c r="AW31" s="13">
        <v>226</v>
      </c>
      <c r="AX31" s="13">
        <v>153</v>
      </c>
      <c r="AY31" s="13">
        <v>130</v>
      </c>
      <c r="AZ31" s="13">
        <v>335</v>
      </c>
      <c r="BA31" s="13">
        <v>210</v>
      </c>
      <c r="BB31" s="13">
        <v>128</v>
      </c>
      <c r="BC31" s="13">
        <v>114</v>
      </c>
      <c r="BD31" s="13">
        <v>9910</v>
      </c>
      <c r="BE31" s="13">
        <v>154</v>
      </c>
      <c r="BF31" s="13">
        <v>147</v>
      </c>
      <c r="BG31" s="13">
        <v>97</v>
      </c>
      <c r="BH31" s="13">
        <v>103</v>
      </c>
      <c r="BI31" s="13">
        <v>92</v>
      </c>
      <c r="BJ31" s="13">
        <v>146</v>
      </c>
      <c r="BK31" s="13">
        <v>257</v>
      </c>
      <c r="BL31" s="13">
        <v>270</v>
      </c>
      <c r="BM31" s="13">
        <v>239</v>
      </c>
      <c r="BN31" s="13">
        <v>317</v>
      </c>
      <c r="BO31" s="13">
        <v>254</v>
      </c>
      <c r="BP31" s="13">
        <v>419</v>
      </c>
      <c r="BQ31" s="13">
        <v>320</v>
      </c>
      <c r="BR31" s="13">
        <v>252</v>
      </c>
      <c r="BS31" s="13">
        <v>334</v>
      </c>
      <c r="BT31" s="13">
        <v>391</v>
      </c>
      <c r="BU31" s="13">
        <v>312</v>
      </c>
      <c r="BV31" s="13">
        <v>313</v>
      </c>
      <c r="BW31" s="13">
        <v>327</v>
      </c>
      <c r="BX31" s="13">
        <v>386</v>
      </c>
      <c r="BY31" s="13">
        <v>304</v>
      </c>
      <c r="BZ31" s="13">
        <v>253</v>
      </c>
      <c r="CA31" s="13">
        <v>491</v>
      </c>
      <c r="CB31" s="13">
        <v>444</v>
      </c>
      <c r="CC31" s="13">
        <v>415</v>
      </c>
      <c r="CD31" s="13">
        <v>383</v>
      </c>
      <c r="CE31" s="13">
        <v>344</v>
      </c>
      <c r="CF31" s="13">
        <v>320</v>
      </c>
      <c r="CG31" s="13">
        <v>352</v>
      </c>
      <c r="CH31" s="13">
        <v>252</v>
      </c>
      <c r="CI31" s="13">
        <v>283</v>
      </c>
      <c r="CJ31" s="13">
        <v>618</v>
      </c>
      <c r="CK31" s="13">
        <v>394</v>
      </c>
      <c r="CL31" s="13">
        <v>342</v>
      </c>
      <c r="CM31" s="13">
        <v>275</v>
      </c>
      <c r="CN31" s="13">
        <v>527</v>
      </c>
      <c r="CO31" s="13">
        <v>401</v>
      </c>
      <c r="CP31" s="13">
        <v>11528</v>
      </c>
    </row>
    <row r="32" spans="1:94" x14ac:dyDescent="0.25">
      <c r="A32" t="s">
        <v>16</v>
      </c>
      <c r="B32"/>
      <c r="C32" s="9" t="s">
        <v>64</v>
      </c>
      <c r="D32" s="13">
        <v>6547</v>
      </c>
      <c r="E32" s="13">
        <v>7718</v>
      </c>
      <c r="F32" s="13">
        <v>7018</v>
      </c>
      <c r="G32" s="13">
        <v>6000</v>
      </c>
      <c r="H32" s="13">
        <v>6872</v>
      </c>
      <c r="I32" s="13">
        <v>10074</v>
      </c>
      <c r="J32" s="13">
        <v>11020</v>
      </c>
      <c r="K32" s="13">
        <v>8633</v>
      </c>
      <c r="L32" s="13">
        <v>11699</v>
      </c>
      <c r="M32" s="13">
        <v>8518</v>
      </c>
      <c r="N32" s="13">
        <v>8088</v>
      </c>
      <c r="O32" s="13">
        <v>8824</v>
      </c>
      <c r="P32" s="13">
        <v>9327</v>
      </c>
      <c r="Q32" s="13">
        <v>6264</v>
      </c>
      <c r="R32" s="13">
        <v>7630</v>
      </c>
      <c r="S32" s="13">
        <v>7082</v>
      </c>
      <c r="T32" s="13">
        <v>6797</v>
      </c>
      <c r="U32" s="13">
        <v>6307</v>
      </c>
      <c r="V32" s="13">
        <v>7791</v>
      </c>
      <c r="W32" s="13">
        <v>8158</v>
      </c>
      <c r="X32" s="13">
        <v>7834</v>
      </c>
      <c r="Y32" s="13">
        <v>7057</v>
      </c>
      <c r="Z32" s="13">
        <v>8919</v>
      </c>
      <c r="AA32" s="13">
        <v>8715</v>
      </c>
      <c r="AB32" s="13">
        <v>7904</v>
      </c>
      <c r="AC32" s="13">
        <v>6570</v>
      </c>
      <c r="AD32" s="13">
        <v>6930</v>
      </c>
      <c r="AE32" s="13">
        <v>8319</v>
      </c>
      <c r="AF32" s="13">
        <v>8215</v>
      </c>
      <c r="AG32" s="13">
        <v>6961</v>
      </c>
      <c r="AH32" s="13">
        <v>7329</v>
      </c>
      <c r="AI32" s="13">
        <v>9113</v>
      </c>
      <c r="AJ32" s="13">
        <v>10042</v>
      </c>
      <c r="AK32" s="13">
        <v>9279</v>
      </c>
      <c r="AL32" s="13">
        <v>9396</v>
      </c>
      <c r="AM32" s="13">
        <v>7911</v>
      </c>
      <c r="AN32" s="13">
        <v>11719</v>
      </c>
      <c r="AO32" s="13">
        <v>9793</v>
      </c>
      <c r="AP32" s="13">
        <v>9263</v>
      </c>
      <c r="AQ32" s="13">
        <v>9563</v>
      </c>
      <c r="AR32" s="13">
        <v>14758</v>
      </c>
      <c r="AS32" s="13">
        <v>12076</v>
      </c>
      <c r="AT32" s="13">
        <v>10973</v>
      </c>
      <c r="AU32" s="13">
        <v>10619</v>
      </c>
      <c r="AV32" s="13">
        <v>10537</v>
      </c>
      <c r="AW32" s="13">
        <v>10947</v>
      </c>
      <c r="AX32" s="13">
        <v>11453</v>
      </c>
      <c r="AY32" s="13">
        <v>11307</v>
      </c>
      <c r="AZ32" s="13">
        <v>12768</v>
      </c>
      <c r="BA32" s="13">
        <v>11748</v>
      </c>
      <c r="BB32" s="13">
        <v>11946</v>
      </c>
      <c r="BC32" s="13">
        <v>9834</v>
      </c>
      <c r="BD32" s="13">
        <v>470165</v>
      </c>
      <c r="BE32" s="13">
        <v>8709</v>
      </c>
      <c r="BF32" s="13">
        <v>10255</v>
      </c>
      <c r="BG32" s="13">
        <v>10611</v>
      </c>
      <c r="BH32" s="13">
        <v>9114</v>
      </c>
      <c r="BI32" s="13">
        <v>10384</v>
      </c>
      <c r="BJ32" s="13">
        <v>17263</v>
      </c>
      <c r="BK32" s="13">
        <v>16847</v>
      </c>
      <c r="BL32" s="13">
        <v>13467</v>
      </c>
      <c r="BM32" s="13">
        <v>23972</v>
      </c>
      <c r="BN32" s="13">
        <v>11199</v>
      </c>
      <c r="BO32" s="13">
        <v>11270</v>
      </c>
      <c r="BP32" s="13">
        <v>13963</v>
      </c>
      <c r="BQ32" s="13">
        <v>14111</v>
      </c>
      <c r="BR32" s="13">
        <v>10212</v>
      </c>
      <c r="BS32" s="13">
        <v>11068</v>
      </c>
      <c r="BT32" s="13">
        <v>11522</v>
      </c>
      <c r="BU32" s="13">
        <v>9310</v>
      </c>
      <c r="BV32" s="13">
        <v>9434</v>
      </c>
      <c r="BW32" s="13">
        <v>11572</v>
      </c>
      <c r="BX32" s="13">
        <v>11262</v>
      </c>
      <c r="BY32" s="13">
        <v>10063</v>
      </c>
      <c r="BZ32" s="13">
        <v>9848</v>
      </c>
      <c r="CA32" s="13">
        <v>11665</v>
      </c>
      <c r="CB32" s="13">
        <v>10472</v>
      </c>
      <c r="CC32" s="13">
        <v>8742</v>
      </c>
      <c r="CD32" s="13">
        <v>11393</v>
      </c>
      <c r="CE32" s="13">
        <v>10530</v>
      </c>
      <c r="CF32" s="13">
        <v>10877</v>
      </c>
      <c r="CG32" s="13">
        <v>10303</v>
      </c>
      <c r="CH32" s="13">
        <v>8918</v>
      </c>
      <c r="CI32" s="13">
        <v>12318</v>
      </c>
      <c r="CJ32" s="13">
        <v>14279</v>
      </c>
      <c r="CK32" s="13">
        <v>11041</v>
      </c>
      <c r="CL32" s="13">
        <v>10262</v>
      </c>
      <c r="CM32" s="13">
        <v>6940</v>
      </c>
      <c r="CN32" s="13">
        <v>10809</v>
      </c>
      <c r="CO32" s="13">
        <v>11007</v>
      </c>
      <c r="CP32" s="13">
        <v>425012</v>
      </c>
    </row>
    <row r="33" spans="1:94" x14ac:dyDescent="0.25">
      <c r="B33"/>
      <c r="C33" s="9" t="s">
        <v>65</v>
      </c>
      <c r="D33" s="13">
        <v>170</v>
      </c>
      <c r="E33" s="13">
        <v>211</v>
      </c>
      <c r="F33" s="13">
        <v>335</v>
      </c>
      <c r="G33" s="13">
        <v>228</v>
      </c>
      <c r="H33" s="13">
        <v>376</v>
      </c>
      <c r="I33" s="13">
        <v>586</v>
      </c>
      <c r="J33" s="13">
        <v>444</v>
      </c>
      <c r="K33" s="13">
        <v>228</v>
      </c>
      <c r="L33" s="13">
        <v>716</v>
      </c>
      <c r="M33" s="13">
        <v>146</v>
      </c>
      <c r="N33" s="13">
        <v>231</v>
      </c>
      <c r="O33" s="13">
        <v>279</v>
      </c>
      <c r="P33" s="13">
        <v>237</v>
      </c>
      <c r="Q33" s="13">
        <v>415</v>
      </c>
      <c r="R33" s="13">
        <v>173</v>
      </c>
      <c r="S33" s="13">
        <v>104</v>
      </c>
      <c r="T33" s="13">
        <v>334</v>
      </c>
      <c r="U33" s="13">
        <v>141</v>
      </c>
      <c r="V33" s="13">
        <v>271</v>
      </c>
      <c r="W33" s="13">
        <v>229</v>
      </c>
      <c r="X33" s="13">
        <v>240</v>
      </c>
      <c r="Y33" s="13">
        <v>253</v>
      </c>
      <c r="Z33" s="13">
        <v>742</v>
      </c>
      <c r="AA33" s="13">
        <v>180</v>
      </c>
      <c r="AB33" s="13">
        <v>314</v>
      </c>
      <c r="AC33" s="13">
        <v>159</v>
      </c>
      <c r="AD33" s="13">
        <v>163</v>
      </c>
      <c r="AE33" s="13">
        <v>146</v>
      </c>
      <c r="AF33" s="13">
        <v>203</v>
      </c>
      <c r="AG33" s="13">
        <v>210</v>
      </c>
      <c r="AH33" s="13">
        <v>307</v>
      </c>
      <c r="AI33" s="13">
        <v>873</v>
      </c>
      <c r="AJ33" s="13">
        <v>672</v>
      </c>
      <c r="AK33" s="13">
        <v>578</v>
      </c>
      <c r="AL33" s="13">
        <v>718</v>
      </c>
      <c r="AM33" s="13">
        <v>237</v>
      </c>
      <c r="AN33" s="13">
        <v>349</v>
      </c>
      <c r="AO33" s="13">
        <v>334</v>
      </c>
      <c r="AP33" s="13">
        <v>768</v>
      </c>
      <c r="AQ33" s="13">
        <v>627</v>
      </c>
      <c r="AR33" s="13">
        <v>1361</v>
      </c>
      <c r="AS33" s="13">
        <v>667</v>
      </c>
      <c r="AT33" s="13">
        <v>378</v>
      </c>
      <c r="AU33" s="13">
        <v>379</v>
      </c>
      <c r="AV33" s="13">
        <v>364</v>
      </c>
      <c r="AW33" s="13">
        <v>769</v>
      </c>
      <c r="AX33" s="13">
        <v>733</v>
      </c>
      <c r="AY33" s="13">
        <v>658</v>
      </c>
      <c r="AZ33" s="13">
        <v>809</v>
      </c>
      <c r="BA33" s="13">
        <v>483</v>
      </c>
      <c r="BB33" s="13">
        <v>458</v>
      </c>
      <c r="BC33" s="13">
        <v>258</v>
      </c>
      <c r="BD33" s="13">
        <v>21244</v>
      </c>
      <c r="BE33" s="13">
        <v>361</v>
      </c>
      <c r="BF33" s="13">
        <v>431</v>
      </c>
      <c r="BG33" s="13">
        <v>254</v>
      </c>
      <c r="BH33" s="13">
        <v>370</v>
      </c>
      <c r="BI33" s="13">
        <v>407</v>
      </c>
      <c r="BJ33" s="13">
        <v>2281</v>
      </c>
      <c r="BK33" s="13">
        <v>1307</v>
      </c>
      <c r="BL33" s="13">
        <v>836</v>
      </c>
      <c r="BM33" s="13">
        <v>844</v>
      </c>
      <c r="BN33" s="13">
        <v>455</v>
      </c>
      <c r="BO33" s="13">
        <v>898</v>
      </c>
      <c r="BP33" s="13">
        <v>1215</v>
      </c>
      <c r="BQ33" s="13">
        <v>838</v>
      </c>
      <c r="BR33" s="13">
        <v>549</v>
      </c>
      <c r="BS33" s="13">
        <v>634</v>
      </c>
      <c r="BT33" s="13">
        <v>1036</v>
      </c>
      <c r="BU33" s="13">
        <v>585</v>
      </c>
      <c r="BV33" s="13">
        <v>350</v>
      </c>
      <c r="BW33" s="13">
        <v>460</v>
      </c>
      <c r="BX33" s="13">
        <v>340</v>
      </c>
      <c r="BY33" s="13">
        <v>396</v>
      </c>
      <c r="BZ33" s="13">
        <v>504</v>
      </c>
      <c r="CA33" s="13">
        <v>254</v>
      </c>
      <c r="CB33" s="13">
        <v>589</v>
      </c>
      <c r="CC33" s="13">
        <v>404</v>
      </c>
      <c r="CD33" s="13">
        <v>355</v>
      </c>
      <c r="CE33" s="13">
        <v>178</v>
      </c>
      <c r="CF33" s="13">
        <v>162</v>
      </c>
      <c r="CG33" s="13">
        <v>261</v>
      </c>
      <c r="CH33" s="13">
        <v>188</v>
      </c>
      <c r="CI33" s="13">
        <v>161</v>
      </c>
      <c r="CJ33" s="13">
        <v>270</v>
      </c>
      <c r="CK33" s="13">
        <v>332</v>
      </c>
      <c r="CL33" s="13">
        <v>321</v>
      </c>
      <c r="CM33" s="13">
        <v>403</v>
      </c>
      <c r="CN33" s="13">
        <v>529</v>
      </c>
      <c r="CO33" s="13">
        <v>556</v>
      </c>
      <c r="CP33" s="13">
        <v>20314</v>
      </c>
    </row>
    <row r="34" spans="1:94" x14ac:dyDescent="0.25">
      <c r="A34" t="s">
        <v>13</v>
      </c>
      <c r="B34"/>
      <c r="C34" s="9" t="s">
        <v>64</v>
      </c>
      <c r="D34" s="13">
        <v>566</v>
      </c>
      <c r="E34" s="13">
        <v>779</v>
      </c>
      <c r="F34" s="13">
        <v>623</v>
      </c>
      <c r="G34" s="13">
        <v>560</v>
      </c>
      <c r="H34" s="13">
        <v>598</v>
      </c>
      <c r="I34" s="13">
        <v>983</v>
      </c>
      <c r="J34" s="13">
        <v>1045</v>
      </c>
      <c r="K34" s="13">
        <v>821</v>
      </c>
      <c r="L34" s="13">
        <v>1229</v>
      </c>
      <c r="M34" s="13">
        <v>908</v>
      </c>
      <c r="N34" s="13">
        <v>813</v>
      </c>
      <c r="O34" s="13">
        <v>890</v>
      </c>
      <c r="P34" s="13">
        <v>902</v>
      </c>
      <c r="Q34" s="13">
        <v>880</v>
      </c>
      <c r="R34" s="13">
        <v>922</v>
      </c>
      <c r="S34" s="13">
        <v>914</v>
      </c>
      <c r="T34" s="13">
        <v>871</v>
      </c>
      <c r="U34" s="13">
        <v>796</v>
      </c>
      <c r="V34" s="13">
        <v>859</v>
      </c>
      <c r="W34" s="13">
        <v>873</v>
      </c>
      <c r="X34" s="13">
        <v>708</v>
      </c>
      <c r="Y34" s="13">
        <v>617</v>
      </c>
      <c r="Z34" s="13">
        <v>885</v>
      </c>
      <c r="AA34" s="13">
        <v>1099</v>
      </c>
      <c r="AB34" s="13">
        <v>855</v>
      </c>
      <c r="AC34" s="13">
        <v>614</v>
      </c>
      <c r="AD34" s="13">
        <v>618</v>
      </c>
      <c r="AE34" s="13">
        <v>767</v>
      </c>
      <c r="AF34" s="13">
        <v>701</v>
      </c>
      <c r="AG34" s="13">
        <v>794</v>
      </c>
      <c r="AH34" s="13">
        <v>897</v>
      </c>
      <c r="AI34" s="13">
        <v>695</v>
      </c>
      <c r="AJ34" s="13">
        <v>578</v>
      </c>
      <c r="AK34" s="13">
        <v>627</v>
      </c>
      <c r="AL34" s="13">
        <v>725</v>
      </c>
      <c r="AM34" s="13">
        <v>504</v>
      </c>
      <c r="AN34" s="13">
        <v>803</v>
      </c>
      <c r="AO34" s="13">
        <v>667</v>
      </c>
      <c r="AP34" s="13">
        <v>661</v>
      </c>
      <c r="AQ34" s="13">
        <v>916</v>
      </c>
      <c r="AR34" s="13">
        <v>963</v>
      </c>
      <c r="AS34" s="13">
        <v>847</v>
      </c>
      <c r="AT34" s="13">
        <v>765</v>
      </c>
      <c r="AU34" s="13">
        <v>1085</v>
      </c>
      <c r="AV34" s="13">
        <v>994</v>
      </c>
      <c r="AW34" s="13">
        <v>893</v>
      </c>
      <c r="AX34" s="13">
        <v>823</v>
      </c>
      <c r="AY34" s="13">
        <v>835</v>
      </c>
      <c r="AZ34" s="13">
        <v>909</v>
      </c>
      <c r="BA34" s="13">
        <v>878</v>
      </c>
      <c r="BB34" s="13">
        <v>834</v>
      </c>
      <c r="BC34" s="13">
        <v>655</v>
      </c>
      <c r="BD34" s="13">
        <v>42044</v>
      </c>
      <c r="BE34" s="13">
        <v>623</v>
      </c>
      <c r="BF34" s="13">
        <v>829</v>
      </c>
      <c r="BG34" s="13">
        <v>802</v>
      </c>
      <c r="BH34" s="13">
        <v>776</v>
      </c>
      <c r="BI34" s="13">
        <v>1199</v>
      </c>
      <c r="BJ34" s="13">
        <v>1378</v>
      </c>
      <c r="BK34" s="13">
        <v>1583</v>
      </c>
      <c r="BL34" s="13">
        <v>1453</v>
      </c>
      <c r="BM34" s="13">
        <v>1601</v>
      </c>
      <c r="BN34" s="13">
        <v>976</v>
      </c>
      <c r="BO34" s="13">
        <v>931</v>
      </c>
      <c r="BP34" s="13">
        <v>1049</v>
      </c>
      <c r="BQ34" s="13">
        <v>1053</v>
      </c>
      <c r="BR34" s="13">
        <v>843</v>
      </c>
      <c r="BS34" s="13">
        <v>853</v>
      </c>
      <c r="BT34" s="13">
        <v>822</v>
      </c>
      <c r="BU34" s="13">
        <v>887</v>
      </c>
      <c r="BV34" s="13">
        <v>953</v>
      </c>
      <c r="BW34" s="13">
        <v>997</v>
      </c>
      <c r="BX34" s="13">
        <v>964</v>
      </c>
      <c r="BY34" s="13">
        <v>881</v>
      </c>
      <c r="BZ34" s="13">
        <v>906</v>
      </c>
      <c r="CA34" s="13">
        <v>1061</v>
      </c>
      <c r="CB34" s="13">
        <v>1309</v>
      </c>
      <c r="CC34" s="13">
        <v>973</v>
      </c>
      <c r="CD34" s="13">
        <v>1104</v>
      </c>
      <c r="CE34" s="13">
        <v>988</v>
      </c>
      <c r="CF34" s="13">
        <v>963</v>
      </c>
      <c r="CG34" s="13">
        <v>962</v>
      </c>
      <c r="CH34" s="13">
        <v>822</v>
      </c>
      <c r="CI34" s="13">
        <v>762</v>
      </c>
      <c r="CJ34" s="13">
        <v>921</v>
      </c>
      <c r="CK34" s="13">
        <v>876</v>
      </c>
      <c r="CL34" s="13">
        <v>828</v>
      </c>
      <c r="CM34" s="13">
        <v>568</v>
      </c>
      <c r="CN34" s="13">
        <v>748</v>
      </c>
      <c r="CO34" s="13">
        <v>909</v>
      </c>
      <c r="CP34" s="13">
        <v>36153</v>
      </c>
    </row>
    <row r="35" spans="1:94" x14ac:dyDescent="0.25">
      <c r="B35"/>
      <c r="C35" s="9" t="s">
        <v>65</v>
      </c>
      <c r="D35" s="13">
        <v>44</v>
      </c>
      <c r="E35" s="13">
        <v>68</v>
      </c>
      <c r="F35" s="13">
        <v>51</v>
      </c>
      <c r="G35" s="13">
        <v>185</v>
      </c>
      <c r="H35" s="13">
        <v>39</v>
      </c>
      <c r="I35" s="13">
        <v>48</v>
      </c>
      <c r="J35" s="13">
        <v>138</v>
      </c>
      <c r="K35" s="13">
        <v>47</v>
      </c>
      <c r="L35" s="13">
        <v>255</v>
      </c>
      <c r="M35" s="13">
        <v>40</v>
      </c>
      <c r="N35" s="13">
        <v>49</v>
      </c>
      <c r="O35" s="13">
        <v>59</v>
      </c>
      <c r="P35" s="13">
        <v>100</v>
      </c>
      <c r="Q35" s="13">
        <v>142</v>
      </c>
      <c r="R35" s="13">
        <v>134</v>
      </c>
      <c r="S35" s="13">
        <v>136</v>
      </c>
      <c r="T35" s="13">
        <v>105</v>
      </c>
      <c r="U35" s="13">
        <v>138</v>
      </c>
      <c r="V35" s="13">
        <v>123</v>
      </c>
      <c r="W35" s="13">
        <v>133</v>
      </c>
      <c r="X35" s="13">
        <v>105</v>
      </c>
      <c r="Y35" s="13">
        <v>78</v>
      </c>
      <c r="Z35" s="13">
        <v>114</v>
      </c>
      <c r="AA35" s="13">
        <v>100</v>
      </c>
      <c r="AB35" s="13">
        <v>124</v>
      </c>
      <c r="AC35" s="13">
        <v>89</v>
      </c>
      <c r="AD35" s="13">
        <v>66</v>
      </c>
      <c r="AE35" s="13">
        <v>123</v>
      </c>
      <c r="AF35" s="13">
        <v>56</v>
      </c>
      <c r="AG35" s="13">
        <v>115</v>
      </c>
      <c r="AH35" s="13">
        <v>84</v>
      </c>
      <c r="AI35" s="13">
        <v>101</v>
      </c>
      <c r="AJ35" s="13">
        <v>37</v>
      </c>
      <c r="AK35" s="13">
        <v>68</v>
      </c>
      <c r="AL35" s="13">
        <v>109</v>
      </c>
      <c r="AM35" s="13">
        <v>36</v>
      </c>
      <c r="AN35" s="13">
        <v>50</v>
      </c>
      <c r="AO35" s="13">
        <v>38</v>
      </c>
      <c r="AP35" s="13">
        <v>68</v>
      </c>
      <c r="AQ35" s="13">
        <v>63</v>
      </c>
      <c r="AR35" s="13">
        <v>41</v>
      </c>
      <c r="AS35" s="13">
        <v>53</v>
      </c>
      <c r="AT35" s="13">
        <v>82</v>
      </c>
      <c r="AU35" s="13">
        <v>69</v>
      </c>
      <c r="AV35" s="13">
        <v>99</v>
      </c>
      <c r="AW35" s="13">
        <v>72</v>
      </c>
      <c r="AX35" s="13">
        <v>118</v>
      </c>
      <c r="AY35" s="13">
        <v>152</v>
      </c>
      <c r="AZ35" s="13">
        <v>86</v>
      </c>
      <c r="BA35" s="13">
        <v>100</v>
      </c>
      <c r="BB35" s="13">
        <v>111</v>
      </c>
      <c r="BC35" s="13">
        <v>111</v>
      </c>
      <c r="BD35" s="13">
        <v>4752</v>
      </c>
      <c r="BE35" s="13">
        <v>49</v>
      </c>
      <c r="BF35" s="13">
        <v>53</v>
      </c>
      <c r="BG35" s="13">
        <v>65</v>
      </c>
      <c r="BH35" s="13">
        <v>64</v>
      </c>
      <c r="BI35" s="13">
        <v>164</v>
      </c>
      <c r="BJ35" s="13">
        <v>132</v>
      </c>
      <c r="BK35" s="13">
        <v>248</v>
      </c>
      <c r="BL35" s="13">
        <v>134</v>
      </c>
      <c r="BM35" s="13">
        <v>183</v>
      </c>
      <c r="BN35" s="13">
        <v>96</v>
      </c>
      <c r="BO35" s="13">
        <v>89</v>
      </c>
      <c r="BP35" s="13">
        <v>84</v>
      </c>
      <c r="BQ35" s="13">
        <v>129</v>
      </c>
      <c r="BR35" s="13">
        <v>149</v>
      </c>
      <c r="BS35" s="13">
        <v>86</v>
      </c>
      <c r="BT35" s="13">
        <v>129</v>
      </c>
      <c r="BU35" s="13">
        <v>93</v>
      </c>
      <c r="BV35" s="13">
        <v>131</v>
      </c>
      <c r="BW35" s="13">
        <v>146</v>
      </c>
      <c r="BX35" s="13">
        <v>126</v>
      </c>
      <c r="BY35" s="13">
        <v>167</v>
      </c>
      <c r="BZ35" s="13">
        <v>139</v>
      </c>
      <c r="CA35" s="13">
        <v>88</v>
      </c>
      <c r="CB35" s="13">
        <v>291</v>
      </c>
      <c r="CC35" s="13">
        <v>249</v>
      </c>
      <c r="CD35" s="13">
        <v>74</v>
      </c>
      <c r="CE35" s="13">
        <v>96</v>
      </c>
      <c r="CF35" s="13">
        <v>172</v>
      </c>
      <c r="CG35" s="13">
        <v>176</v>
      </c>
      <c r="CH35" s="13">
        <v>192</v>
      </c>
      <c r="CI35" s="13">
        <v>143</v>
      </c>
      <c r="CJ35" s="13">
        <v>117</v>
      </c>
      <c r="CK35" s="13">
        <v>172</v>
      </c>
      <c r="CL35" s="13">
        <v>180</v>
      </c>
      <c r="CM35" s="13">
        <v>91</v>
      </c>
      <c r="CN35" s="13">
        <v>97</v>
      </c>
      <c r="CO35" s="13">
        <v>225</v>
      </c>
      <c r="CP35" s="13">
        <v>5019</v>
      </c>
    </row>
    <row r="36" spans="1:94" x14ac:dyDescent="0.25">
      <c r="A36" t="s">
        <v>270</v>
      </c>
      <c r="B36"/>
      <c r="C36" s="9" t="s">
        <v>64</v>
      </c>
      <c r="D36" s="13">
        <v>1365</v>
      </c>
      <c r="E36" s="13">
        <v>2017</v>
      </c>
      <c r="F36" s="13">
        <v>2101</v>
      </c>
      <c r="G36" s="13">
        <v>1382</v>
      </c>
      <c r="H36" s="13">
        <v>1692</v>
      </c>
      <c r="I36" s="13">
        <v>2237</v>
      </c>
      <c r="J36" s="13">
        <v>2151</v>
      </c>
      <c r="K36" s="13">
        <v>1690</v>
      </c>
      <c r="L36" s="13">
        <v>2460</v>
      </c>
      <c r="M36" s="13">
        <v>1233</v>
      </c>
      <c r="N36" s="13">
        <v>1111</v>
      </c>
      <c r="O36" s="13">
        <v>1406</v>
      </c>
      <c r="P36" s="13">
        <v>1841</v>
      </c>
      <c r="Q36" s="13">
        <v>1639</v>
      </c>
      <c r="R36" s="13">
        <v>2214</v>
      </c>
      <c r="S36" s="13">
        <v>2093</v>
      </c>
      <c r="T36" s="13">
        <v>1854</v>
      </c>
      <c r="U36" s="13">
        <v>1900</v>
      </c>
      <c r="V36" s="13">
        <v>2066</v>
      </c>
      <c r="W36" s="13">
        <v>2089</v>
      </c>
      <c r="X36" s="13">
        <v>1964</v>
      </c>
      <c r="Y36" s="13">
        <v>1947</v>
      </c>
      <c r="Z36" s="13">
        <v>2087</v>
      </c>
      <c r="AA36" s="13">
        <v>2504</v>
      </c>
      <c r="AB36" s="13">
        <v>1923</v>
      </c>
      <c r="AC36" s="13">
        <v>2183</v>
      </c>
      <c r="AD36" s="13">
        <v>1611</v>
      </c>
      <c r="AE36" s="13">
        <v>2425</v>
      </c>
      <c r="AF36" s="13">
        <v>2503</v>
      </c>
      <c r="AG36" s="13">
        <v>2472</v>
      </c>
      <c r="AH36" s="13">
        <v>2469</v>
      </c>
      <c r="AI36" s="13">
        <v>2302</v>
      </c>
      <c r="AJ36" s="13">
        <v>2431</v>
      </c>
      <c r="AK36" s="13">
        <v>2753</v>
      </c>
      <c r="AL36" s="13">
        <v>2897</v>
      </c>
      <c r="AM36" s="13">
        <v>1862</v>
      </c>
      <c r="AN36" s="13">
        <v>3207</v>
      </c>
      <c r="AO36" s="13">
        <v>3808</v>
      </c>
      <c r="AP36" s="13">
        <v>3559</v>
      </c>
      <c r="AQ36" s="13">
        <v>3409</v>
      </c>
      <c r="AR36" s="13">
        <v>3437</v>
      </c>
      <c r="AS36" s="13">
        <v>2996</v>
      </c>
      <c r="AT36" s="13">
        <v>2969</v>
      </c>
      <c r="AU36" s="13">
        <v>2937</v>
      </c>
      <c r="AV36" s="13">
        <v>3481</v>
      </c>
      <c r="AW36" s="13">
        <v>3695</v>
      </c>
      <c r="AX36" s="13">
        <v>3846</v>
      </c>
      <c r="AY36" s="13">
        <v>4131</v>
      </c>
      <c r="AZ36" s="13">
        <v>5186</v>
      </c>
      <c r="BA36" s="13">
        <v>4047</v>
      </c>
      <c r="BB36" s="13">
        <v>4060</v>
      </c>
      <c r="BC36" s="13">
        <v>3393</v>
      </c>
      <c r="BD36" s="13">
        <v>131035</v>
      </c>
      <c r="BE36" s="13">
        <v>3256</v>
      </c>
      <c r="BF36" s="13">
        <v>3633</v>
      </c>
      <c r="BG36" s="13">
        <v>3367</v>
      </c>
      <c r="BH36" s="13">
        <v>3125</v>
      </c>
      <c r="BI36" s="13">
        <v>3334</v>
      </c>
      <c r="BJ36" s="13">
        <v>4777</v>
      </c>
      <c r="BK36" s="13">
        <v>5910</v>
      </c>
      <c r="BL36" s="13">
        <v>4389</v>
      </c>
      <c r="BM36" s="13">
        <v>4967</v>
      </c>
      <c r="BN36" s="13">
        <v>3959</v>
      </c>
      <c r="BO36" s="13">
        <v>3813</v>
      </c>
      <c r="BP36" s="13">
        <v>4151</v>
      </c>
      <c r="BQ36" s="13">
        <v>4323</v>
      </c>
      <c r="BR36" s="13">
        <v>3984</v>
      </c>
      <c r="BS36" s="13">
        <v>5413</v>
      </c>
      <c r="BT36" s="13">
        <v>4573</v>
      </c>
      <c r="BU36" s="13">
        <v>4474</v>
      </c>
      <c r="BV36" s="13">
        <v>4613</v>
      </c>
      <c r="BW36" s="13">
        <v>4328</v>
      </c>
      <c r="BX36" s="13">
        <v>4232</v>
      </c>
      <c r="BY36" s="13">
        <v>4051</v>
      </c>
      <c r="BZ36" s="13">
        <v>3695</v>
      </c>
      <c r="CA36" s="13">
        <v>4629</v>
      </c>
      <c r="CB36" s="13">
        <v>4800</v>
      </c>
      <c r="CC36" s="13">
        <v>3375</v>
      </c>
      <c r="CD36" s="13">
        <v>5035</v>
      </c>
      <c r="CE36" s="13">
        <v>4051</v>
      </c>
      <c r="CF36" s="13">
        <v>3645</v>
      </c>
      <c r="CG36" s="13">
        <v>4529</v>
      </c>
      <c r="CH36" s="13">
        <v>3769</v>
      </c>
      <c r="CI36" s="13">
        <v>4085</v>
      </c>
      <c r="CJ36" s="13">
        <v>4733</v>
      </c>
      <c r="CK36" s="13">
        <v>3971</v>
      </c>
      <c r="CL36" s="13">
        <v>3803</v>
      </c>
      <c r="CM36" s="13">
        <v>2176</v>
      </c>
      <c r="CN36" s="13">
        <v>4083</v>
      </c>
      <c r="CO36" s="13">
        <v>4463</v>
      </c>
      <c r="CP36" s="13">
        <v>153514</v>
      </c>
    </row>
    <row r="37" spans="1:94" x14ac:dyDescent="0.25">
      <c r="B37"/>
      <c r="C37" s="9" t="s">
        <v>65</v>
      </c>
      <c r="D37" s="13">
        <v>52</v>
      </c>
      <c r="E37" s="13">
        <v>88</v>
      </c>
      <c r="F37" s="13">
        <v>228</v>
      </c>
      <c r="G37" s="13">
        <v>108</v>
      </c>
      <c r="H37" s="13">
        <v>124</v>
      </c>
      <c r="I37" s="13">
        <v>148</v>
      </c>
      <c r="J37" s="13">
        <v>288</v>
      </c>
      <c r="K37" s="13">
        <v>202</v>
      </c>
      <c r="L37" s="13">
        <v>173</v>
      </c>
      <c r="M37" s="13">
        <v>193</v>
      </c>
      <c r="N37" s="13">
        <v>64</v>
      </c>
      <c r="O37" s="13">
        <v>56</v>
      </c>
      <c r="P37" s="13">
        <v>108</v>
      </c>
      <c r="Q37" s="13">
        <v>110</v>
      </c>
      <c r="R37" s="13">
        <v>96</v>
      </c>
      <c r="S37" s="13">
        <v>113</v>
      </c>
      <c r="T37" s="13">
        <v>77</v>
      </c>
      <c r="U37" s="13">
        <v>82</v>
      </c>
      <c r="V37" s="13">
        <v>78</v>
      </c>
      <c r="W37" s="13">
        <v>107</v>
      </c>
      <c r="X37" s="13">
        <v>61</v>
      </c>
      <c r="Y37" s="13">
        <v>76</v>
      </c>
      <c r="Z37" s="13">
        <v>77</v>
      </c>
      <c r="AA37" s="13">
        <v>94</v>
      </c>
      <c r="AB37" s="13">
        <v>110</v>
      </c>
      <c r="AC37" s="13">
        <v>81</v>
      </c>
      <c r="AD37" s="13">
        <v>69</v>
      </c>
      <c r="AE37" s="13">
        <v>118</v>
      </c>
      <c r="AF37" s="13">
        <v>98</v>
      </c>
      <c r="AG37" s="13">
        <v>104</v>
      </c>
      <c r="AH37" s="13">
        <v>248</v>
      </c>
      <c r="AI37" s="13">
        <v>172</v>
      </c>
      <c r="AJ37" s="13">
        <v>82</v>
      </c>
      <c r="AK37" s="13">
        <v>207</v>
      </c>
      <c r="AL37" s="13">
        <v>200</v>
      </c>
      <c r="AM37" s="13">
        <v>97</v>
      </c>
      <c r="AN37" s="13">
        <v>184</v>
      </c>
      <c r="AO37" s="13">
        <v>189</v>
      </c>
      <c r="AP37" s="13">
        <v>255</v>
      </c>
      <c r="AQ37" s="13">
        <v>141</v>
      </c>
      <c r="AR37" s="13">
        <v>253</v>
      </c>
      <c r="AS37" s="13">
        <v>179</v>
      </c>
      <c r="AT37" s="13">
        <v>186</v>
      </c>
      <c r="AU37" s="13">
        <v>300</v>
      </c>
      <c r="AV37" s="13">
        <v>478</v>
      </c>
      <c r="AW37" s="13">
        <v>349</v>
      </c>
      <c r="AX37" s="13">
        <v>363</v>
      </c>
      <c r="AY37" s="13">
        <v>247</v>
      </c>
      <c r="AZ37" s="13">
        <v>219</v>
      </c>
      <c r="BA37" s="13">
        <v>210</v>
      </c>
      <c r="BB37" s="13">
        <v>274</v>
      </c>
      <c r="BC37" s="13">
        <v>423</v>
      </c>
      <c r="BD37" s="13">
        <v>8639</v>
      </c>
      <c r="BE37" s="13">
        <v>527</v>
      </c>
      <c r="BF37" s="13">
        <v>370</v>
      </c>
      <c r="BG37" s="13">
        <v>197</v>
      </c>
      <c r="BH37" s="13">
        <v>215</v>
      </c>
      <c r="BI37" s="13">
        <v>163</v>
      </c>
      <c r="BJ37" s="13">
        <v>770</v>
      </c>
      <c r="BK37" s="13">
        <v>1060</v>
      </c>
      <c r="BL37" s="13">
        <v>348</v>
      </c>
      <c r="BM37" s="13">
        <v>1172</v>
      </c>
      <c r="BN37" s="13">
        <v>472</v>
      </c>
      <c r="BO37" s="13">
        <v>378</v>
      </c>
      <c r="BP37" s="13">
        <v>421</v>
      </c>
      <c r="BQ37" s="13">
        <v>623</v>
      </c>
      <c r="BR37" s="13">
        <v>486</v>
      </c>
      <c r="BS37" s="13">
        <v>420</v>
      </c>
      <c r="BT37" s="13">
        <v>413</v>
      </c>
      <c r="BU37" s="13">
        <v>393</v>
      </c>
      <c r="BV37" s="13">
        <v>283</v>
      </c>
      <c r="BW37" s="13">
        <v>406</v>
      </c>
      <c r="BX37" s="13">
        <v>584</v>
      </c>
      <c r="BY37" s="13">
        <v>630</v>
      </c>
      <c r="BZ37" s="13">
        <v>613</v>
      </c>
      <c r="CA37" s="13">
        <v>543</v>
      </c>
      <c r="CB37" s="13">
        <v>693</v>
      </c>
      <c r="CC37" s="13">
        <v>608</v>
      </c>
      <c r="CD37" s="13">
        <v>591</v>
      </c>
      <c r="CE37" s="13">
        <v>438</v>
      </c>
      <c r="CF37" s="13">
        <v>1154</v>
      </c>
      <c r="CG37" s="13">
        <v>829</v>
      </c>
      <c r="CH37" s="13">
        <v>509</v>
      </c>
      <c r="CI37" s="13">
        <v>384</v>
      </c>
      <c r="CJ37" s="13">
        <v>1140</v>
      </c>
      <c r="CK37" s="13">
        <v>363</v>
      </c>
      <c r="CL37" s="13">
        <v>216</v>
      </c>
      <c r="CM37" s="13">
        <v>241</v>
      </c>
      <c r="CN37" s="13">
        <v>225</v>
      </c>
      <c r="CO37" s="13">
        <v>332</v>
      </c>
      <c r="CP37" s="13">
        <v>19210</v>
      </c>
    </row>
    <row r="38" spans="1:94" x14ac:dyDescent="0.25">
      <c r="A38" t="s">
        <v>106</v>
      </c>
      <c r="B38"/>
      <c r="C38" s="9" t="s">
        <v>64</v>
      </c>
      <c r="D38" s="13">
        <v>213</v>
      </c>
      <c r="E38" s="13">
        <v>253</v>
      </c>
      <c r="F38" s="13">
        <v>293</v>
      </c>
      <c r="G38" s="13">
        <v>260</v>
      </c>
      <c r="H38" s="13">
        <v>280</v>
      </c>
      <c r="I38" s="13">
        <v>393</v>
      </c>
      <c r="J38" s="13">
        <v>534</v>
      </c>
      <c r="K38" s="13">
        <v>380</v>
      </c>
      <c r="L38" s="13">
        <v>409</v>
      </c>
      <c r="M38" s="13">
        <v>269</v>
      </c>
      <c r="N38" s="13">
        <v>329</v>
      </c>
      <c r="O38" s="13">
        <v>293</v>
      </c>
      <c r="P38" s="13">
        <v>334</v>
      </c>
      <c r="Q38" s="13">
        <v>261</v>
      </c>
      <c r="R38" s="13">
        <v>304</v>
      </c>
      <c r="S38" s="13">
        <v>319</v>
      </c>
      <c r="T38" s="13">
        <v>298</v>
      </c>
      <c r="U38" s="13">
        <v>323</v>
      </c>
      <c r="V38" s="13">
        <v>355</v>
      </c>
      <c r="W38" s="13">
        <v>423</v>
      </c>
      <c r="X38" s="13">
        <v>301</v>
      </c>
      <c r="Y38" s="13">
        <v>368</v>
      </c>
      <c r="Z38" s="13">
        <v>336</v>
      </c>
      <c r="AA38" s="13">
        <v>374</v>
      </c>
      <c r="AB38" s="13">
        <v>349</v>
      </c>
      <c r="AC38" s="13">
        <v>264</v>
      </c>
      <c r="AD38" s="13">
        <v>301</v>
      </c>
      <c r="AE38" s="13">
        <v>327</v>
      </c>
      <c r="AF38" s="13">
        <v>295</v>
      </c>
      <c r="AG38" s="13">
        <v>315</v>
      </c>
      <c r="AH38" s="13">
        <v>282</v>
      </c>
      <c r="AI38" s="13">
        <v>315</v>
      </c>
      <c r="AJ38" s="13">
        <v>246</v>
      </c>
      <c r="AK38" s="13">
        <v>265</v>
      </c>
      <c r="AL38" s="13">
        <v>250</v>
      </c>
      <c r="AM38" s="13">
        <v>188</v>
      </c>
      <c r="AN38" s="13">
        <v>273</v>
      </c>
      <c r="AO38" s="13">
        <v>234</v>
      </c>
      <c r="AP38" s="13">
        <v>264</v>
      </c>
      <c r="AQ38" s="13">
        <v>241</v>
      </c>
      <c r="AR38" s="13">
        <v>361</v>
      </c>
      <c r="AS38" s="13">
        <v>309</v>
      </c>
      <c r="AT38" s="13">
        <v>228</v>
      </c>
      <c r="AU38" s="13">
        <v>244</v>
      </c>
      <c r="AV38" s="13">
        <v>240</v>
      </c>
      <c r="AW38" s="13">
        <v>258</v>
      </c>
      <c r="AX38" s="13">
        <v>248</v>
      </c>
      <c r="AY38" s="13">
        <v>224</v>
      </c>
      <c r="AZ38" s="13">
        <v>234</v>
      </c>
      <c r="BA38" s="13">
        <v>242</v>
      </c>
      <c r="BB38" s="13">
        <v>242</v>
      </c>
      <c r="BC38" s="13">
        <v>218</v>
      </c>
      <c r="BD38" s="13">
        <v>15359</v>
      </c>
      <c r="BE38" s="13">
        <v>248</v>
      </c>
      <c r="BF38" s="13">
        <v>249</v>
      </c>
      <c r="BG38" s="13">
        <v>268</v>
      </c>
      <c r="BH38" s="13">
        <v>259</v>
      </c>
      <c r="BI38" s="13">
        <v>299</v>
      </c>
      <c r="BJ38" s="13">
        <v>325</v>
      </c>
      <c r="BK38" s="13">
        <v>453</v>
      </c>
      <c r="BL38" s="13">
        <v>309</v>
      </c>
      <c r="BM38" s="13">
        <v>386</v>
      </c>
      <c r="BN38" s="13">
        <v>265</v>
      </c>
      <c r="BO38" s="13">
        <v>353</v>
      </c>
      <c r="BP38" s="13">
        <v>377</v>
      </c>
      <c r="BQ38" s="13">
        <v>405</v>
      </c>
      <c r="BR38" s="13">
        <v>373</v>
      </c>
      <c r="BS38" s="13">
        <v>285</v>
      </c>
      <c r="BT38" s="13">
        <v>297</v>
      </c>
      <c r="BU38" s="13">
        <v>243</v>
      </c>
      <c r="BV38" s="13">
        <v>275</v>
      </c>
      <c r="BW38" s="13">
        <v>318</v>
      </c>
      <c r="BX38" s="13">
        <v>317</v>
      </c>
      <c r="BY38" s="13">
        <v>243</v>
      </c>
      <c r="BZ38" s="13">
        <v>247</v>
      </c>
      <c r="CA38" s="13">
        <v>262</v>
      </c>
      <c r="CB38" s="13">
        <v>331</v>
      </c>
      <c r="CC38" s="13">
        <v>243</v>
      </c>
      <c r="CD38" s="13">
        <v>232</v>
      </c>
      <c r="CE38" s="13">
        <v>257</v>
      </c>
      <c r="CF38" s="13">
        <v>295</v>
      </c>
      <c r="CG38" s="13">
        <v>269</v>
      </c>
      <c r="CH38" s="13">
        <v>213</v>
      </c>
      <c r="CI38" s="13">
        <v>201</v>
      </c>
      <c r="CJ38" s="13">
        <v>270</v>
      </c>
      <c r="CK38" s="13">
        <v>227</v>
      </c>
      <c r="CL38" s="13">
        <v>216</v>
      </c>
      <c r="CM38" s="13">
        <v>167</v>
      </c>
      <c r="CN38" s="13">
        <v>259</v>
      </c>
      <c r="CO38" s="13">
        <v>211</v>
      </c>
      <c r="CP38" s="13">
        <v>10447</v>
      </c>
    </row>
    <row r="39" spans="1:94" x14ac:dyDescent="0.25">
      <c r="B39"/>
      <c r="C39" s="9" t="s">
        <v>65</v>
      </c>
      <c r="D39" s="13">
        <v>15</v>
      </c>
      <c r="E39" s="13">
        <v>16</v>
      </c>
      <c r="F39" s="13">
        <v>36</v>
      </c>
      <c r="G39" s="13">
        <v>29</v>
      </c>
      <c r="H39" s="13">
        <v>11</v>
      </c>
      <c r="I39" s="13">
        <v>28</v>
      </c>
      <c r="J39" s="13">
        <v>176</v>
      </c>
      <c r="K39" s="13">
        <v>94</v>
      </c>
      <c r="L39" s="13">
        <v>69</v>
      </c>
      <c r="M39" s="13">
        <v>56</v>
      </c>
      <c r="N39" s="13">
        <v>66</v>
      </c>
      <c r="O39" s="13">
        <v>53</v>
      </c>
      <c r="P39" s="13">
        <v>58</v>
      </c>
      <c r="Q39" s="13">
        <v>31</v>
      </c>
      <c r="R39" s="13">
        <v>8</v>
      </c>
      <c r="S39" s="13">
        <v>8</v>
      </c>
      <c r="T39" s="13">
        <v>10</v>
      </c>
      <c r="U39" s="13">
        <v>16</v>
      </c>
      <c r="V39" s="13">
        <v>47</v>
      </c>
      <c r="W39" s="13">
        <v>41</v>
      </c>
      <c r="X39" s="13">
        <v>23</v>
      </c>
      <c r="Y39" s="13">
        <v>23</v>
      </c>
      <c r="Z39" s="13">
        <v>25</v>
      </c>
      <c r="AA39" s="13">
        <v>22</v>
      </c>
      <c r="AB39" s="13">
        <v>53</v>
      </c>
      <c r="AC39" s="13">
        <v>40</v>
      </c>
      <c r="AD39" s="13">
        <v>16</v>
      </c>
      <c r="AE39" s="13">
        <v>18</v>
      </c>
      <c r="AF39" s="13">
        <v>16</v>
      </c>
      <c r="AG39" s="13">
        <v>26</v>
      </c>
      <c r="AH39" s="13">
        <v>12</v>
      </c>
      <c r="AI39" s="13">
        <v>56</v>
      </c>
      <c r="AJ39" s="13">
        <v>25</v>
      </c>
      <c r="AK39" s="13">
        <v>41</v>
      </c>
      <c r="AL39" s="13">
        <v>30</v>
      </c>
      <c r="AM39" s="13">
        <v>12</v>
      </c>
      <c r="AN39" s="13">
        <v>26</v>
      </c>
      <c r="AO39" s="13">
        <v>54</v>
      </c>
      <c r="AP39" s="13">
        <v>36</v>
      </c>
      <c r="AQ39" s="13">
        <v>31</v>
      </c>
      <c r="AR39" s="13">
        <v>47</v>
      </c>
      <c r="AS39" s="13">
        <v>33</v>
      </c>
      <c r="AT39" s="13">
        <v>30</v>
      </c>
      <c r="AU39" s="13">
        <v>34</v>
      </c>
      <c r="AV39" s="13">
        <v>48</v>
      </c>
      <c r="AW39" s="13">
        <v>28</v>
      </c>
      <c r="AX39" s="13">
        <v>12</v>
      </c>
      <c r="AY39" s="13">
        <v>5</v>
      </c>
      <c r="AZ39" s="13">
        <v>14</v>
      </c>
      <c r="BA39" s="13">
        <v>9</v>
      </c>
      <c r="BB39" s="13">
        <v>13</v>
      </c>
      <c r="BC39" s="13">
        <v>6</v>
      </c>
      <c r="BD39" s="13">
        <v>1732</v>
      </c>
      <c r="BE39" s="13">
        <v>20</v>
      </c>
      <c r="BF39" s="13">
        <v>15</v>
      </c>
      <c r="BG39" s="13">
        <v>23</v>
      </c>
      <c r="BH39" s="13">
        <v>12</v>
      </c>
      <c r="BI39" s="13">
        <v>28</v>
      </c>
      <c r="BJ39" s="13">
        <v>10</v>
      </c>
      <c r="BK39" s="13">
        <v>30</v>
      </c>
      <c r="BL39" s="13">
        <v>22</v>
      </c>
      <c r="BM39" s="13">
        <v>49</v>
      </c>
      <c r="BN39" s="13">
        <v>9</v>
      </c>
      <c r="BO39" s="13">
        <v>7</v>
      </c>
      <c r="BP39" s="13">
        <v>8</v>
      </c>
      <c r="BQ39" s="13">
        <v>5</v>
      </c>
      <c r="BR39" s="13">
        <v>1</v>
      </c>
      <c r="BS39" s="13">
        <v>5</v>
      </c>
      <c r="BT39" s="13">
        <v>2</v>
      </c>
      <c r="BU39" s="13">
        <v>5</v>
      </c>
      <c r="BV39" s="13">
        <v>3</v>
      </c>
      <c r="BW39" s="13">
        <v>20</v>
      </c>
      <c r="BX39" s="13">
        <v>4</v>
      </c>
      <c r="BY39" s="13">
        <v>4</v>
      </c>
      <c r="BZ39" s="13">
        <v>8</v>
      </c>
      <c r="CA39" s="13">
        <v>7</v>
      </c>
      <c r="CB39" s="13">
        <v>6</v>
      </c>
      <c r="CC39" s="13">
        <v>35</v>
      </c>
      <c r="CD39" s="13">
        <v>3</v>
      </c>
      <c r="CE39" s="13">
        <v>30</v>
      </c>
      <c r="CF39" s="13">
        <v>62</v>
      </c>
      <c r="CG39" s="13">
        <v>30</v>
      </c>
      <c r="CH39" s="13">
        <v>16</v>
      </c>
      <c r="CI39" s="13">
        <v>22</v>
      </c>
      <c r="CJ39" s="13">
        <v>16</v>
      </c>
      <c r="CK39" s="13">
        <v>28</v>
      </c>
      <c r="CL39" s="13">
        <v>25</v>
      </c>
      <c r="CM39" s="13">
        <v>20</v>
      </c>
      <c r="CN39" s="13">
        <v>36</v>
      </c>
      <c r="CO39" s="13">
        <v>21</v>
      </c>
      <c r="CP39" s="13">
        <v>647</v>
      </c>
    </row>
    <row r="40" spans="1:94" x14ac:dyDescent="0.25">
      <c r="A40" t="s">
        <v>81</v>
      </c>
      <c r="B40"/>
      <c r="C40"/>
      <c r="D40" s="13">
        <v>633037</v>
      </c>
      <c r="E40" s="13">
        <v>715328</v>
      </c>
      <c r="F40" s="13">
        <v>673266</v>
      </c>
      <c r="G40" s="13">
        <v>568301</v>
      </c>
      <c r="H40" s="13">
        <v>713124</v>
      </c>
      <c r="I40" s="13">
        <v>1104459</v>
      </c>
      <c r="J40" s="13">
        <v>1150234</v>
      </c>
      <c r="K40" s="13">
        <v>814626</v>
      </c>
      <c r="L40" s="13">
        <v>1190167</v>
      </c>
      <c r="M40" s="13">
        <v>693189</v>
      </c>
      <c r="N40" s="13">
        <v>699772</v>
      </c>
      <c r="O40" s="13">
        <v>792596</v>
      </c>
      <c r="P40" s="13">
        <v>751333</v>
      </c>
      <c r="Q40" s="13">
        <v>552490</v>
      </c>
      <c r="R40" s="13">
        <v>673855</v>
      </c>
      <c r="S40" s="13">
        <v>712389</v>
      </c>
      <c r="T40" s="13">
        <v>652773</v>
      </c>
      <c r="U40" s="13">
        <v>675256</v>
      </c>
      <c r="V40" s="13">
        <v>791651</v>
      </c>
      <c r="W40" s="13">
        <v>838598</v>
      </c>
      <c r="X40" s="13">
        <v>752186</v>
      </c>
      <c r="Y40" s="13">
        <v>671661</v>
      </c>
      <c r="Z40" s="13">
        <v>745363</v>
      </c>
      <c r="AA40" s="13">
        <v>845393</v>
      </c>
      <c r="AB40" s="13">
        <v>729283</v>
      </c>
      <c r="AC40" s="13">
        <v>551530</v>
      </c>
      <c r="AD40" s="13">
        <v>687850</v>
      </c>
      <c r="AE40" s="13">
        <v>743647</v>
      </c>
      <c r="AF40" s="13">
        <v>726796</v>
      </c>
      <c r="AG40" s="13">
        <v>592581</v>
      </c>
      <c r="AH40" s="13">
        <v>705974</v>
      </c>
      <c r="AI40" s="13">
        <v>1072275</v>
      </c>
      <c r="AJ40" s="13">
        <v>657923</v>
      </c>
      <c r="AK40" s="13">
        <v>611546</v>
      </c>
      <c r="AL40" s="13">
        <v>612012</v>
      </c>
      <c r="AM40" s="13">
        <v>461105</v>
      </c>
      <c r="AN40" s="13">
        <v>805584</v>
      </c>
      <c r="AO40" s="13">
        <v>723833</v>
      </c>
      <c r="AP40" s="13">
        <v>729038</v>
      </c>
      <c r="AQ40" s="13">
        <v>683971</v>
      </c>
      <c r="AR40" s="13">
        <v>993021</v>
      </c>
      <c r="AS40" s="13">
        <v>822092</v>
      </c>
      <c r="AT40" s="13">
        <v>827914</v>
      </c>
      <c r="AU40" s="13">
        <v>812317</v>
      </c>
      <c r="AV40" s="13">
        <v>748791</v>
      </c>
      <c r="AW40" s="13">
        <v>730186</v>
      </c>
      <c r="AX40" s="13">
        <v>703183</v>
      </c>
      <c r="AY40" s="13">
        <v>703273</v>
      </c>
      <c r="AZ40" s="13">
        <v>827219</v>
      </c>
      <c r="BA40" s="13">
        <v>810868</v>
      </c>
      <c r="BB40" s="13">
        <v>887418</v>
      </c>
      <c r="BC40" s="13">
        <v>739095</v>
      </c>
      <c r="BD40" s="13">
        <v>39111372</v>
      </c>
      <c r="BE40" s="13">
        <v>728759</v>
      </c>
      <c r="BF40" s="13">
        <v>847135</v>
      </c>
      <c r="BG40" s="13">
        <v>773727</v>
      </c>
      <c r="BH40" s="13">
        <v>682647</v>
      </c>
      <c r="BI40" s="13">
        <v>783837</v>
      </c>
      <c r="BJ40" s="13">
        <v>1218653</v>
      </c>
      <c r="BK40" s="13">
        <v>1337939</v>
      </c>
      <c r="BL40" s="13">
        <v>878021</v>
      </c>
      <c r="BM40" s="13">
        <v>1280465</v>
      </c>
      <c r="BN40" s="13">
        <v>781915</v>
      </c>
      <c r="BO40" s="13">
        <v>766675</v>
      </c>
      <c r="BP40" s="13">
        <v>866291</v>
      </c>
      <c r="BQ40" s="13">
        <v>826710</v>
      </c>
      <c r="BR40" s="13">
        <v>709374</v>
      </c>
      <c r="BS40" s="13">
        <v>746220</v>
      </c>
      <c r="BT40" s="13">
        <v>778973</v>
      </c>
      <c r="BU40" s="13">
        <v>723869</v>
      </c>
      <c r="BV40" s="13">
        <v>713432</v>
      </c>
      <c r="BW40" s="13">
        <v>801992</v>
      </c>
      <c r="BX40" s="13">
        <v>873886</v>
      </c>
      <c r="BY40" s="13">
        <v>779366</v>
      </c>
      <c r="BZ40" s="13">
        <v>721667</v>
      </c>
      <c r="CA40" s="13">
        <v>925529</v>
      </c>
      <c r="CB40" s="13">
        <v>788214</v>
      </c>
      <c r="CC40" s="13">
        <v>628773</v>
      </c>
      <c r="CD40" s="13">
        <v>835018</v>
      </c>
      <c r="CE40" s="13">
        <v>709222</v>
      </c>
      <c r="CF40" s="13">
        <v>762711</v>
      </c>
      <c r="CG40" s="13">
        <v>734184</v>
      </c>
      <c r="CH40" s="13">
        <v>637933</v>
      </c>
      <c r="CI40" s="13">
        <v>736711</v>
      </c>
      <c r="CJ40" s="13">
        <v>1098193</v>
      </c>
      <c r="CK40" s="13">
        <v>711020</v>
      </c>
      <c r="CL40" s="13">
        <v>568684</v>
      </c>
      <c r="CM40" s="13">
        <v>398907</v>
      </c>
      <c r="CN40" s="13">
        <v>728564</v>
      </c>
      <c r="CO40" s="13">
        <v>721209</v>
      </c>
      <c r="CP40" s="13">
        <v>29606425</v>
      </c>
    </row>
    <row r="41" spans="1:94" x14ac:dyDescent="0.25">
      <c r="A41" t="s">
        <v>82</v>
      </c>
      <c r="B41"/>
      <c r="C41"/>
      <c r="D41" s="13">
        <v>18991</v>
      </c>
      <c r="E41" s="13">
        <v>29117</v>
      </c>
      <c r="F41" s="13">
        <v>26406</v>
      </c>
      <c r="G41" s="13">
        <v>21133</v>
      </c>
      <c r="H41" s="13">
        <v>25034</v>
      </c>
      <c r="I41" s="13">
        <v>45489</v>
      </c>
      <c r="J41" s="13">
        <v>58472</v>
      </c>
      <c r="K41" s="13">
        <v>42385</v>
      </c>
      <c r="L41" s="13">
        <v>63689</v>
      </c>
      <c r="M41" s="13">
        <v>24611</v>
      </c>
      <c r="N41" s="13">
        <v>27680</v>
      </c>
      <c r="O41" s="13">
        <v>32876</v>
      </c>
      <c r="P41" s="13">
        <v>42198</v>
      </c>
      <c r="Q41" s="13">
        <v>30876</v>
      </c>
      <c r="R41" s="13">
        <v>23525</v>
      </c>
      <c r="S41" s="13">
        <v>22952</v>
      </c>
      <c r="T41" s="13">
        <v>26943</v>
      </c>
      <c r="U41" s="13">
        <v>27046</v>
      </c>
      <c r="V41" s="13">
        <v>37056</v>
      </c>
      <c r="W41" s="13">
        <v>37619</v>
      </c>
      <c r="X41" s="13">
        <v>34147</v>
      </c>
      <c r="Y41" s="13">
        <v>25538</v>
      </c>
      <c r="Z41" s="13">
        <v>29118</v>
      </c>
      <c r="AA41" s="13">
        <v>27274</v>
      </c>
      <c r="AB41" s="13">
        <v>27232</v>
      </c>
      <c r="AC41" s="13">
        <v>22834</v>
      </c>
      <c r="AD41" s="13">
        <v>23477</v>
      </c>
      <c r="AE41" s="13">
        <v>29206</v>
      </c>
      <c r="AF41" s="13">
        <v>22611</v>
      </c>
      <c r="AG41" s="13">
        <v>19835</v>
      </c>
      <c r="AH41" s="13">
        <v>27962</v>
      </c>
      <c r="AI41" s="13">
        <v>53853</v>
      </c>
      <c r="AJ41" s="13">
        <v>25752</v>
      </c>
      <c r="AK41" s="13">
        <v>22710</v>
      </c>
      <c r="AL41" s="13">
        <v>28194</v>
      </c>
      <c r="AM41" s="13">
        <v>18122</v>
      </c>
      <c r="AN41" s="13">
        <v>28379</v>
      </c>
      <c r="AO41" s="13">
        <v>29581</v>
      </c>
      <c r="AP41" s="13">
        <v>29252</v>
      </c>
      <c r="AQ41" s="13">
        <v>28944</v>
      </c>
      <c r="AR41" s="13">
        <v>34627</v>
      </c>
      <c r="AS41" s="13">
        <v>24692</v>
      </c>
      <c r="AT41" s="13">
        <v>28417</v>
      </c>
      <c r="AU41" s="13">
        <v>29248</v>
      </c>
      <c r="AV41" s="13">
        <v>30317</v>
      </c>
      <c r="AW41" s="13">
        <v>25805</v>
      </c>
      <c r="AX41" s="13">
        <v>29507</v>
      </c>
      <c r="AY41" s="13">
        <v>32631</v>
      </c>
      <c r="AZ41" s="13">
        <v>33459</v>
      </c>
      <c r="BA41" s="13">
        <v>37668</v>
      </c>
      <c r="BB41" s="13">
        <v>38829</v>
      </c>
      <c r="BC41" s="13">
        <v>29729</v>
      </c>
      <c r="BD41" s="13">
        <v>1593048</v>
      </c>
      <c r="BE41" s="13">
        <v>31024</v>
      </c>
      <c r="BF41" s="13">
        <v>35870</v>
      </c>
      <c r="BG41" s="13">
        <v>31639</v>
      </c>
      <c r="BH41" s="13">
        <v>35628</v>
      </c>
      <c r="BI41" s="13">
        <v>34685</v>
      </c>
      <c r="BJ41" s="13">
        <v>79344</v>
      </c>
      <c r="BK41" s="13">
        <v>94882</v>
      </c>
      <c r="BL41" s="13">
        <v>45971</v>
      </c>
      <c r="BM41" s="13">
        <v>75407</v>
      </c>
      <c r="BN41" s="13">
        <v>34126</v>
      </c>
      <c r="BO41" s="13">
        <v>38884</v>
      </c>
      <c r="BP41" s="13">
        <v>52535</v>
      </c>
      <c r="BQ41" s="13">
        <v>57070</v>
      </c>
      <c r="BR41" s="13">
        <v>47348</v>
      </c>
      <c r="BS41" s="13">
        <v>33611</v>
      </c>
      <c r="BT41" s="13">
        <v>41462</v>
      </c>
      <c r="BU41" s="13">
        <v>41283</v>
      </c>
      <c r="BV41" s="13">
        <v>34820</v>
      </c>
      <c r="BW41" s="13">
        <v>40533</v>
      </c>
      <c r="BX41" s="13">
        <v>47427</v>
      </c>
      <c r="BY41" s="13">
        <v>37817</v>
      </c>
      <c r="BZ41" s="13">
        <v>33636</v>
      </c>
      <c r="CA41" s="13">
        <v>35259</v>
      </c>
      <c r="CB41" s="13">
        <v>41904</v>
      </c>
      <c r="CC41" s="13">
        <v>35121</v>
      </c>
      <c r="CD41" s="13">
        <v>36063</v>
      </c>
      <c r="CE41" s="13">
        <v>26396</v>
      </c>
      <c r="CF41" s="13">
        <v>29560</v>
      </c>
      <c r="CG41" s="13">
        <v>35775</v>
      </c>
      <c r="CH41" s="13">
        <v>29548</v>
      </c>
      <c r="CI41" s="13">
        <v>36307</v>
      </c>
      <c r="CJ41" s="13">
        <v>65076</v>
      </c>
      <c r="CK41" s="13">
        <v>33417</v>
      </c>
      <c r="CL41" s="13">
        <v>26168</v>
      </c>
      <c r="CM41" s="13">
        <v>21583</v>
      </c>
      <c r="CN41" s="13">
        <v>31674</v>
      </c>
      <c r="CO41" s="13">
        <v>34349</v>
      </c>
      <c r="CP41" s="13">
        <v>1523202</v>
      </c>
    </row>
    <row r="42" spans="1:94" x14ac:dyDescent="0.25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</row>
    <row r="43" spans="1:94" x14ac:dyDescent="0.25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</row>
    <row r="44" spans="1:94" x14ac:dyDescent="0.25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</row>
    <row r="45" spans="1:94" x14ac:dyDescent="0.25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</row>
    <row r="46" spans="1:94" x14ac:dyDescent="0.25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</row>
    <row r="47" spans="1:94" x14ac:dyDescent="0.25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</row>
    <row r="48" spans="1:94" x14ac:dyDescent="0.25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spans="2:47" x14ac:dyDescent="0.25"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</row>
    <row r="338" spans="2:47" x14ac:dyDescent="0.25"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</row>
    <row r="339" spans="2:47" x14ac:dyDescent="0.25"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</row>
    <row r="340" spans="2:47" x14ac:dyDescent="0.25"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</row>
    <row r="341" spans="2:47" x14ac:dyDescent="0.25"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</row>
    <row r="342" spans="2:47" x14ac:dyDescent="0.25"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</row>
    <row r="343" spans="2:47" x14ac:dyDescent="0.25"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</row>
    <row r="344" spans="2:47" x14ac:dyDescent="0.25"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</row>
    <row r="345" spans="2:47" x14ac:dyDescent="0.25"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</row>
    <row r="346" spans="2:47" x14ac:dyDescent="0.25"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</row>
    <row r="347" spans="2:47" x14ac:dyDescent="0.25"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</row>
    <row r="348" spans="2:47" x14ac:dyDescent="0.25"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</row>
    <row r="349" spans="2:47" x14ac:dyDescent="0.25"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</row>
    <row r="350" spans="2:47" x14ac:dyDescent="0.25"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</row>
    <row r="351" spans="2:47" x14ac:dyDescent="0.25"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</row>
    <row r="352" spans="2:47" x14ac:dyDescent="0.25"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</row>
    <row r="353" spans="2:20" x14ac:dyDescent="0.25"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</row>
    <row r="354" spans="2:20" x14ac:dyDescent="0.25"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</row>
    <row r="355" spans="2:20" x14ac:dyDescent="0.25"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</row>
    <row r="356" spans="2:20" x14ac:dyDescent="0.25"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</row>
    <row r="357" spans="2:20" x14ac:dyDescent="0.25"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</row>
    <row r="358" spans="2:20" x14ac:dyDescent="0.25"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</row>
    <row r="359" spans="2:20" x14ac:dyDescent="0.25"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</row>
    <row r="360" spans="2:20" x14ac:dyDescent="0.25"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</row>
    <row r="361" spans="2:20" x14ac:dyDescent="0.25"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</row>
    <row r="362" spans="2:20" x14ac:dyDescent="0.25"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</row>
    <row r="363" spans="2:20" x14ac:dyDescent="0.25"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</row>
    <row r="364" spans="2:20" x14ac:dyDescent="0.25"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</row>
    <row r="365" spans="2:20" x14ac:dyDescent="0.25"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</row>
    <row r="366" spans="2:20" x14ac:dyDescent="0.25"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</row>
    <row r="367" spans="2:20" x14ac:dyDescent="0.25"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</row>
    <row r="368" spans="2:20" x14ac:dyDescent="0.25"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</row>
    <row r="369" spans="2:20" x14ac:dyDescent="0.25"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</row>
    <row r="370" spans="2:20" x14ac:dyDescent="0.25"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</row>
    <row r="371" spans="2:20" x14ac:dyDescent="0.25"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</row>
    <row r="372" spans="2:20" x14ac:dyDescent="0.25"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</row>
    <row r="373" spans="2:20" x14ac:dyDescent="0.25"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</row>
    <row r="374" spans="2:20" x14ac:dyDescent="0.25"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</row>
    <row r="375" spans="2:20" x14ac:dyDescent="0.25"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</row>
    <row r="376" spans="2:20" x14ac:dyDescent="0.25"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</row>
    <row r="377" spans="2:20" x14ac:dyDescent="0.25"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</row>
    <row r="378" spans="2:20" x14ac:dyDescent="0.25"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</row>
    <row r="379" spans="2:20" x14ac:dyDescent="0.25"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</row>
    <row r="380" spans="2:20" x14ac:dyDescent="0.25"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</row>
    <row r="381" spans="2:20" x14ac:dyDescent="0.25"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</row>
    <row r="382" spans="2:20" x14ac:dyDescent="0.25"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</row>
    <row r="383" spans="2:20" x14ac:dyDescent="0.25"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</row>
    <row r="384" spans="2:20" x14ac:dyDescent="0.25"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</row>
    <row r="385" spans="2:20" x14ac:dyDescent="0.25"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</row>
    <row r="386" spans="2:20" x14ac:dyDescent="0.25"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</row>
    <row r="387" spans="2:20" x14ac:dyDescent="0.25"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</row>
    <row r="388" spans="2:20" x14ac:dyDescent="0.25"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</row>
    <row r="389" spans="2:20" x14ac:dyDescent="0.25"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</row>
    <row r="390" spans="2:20" x14ac:dyDescent="0.25"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</row>
    <row r="391" spans="2:20" x14ac:dyDescent="0.25"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</row>
    <row r="392" spans="2:20" x14ac:dyDescent="0.25"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</row>
    <row r="393" spans="2:20" x14ac:dyDescent="0.25"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</row>
    <row r="394" spans="2:20" x14ac:dyDescent="0.25"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</row>
    <row r="395" spans="2:20" x14ac:dyDescent="0.25"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</row>
    <row r="396" spans="2:20" x14ac:dyDescent="0.25"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</row>
    <row r="397" spans="2:20" x14ac:dyDescent="0.25"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</row>
    <row r="398" spans="2:20" x14ac:dyDescent="0.25"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</row>
    <row r="399" spans="2:20" x14ac:dyDescent="0.25"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</row>
    <row r="400" spans="2:20" x14ac:dyDescent="0.25"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</row>
    <row r="401" spans="2:20" x14ac:dyDescent="0.25"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</row>
    <row r="402" spans="2:20" x14ac:dyDescent="0.25"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</row>
    <row r="403" spans="2:20" x14ac:dyDescent="0.25"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</row>
    <row r="404" spans="2:20" x14ac:dyDescent="0.25"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</row>
    <row r="405" spans="2:20" x14ac:dyDescent="0.25"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</row>
    <row r="406" spans="2:20" x14ac:dyDescent="0.25"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</row>
    <row r="407" spans="2:20" x14ac:dyDescent="0.25"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</row>
    <row r="408" spans="2:20" x14ac:dyDescent="0.25"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</row>
    <row r="409" spans="2:20" x14ac:dyDescent="0.25"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</row>
    <row r="410" spans="2:20" x14ac:dyDescent="0.25"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</row>
    <row r="411" spans="2:20" x14ac:dyDescent="0.25"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</row>
    <row r="412" spans="2:20" x14ac:dyDescent="0.25"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</row>
    <row r="413" spans="2:20" x14ac:dyDescent="0.25"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</row>
    <row r="414" spans="2:20" x14ac:dyDescent="0.25"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</row>
    <row r="415" spans="2:20" x14ac:dyDescent="0.25"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</row>
    <row r="416" spans="2:20" x14ac:dyDescent="0.25"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</row>
    <row r="417" spans="2:20" x14ac:dyDescent="0.25"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</row>
    <row r="418" spans="2:20" x14ac:dyDescent="0.25"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</row>
    <row r="419" spans="2:20" x14ac:dyDescent="0.25"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</row>
    <row r="420" spans="2:20" x14ac:dyDescent="0.25"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</row>
    <row r="421" spans="2:20" x14ac:dyDescent="0.25"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</row>
    <row r="422" spans="2:20" x14ac:dyDescent="0.25"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</row>
    <row r="423" spans="2:20" x14ac:dyDescent="0.25"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</row>
    <row r="424" spans="2:20" x14ac:dyDescent="0.25"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</row>
    <row r="425" spans="2:20" x14ac:dyDescent="0.25"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</row>
    <row r="426" spans="2:20" x14ac:dyDescent="0.25"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</row>
    <row r="427" spans="2:20" x14ac:dyDescent="0.25"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</row>
    <row r="428" spans="2:20" x14ac:dyDescent="0.25"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</row>
    <row r="429" spans="2:20" x14ac:dyDescent="0.25"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</row>
    <row r="430" spans="2:20" x14ac:dyDescent="0.25"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</row>
    <row r="431" spans="2:20" x14ac:dyDescent="0.25"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</row>
    <row r="432" spans="2:20" x14ac:dyDescent="0.25"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</row>
    <row r="433" spans="2:20" x14ac:dyDescent="0.25"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</row>
    <row r="434" spans="2:20" x14ac:dyDescent="0.25"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</row>
    <row r="435" spans="2:20" x14ac:dyDescent="0.25"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</row>
    <row r="436" spans="2:20" x14ac:dyDescent="0.25"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</row>
    <row r="437" spans="2:20" x14ac:dyDescent="0.25"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</row>
    <row r="438" spans="2:20" x14ac:dyDescent="0.25"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</row>
    <row r="439" spans="2:20" x14ac:dyDescent="0.25"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</row>
    <row r="440" spans="2:20" x14ac:dyDescent="0.25"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</row>
    <row r="441" spans="2:20" x14ac:dyDescent="0.25"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</row>
    <row r="442" spans="2:20" x14ac:dyDescent="0.25"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</row>
    <row r="443" spans="2:20" x14ac:dyDescent="0.25"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</row>
    <row r="444" spans="2:20" x14ac:dyDescent="0.25"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</row>
    <row r="445" spans="2:20" x14ac:dyDescent="0.25"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</row>
    <row r="446" spans="2:20" x14ac:dyDescent="0.25"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</row>
    <row r="447" spans="2:20" x14ac:dyDescent="0.25"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</row>
    <row r="448" spans="2:20" x14ac:dyDescent="0.25"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</row>
    <row r="449" spans="2:20" x14ac:dyDescent="0.25"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</row>
    <row r="450" spans="2:20" x14ac:dyDescent="0.25"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</row>
    <row r="451" spans="2:20" x14ac:dyDescent="0.25"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</row>
    <row r="452" spans="2:20" x14ac:dyDescent="0.25"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</row>
  </sheetData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20EAE-BF6C-4D23-99AA-5575EAE46AA1}">
  <dimension ref="A1:CP452"/>
  <sheetViews>
    <sheetView zoomScaleNormal="100" workbookViewId="0">
      <pane xSplit="3" ySplit="5" topLeftCell="D6" activePane="bottomRight" state="frozen"/>
      <selection activeCell="K32" sqref="K32"/>
      <selection pane="topRight" activeCell="K32" sqref="K32"/>
      <selection pane="bottomLeft" activeCell="K32" sqref="K32"/>
      <selection pane="bottomRight" activeCell="K32" sqref="K32"/>
    </sheetView>
  </sheetViews>
  <sheetFormatPr defaultColWidth="15" defaultRowHeight="15" x14ac:dyDescent="0.25"/>
  <cols>
    <col min="1" max="1" width="24.5703125" bestFit="1" customWidth="1"/>
    <col min="2" max="3" width="24.5703125" style="4" customWidth="1"/>
    <col min="4" max="13" width="15" style="4" customWidth="1"/>
    <col min="14" max="29" width="15" customWidth="1"/>
  </cols>
  <sheetData>
    <row r="1" spans="1:94" x14ac:dyDescent="0.25">
      <c r="B1"/>
      <c r="C1"/>
      <c r="D1" s="10" t="s">
        <v>35</v>
      </c>
      <c r="E1" s="10" t="s">
        <v>36</v>
      </c>
      <c r="F1" s="10" t="s">
        <v>55</v>
      </c>
      <c r="G1" s="10" t="s">
        <v>21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</row>
    <row r="2" spans="1:94" x14ac:dyDescent="0.25">
      <c r="B2"/>
      <c r="C2"/>
      <c r="D2" s="11">
        <v>2025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 t="s">
        <v>110</v>
      </c>
      <c r="BE2" s="11">
        <v>2026</v>
      </c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 t="s">
        <v>311</v>
      </c>
    </row>
    <row r="3" spans="1:94" x14ac:dyDescent="0.25">
      <c r="B3"/>
      <c r="C3"/>
      <c r="D3" s="11">
        <v>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>
        <v>2</v>
      </c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>
        <v>3</v>
      </c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>
        <v>4</v>
      </c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>
        <v>1</v>
      </c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>
        <v>2</v>
      </c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>
        <v>3</v>
      </c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</row>
    <row r="4" spans="1:94" x14ac:dyDescent="0.25">
      <c r="B4"/>
      <c r="C4"/>
      <c r="D4" s="11">
        <v>10</v>
      </c>
      <c r="E4" s="11"/>
      <c r="F4" s="11"/>
      <c r="G4" s="11"/>
      <c r="H4" s="11"/>
      <c r="I4" s="11">
        <v>11</v>
      </c>
      <c r="J4" s="11"/>
      <c r="K4" s="11"/>
      <c r="L4" s="11"/>
      <c r="M4" s="11">
        <v>12</v>
      </c>
      <c r="N4" s="11"/>
      <c r="O4" s="11"/>
      <c r="P4" s="11"/>
      <c r="Q4" s="11">
        <v>1</v>
      </c>
      <c r="R4" s="11"/>
      <c r="S4" s="11"/>
      <c r="T4" s="11"/>
      <c r="U4" s="11"/>
      <c r="V4" s="11">
        <v>2</v>
      </c>
      <c r="W4" s="11"/>
      <c r="X4" s="11"/>
      <c r="Y4" s="11"/>
      <c r="Z4" s="11">
        <v>3</v>
      </c>
      <c r="AA4" s="11"/>
      <c r="AB4" s="11"/>
      <c r="AC4" s="11"/>
      <c r="AD4" s="11">
        <v>4</v>
      </c>
      <c r="AE4" s="11"/>
      <c r="AF4" s="11"/>
      <c r="AG4" s="11"/>
      <c r="AH4" s="11">
        <v>5</v>
      </c>
      <c r="AI4" s="11"/>
      <c r="AJ4" s="11"/>
      <c r="AK4" s="11"/>
      <c r="AL4" s="11"/>
      <c r="AM4" s="11">
        <v>6</v>
      </c>
      <c r="AN4" s="11"/>
      <c r="AO4" s="11"/>
      <c r="AP4" s="11"/>
      <c r="AQ4" s="11">
        <v>7</v>
      </c>
      <c r="AR4" s="11"/>
      <c r="AS4" s="11"/>
      <c r="AT4" s="11"/>
      <c r="AU4" s="11"/>
      <c r="AV4" s="11">
        <v>8</v>
      </c>
      <c r="AW4" s="11"/>
      <c r="AX4" s="11"/>
      <c r="AY4" s="11"/>
      <c r="AZ4" s="11">
        <v>9</v>
      </c>
      <c r="BA4" s="11"/>
      <c r="BB4" s="11"/>
      <c r="BC4" s="11"/>
      <c r="BD4" s="11"/>
      <c r="BE4" s="11">
        <v>10</v>
      </c>
      <c r="BF4" s="11"/>
      <c r="BG4" s="11"/>
      <c r="BH4" s="11"/>
      <c r="BI4" s="11"/>
      <c r="BJ4" s="11">
        <v>11</v>
      </c>
      <c r="BK4" s="11"/>
      <c r="BL4" s="11"/>
      <c r="BM4" s="11"/>
      <c r="BN4" s="11">
        <v>12</v>
      </c>
      <c r="BO4" s="11"/>
      <c r="BP4" s="11"/>
      <c r="BQ4" s="11"/>
      <c r="BR4" s="11">
        <v>1</v>
      </c>
      <c r="BS4" s="11"/>
      <c r="BT4" s="11"/>
      <c r="BU4" s="11"/>
      <c r="BV4" s="11"/>
      <c r="BW4" s="11">
        <v>2</v>
      </c>
      <c r="BX4" s="11"/>
      <c r="BY4" s="11"/>
      <c r="BZ4" s="11"/>
      <c r="CA4" s="11">
        <v>3</v>
      </c>
      <c r="CB4" s="11"/>
      <c r="CC4" s="11"/>
      <c r="CD4" s="11"/>
      <c r="CE4" s="11">
        <v>4</v>
      </c>
      <c r="CF4" s="11"/>
      <c r="CG4" s="11"/>
      <c r="CH4" s="11"/>
      <c r="CI4" s="11">
        <v>5</v>
      </c>
      <c r="CJ4" s="11"/>
      <c r="CK4" s="11"/>
      <c r="CL4" s="11"/>
      <c r="CM4" s="11"/>
      <c r="CN4" s="11">
        <v>6</v>
      </c>
      <c r="CO4" s="11"/>
      <c r="CP4" s="11"/>
    </row>
    <row r="5" spans="1:94" x14ac:dyDescent="0.25">
      <c r="A5" s="10" t="s">
        <v>50</v>
      </c>
      <c r="B5" s="10" t="s">
        <v>51</v>
      </c>
      <c r="C5" s="10" t="s">
        <v>26</v>
      </c>
      <c r="D5" s="11">
        <v>40</v>
      </c>
      <c r="E5" s="11">
        <v>41</v>
      </c>
      <c r="F5" s="11">
        <v>42</v>
      </c>
      <c r="G5" s="11">
        <v>43</v>
      </c>
      <c r="H5" s="11">
        <v>44</v>
      </c>
      <c r="I5" s="11">
        <v>45</v>
      </c>
      <c r="J5" s="11">
        <v>46</v>
      </c>
      <c r="K5" s="11">
        <v>47</v>
      </c>
      <c r="L5" s="11">
        <v>48</v>
      </c>
      <c r="M5" s="11">
        <v>49</v>
      </c>
      <c r="N5" s="11">
        <v>50</v>
      </c>
      <c r="O5" s="11">
        <v>51</v>
      </c>
      <c r="P5" s="11">
        <v>52</v>
      </c>
      <c r="Q5" s="11">
        <v>1</v>
      </c>
      <c r="R5" s="11">
        <v>2</v>
      </c>
      <c r="S5" s="11">
        <v>3</v>
      </c>
      <c r="T5" s="11">
        <v>4</v>
      </c>
      <c r="U5" s="11">
        <v>5</v>
      </c>
      <c r="V5" s="11">
        <v>6</v>
      </c>
      <c r="W5" s="11">
        <v>7</v>
      </c>
      <c r="X5" s="11">
        <v>8</v>
      </c>
      <c r="Y5" s="11">
        <v>9</v>
      </c>
      <c r="Z5" s="11">
        <v>10</v>
      </c>
      <c r="AA5" s="11">
        <v>11</v>
      </c>
      <c r="AB5" s="11">
        <v>12</v>
      </c>
      <c r="AC5" s="11">
        <v>13</v>
      </c>
      <c r="AD5" s="11">
        <v>14</v>
      </c>
      <c r="AE5" s="11">
        <v>15</v>
      </c>
      <c r="AF5" s="11">
        <v>16</v>
      </c>
      <c r="AG5" s="11">
        <v>17</v>
      </c>
      <c r="AH5" s="11">
        <v>18</v>
      </c>
      <c r="AI5" s="11">
        <v>19</v>
      </c>
      <c r="AJ5" s="11">
        <v>20</v>
      </c>
      <c r="AK5" s="11">
        <v>21</v>
      </c>
      <c r="AL5" s="11">
        <v>22</v>
      </c>
      <c r="AM5" s="11">
        <v>23</v>
      </c>
      <c r="AN5" s="11">
        <v>24</v>
      </c>
      <c r="AO5" s="11">
        <v>25</v>
      </c>
      <c r="AP5" s="11">
        <v>26</v>
      </c>
      <c r="AQ5" s="11">
        <v>27</v>
      </c>
      <c r="AR5" s="11">
        <v>28</v>
      </c>
      <c r="AS5" s="11">
        <v>29</v>
      </c>
      <c r="AT5" s="11">
        <v>30</v>
      </c>
      <c r="AU5" s="11">
        <v>31</v>
      </c>
      <c r="AV5" s="11">
        <v>32</v>
      </c>
      <c r="AW5" s="11">
        <v>33</v>
      </c>
      <c r="AX5" s="11">
        <v>34</v>
      </c>
      <c r="AY5" s="11">
        <v>35</v>
      </c>
      <c r="AZ5" s="11">
        <v>36</v>
      </c>
      <c r="BA5" s="11">
        <v>37</v>
      </c>
      <c r="BB5" s="11">
        <v>38</v>
      </c>
      <c r="BC5" s="11">
        <v>39</v>
      </c>
      <c r="BD5" s="11"/>
      <c r="BE5" s="11">
        <v>40</v>
      </c>
      <c r="BF5" s="11">
        <v>41</v>
      </c>
      <c r="BG5" s="11">
        <v>42</v>
      </c>
      <c r="BH5" s="11">
        <v>43</v>
      </c>
      <c r="BI5" s="11">
        <v>44</v>
      </c>
      <c r="BJ5" s="11">
        <v>45</v>
      </c>
      <c r="BK5" s="11">
        <v>46</v>
      </c>
      <c r="BL5" s="11">
        <v>47</v>
      </c>
      <c r="BM5" s="11">
        <v>48</v>
      </c>
      <c r="BN5" s="11">
        <v>49</v>
      </c>
      <c r="BO5" s="11">
        <v>50</v>
      </c>
      <c r="BP5" s="11">
        <v>51</v>
      </c>
      <c r="BQ5" s="11">
        <v>52</v>
      </c>
      <c r="BR5" s="11">
        <v>1</v>
      </c>
      <c r="BS5" s="11">
        <v>2</v>
      </c>
      <c r="BT5" s="11">
        <v>3</v>
      </c>
      <c r="BU5" s="11">
        <v>4</v>
      </c>
      <c r="BV5" s="11">
        <v>5</v>
      </c>
      <c r="BW5" s="11">
        <v>6</v>
      </c>
      <c r="BX5" s="11">
        <v>7</v>
      </c>
      <c r="BY5" s="11">
        <v>8</v>
      </c>
      <c r="BZ5" s="11">
        <v>9</v>
      </c>
      <c r="CA5" s="11">
        <v>10</v>
      </c>
      <c r="CB5" s="11">
        <v>11</v>
      </c>
      <c r="CC5" s="11">
        <v>12</v>
      </c>
      <c r="CD5" s="11">
        <v>13</v>
      </c>
      <c r="CE5" s="11">
        <v>14</v>
      </c>
      <c r="CF5" s="11">
        <v>15</v>
      </c>
      <c r="CG5" s="11">
        <v>16</v>
      </c>
      <c r="CH5" s="11">
        <v>17</v>
      </c>
      <c r="CI5" s="11">
        <v>18</v>
      </c>
      <c r="CJ5" s="11">
        <v>19</v>
      </c>
      <c r="CK5" s="11">
        <v>20</v>
      </c>
      <c r="CL5" s="11">
        <v>21</v>
      </c>
      <c r="CM5" s="11">
        <v>22</v>
      </c>
      <c r="CN5" s="11">
        <v>23</v>
      </c>
      <c r="CO5" s="11">
        <v>24</v>
      </c>
      <c r="CP5" s="11"/>
    </row>
    <row r="6" spans="1:94" x14ac:dyDescent="0.25">
      <c r="A6" t="s">
        <v>43</v>
      </c>
      <c r="B6"/>
      <c r="C6" s="56" t="s">
        <v>86</v>
      </c>
      <c r="D6" s="6">
        <v>0.40065838549605942</v>
      </c>
      <c r="E6" s="6">
        <v>0.42876547522024294</v>
      </c>
      <c r="F6" s="6">
        <v>0.40077974675035499</v>
      </c>
      <c r="G6" s="6">
        <v>0.39226897414887585</v>
      </c>
      <c r="H6" s="6">
        <v>0.42876099484379737</v>
      </c>
      <c r="I6" s="6">
        <v>0.49890140402979488</v>
      </c>
      <c r="J6" s="6">
        <v>0.47826879120151056</v>
      </c>
      <c r="K6" s="6">
        <v>0.38806894792463831</v>
      </c>
      <c r="L6" s="6">
        <v>0.44858269151893543</v>
      </c>
      <c r="M6" s="6">
        <v>0.3514832412996019</v>
      </c>
      <c r="N6" s="6">
        <v>0.35485814600473092</v>
      </c>
      <c r="O6" s="6">
        <v>0.38385822891273352</v>
      </c>
      <c r="P6" s="6">
        <v>0.3537803223627986</v>
      </c>
      <c r="Q6" s="6">
        <v>0.38581601928158349</v>
      </c>
      <c r="R6" s="6">
        <v>0.41939635924242824</v>
      </c>
      <c r="S6" s="6">
        <v>0.39708116064577753</v>
      </c>
      <c r="T6" s="6">
        <v>0.38610599346047236</v>
      </c>
      <c r="U6" s="6">
        <v>0.37946806574397202</v>
      </c>
      <c r="V6" s="6">
        <v>0.39557688888888887</v>
      </c>
      <c r="W6" s="6">
        <v>0.38016639177258171</v>
      </c>
      <c r="X6" s="6">
        <v>0.41548240669317038</v>
      </c>
      <c r="Y6" s="6">
        <v>0.41112542888637033</v>
      </c>
      <c r="Z6" s="6">
        <v>0.41081134499456468</v>
      </c>
      <c r="AA6" s="6">
        <v>0.47779892282710124</v>
      </c>
      <c r="AB6" s="6">
        <v>0.44804980498049807</v>
      </c>
      <c r="AC6" s="6">
        <v>0.40949449413057354</v>
      </c>
      <c r="AD6" s="6">
        <v>0.39557983273206559</v>
      </c>
      <c r="AE6" s="6">
        <v>0.46156411648148998</v>
      </c>
      <c r="AF6" s="6">
        <v>0.45646960114614088</v>
      </c>
      <c r="AG6" s="6">
        <v>0.42475429158875194</v>
      </c>
      <c r="AH6" s="6">
        <v>0.42934558295244357</v>
      </c>
      <c r="AI6" s="6">
        <v>0.42180184058984982</v>
      </c>
      <c r="AJ6" s="6">
        <v>0.47270645952575635</v>
      </c>
      <c r="AK6" s="6">
        <v>0.46012862836323831</v>
      </c>
      <c r="AL6" s="6">
        <v>0.42952166972151601</v>
      </c>
      <c r="AM6" s="6">
        <v>0.33878052474797626</v>
      </c>
      <c r="AN6" s="6">
        <v>0.42259711047668486</v>
      </c>
      <c r="AO6" s="6">
        <v>0.46077398071896009</v>
      </c>
      <c r="AP6" s="6">
        <v>0.46063565120039807</v>
      </c>
      <c r="AQ6" s="6">
        <v>0.40430651331109979</v>
      </c>
      <c r="AR6" s="6">
        <v>0.51962954333643985</v>
      </c>
      <c r="AS6" s="6">
        <v>0.42243698187074236</v>
      </c>
      <c r="AT6" s="6">
        <v>0.43220145331566201</v>
      </c>
      <c r="AU6" s="6">
        <v>0.43189000352552803</v>
      </c>
      <c r="AV6" s="6">
        <v>0.45172013246997184</v>
      </c>
      <c r="AW6" s="6">
        <v>0.45202779406444532</v>
      </c>
      <c r="AX6" s="6">
        <v>0.45929570406815179</v>
      </c>
      <c r="AY6" s="6">
        <v>0.46111230432969891</v>
      </c>
      <c r="AZ6" s="6">
        <v>0.45109931328986091</v>
      </c>
      <c r="BA6" s="6">
        <v>0.4655424772824297</v>
      </c>
      <c r="BB6" s="6">
        <v>0.45581777488171799</v>
      </c>
      <c r="BC6" s="6">
        <v>0.46585408081997298</v>
      </c>
      <c r="BD6" s="6">
        <v>0.42780773601656585</v>
      </c>
      <c r="BE6" s="6">
        <v>0.43534226729445852</v>
      </c>
      <c r="BF6" s="6">
        <v>0.48509704571254536</v>
      </c>
      <c r="BG6" s="6">
        <v>0.43459984070326557</v>
      </c>
      <c r="BH6" s="6">
        <v>0.42870768139360738</v>
      </c>
      <c r="BI6" s="6">
        <v>0.45012373484595708</v>
      </c>
      <c r="BJ6" s="6">
        <v>0.51189403392023658</v>
      </c>
      <c r="BK6" s="6">
        <v>0.53592348078203977</v>
      </c>
      <c r="BL6" s="6">
        <v>0.39448033628618179</v>
      </c>
      <c r="BM6" s="6">
        <v>0.50298848162044452</v>
      </c>
      <c r="BN6" s="6">
        <v>0.37558299461378286</v>
      </c>
      <c r="BO6" s="6">
        <v>0.39282113036728594</v>
      </c>
      <c r="BP6" s="6">
        <v>0.38144577843357752</v>
      </c>
      <c r="BQ6" s="6">
        <v>0.38994071062805719</v>
      </c>
      <c r="BR6" s="6">
        <v>0.36801062453177141</v>
      </c>
      <c r="BS6" s="6">
        <v>0.42250423011844329</v>
      </c>
      <c r="BT6" s="6">
        <v>0.41354247578586939</v>
      </c>
      <c r="BU6" s="6">
        <v>0.40701989860685495</v>
      </c>
      <c r="BV6" s="6">
        <v>0.39945662399434045</v>
      </c>
      <c r="BW6" s="6">
        <v>0.39068218829106272</v>
      </c>
      <c r="BX6" s="6">
        <v>0.40710482834587847</v>
      </c>
      <c r="BY6" s="6">
        <v>0.4528303428440697</v>
      </c>
      <c r="BZ6" s="6">
        <v>0.46693807654404756</v>
      </c>
      <c r="CA6" s="6">
        <v>0.48228017263413103</v>
      </c>
      <c r="CB6" s="6">
        <v>0.46434778666102439</v>
      </c>
      <c r="CC6" s="6">
        <v>0.36138445615064957</v>
      </c>
      <c r="CD6" s="6">
        <v>0.46543536774842986</v>
      </c>
      <c r="CE6" s="6">
        <v>0.43531015356008856</v>
      </c>
      <c r="CF6" s="6">
        <v>0.44679931463501227</v>
      </c>
      <c r="CG6" s="6">
        <v>0.4533504730402339</v>
      </c>
      <c r="CH6" s="6">
        <v>0.44643303088320985</v>
      </c>
      <c r="CI6" s="6">
        <v>0.45791180910171181</v>
      </c>
      <c r="CJ6" s="6">
        <v>0.4845070757663183</v>
      </c>
      <c r="CK6" s="6">
        <v>0.46630936038339182</v>
      </c>
      <c r="CL6" s="6">
        <v>0.43444249192222661</v>
      </c>
      <c r="CM6" s="6">
        <v>0.31386324919555075</v>
      </c>
      <c r="CN6" s="6">
        <v>0.4571147894425705</v>
      </c>
      <c r="CO6" s="6">
        <v>0.44042984205361946</v>
      </c>
      <c r="CP6" s="6">
        <v>0.43742783700145027</v>
      </c>
    </row>
    <row r="7" spans="1:94" x14ac:dyDescent="0.25">
      <c r="B7"/>
      <c r="C7" s="56" t="s">
        <v>87</v>
      </c>
      <c r="D7" s="6">
        <v>0.10785745830077793</v>
      </c>
      <c r="E7" s="6">
        <v>0.18491718392139941</v>
      </c>
      <c r="F7" s="6">
        <v>8.9625912780973357E-2</v>
      </c>
      <c r="G7" s="6">
        <v>0.14473179341570103</v>
      </c>
      <c r="H7" s="6">
        <v>0.12369804582878682</v>
      </c>
      <c r="I7" s="6">
        <v>0.19542348986010194</v>
      </c>
      <c r="J7" s="6">
        <v>0.1931364011878447</v>
      </c>
      <c r="K7" s="6">
        <v>0.10813983451198213</v>
      </c>
      <c r="L7" s="6">
        <v>0.15015890463332457</v>
      </c>
      <c r="M7" s="6">
        <v>0.16025702503116909</v>
      </c>
      <c r="N7" s="6">
        <v>0.10439698492462311</v>
      </c>
      <c r="O7" s="6">
        <v>0.17688142509613122</v>
      </c>
      <c r="P7" s="6">
        <v>0.12969406988545745</v>
      </c>
      <c r="Q7" s="6">
        <v>0.13411310470134</v>
      </c>
      <c r="R7" s="6">
        <v>0.1447084233261339</v>
      </c>
      <c r="S7" s="6">
        <v>9.1429935545476251E-2</v>
      </c>
      <c r="T7" s="6">
        <v>0.1336435711823509</v>
      </c>
      <c r="U7" s="6">
        <v>0.13563541201251036</v>
      </c>
      <c r="V7" s="6">
        <v>0.14618768328445747</v>
      </c>
      <c r="W7" s="6">
        <v>0.11594786372100045</v>
      </c>
      <c r="X7" s="6">
        <v>0.14508639479420032</v>
      </c>
      <c r="Y7" s="6">
        <v>0.13764898340733817</v>
      </c>
      <c r="Z7" s="6">
        <v>0.12509728284776503</v>
      </c>
      <c r="AA7" s="6">
        <v>0.15392950014446691</v>
      </c>
      <c r="AB7" s="6">
        <v>0.14168265278158398</v>
      </c>
      <c r="AC7" s="6">
        <v>0.14912882874047922</v>
      </c>
      <c r="AD7" s="6">
        <v>9.9986139986139991E-2</v>
      </c>
      <c r="AE7" s="6">
        <v>0.1998905758446177</v>
      </c>
      <c r="AF7" s="6">
        <v>0.16909704762588895</v>
      </c>
      <c r="AG7" s="6">
        <v>0.1203823402671681</v>
      </c>
      <c r="AH7" s="6">
        <v>0.10491781099912061</v>
      </c>
      <c r="AI7" s="6">
        <v>0.16845774034272437</v>
      </c>
      <c r="AJ7" s="6">
        <v>0.20687764946645226</v>
      </c>
      <c r="AK7" s="6">
        <v>0.14700640038888438</v>
      </c>
      <c r="AL7" s="6">
        <v>0.2242504005493248</v>
      </c>
      <c r="AM7" s="6">
        <v>0.13362375786566441</v>
      </c>
      <c r="AN7" s="6">
        <v>0.15879443285970612</v>
      </c>
      <c r="AO7" s="6">
        <v>0.16714121447735861</v>
      </c>
      <c r="AP7" s="6">
        <v>0.14814498204821336</v>
      </c>
      <c r="AQ7" s="6">
        <v>0.20445456223466438</v>
      </c>
      <c r="AR7" s="6">
        <v>0.21759195291126648</v>
      </c>
      <c r="AS7" s="6">
        <v>8.082077051926298E-2</v>
      </c>
      <c r="AT7" s="6">
        <v>0.20126883865248227</v>
      </c>
      <c r="AU7" s="6">
        <v>0.16442486693410943</v>
      </c>
      <c r="AV7" s="6">
        <v>0.22620807134447254</v>
      </c>
      <c r="AW7" s="6">
        <v>9.7425461123493873E-2</v>
      </c>
      <c r="AX7" s="6">
        <v>0.15993129597822212</v>
      </c>
      <c r="AY7" s="6">
        <v>0.18814019318878222</v>
      </c>
      <c r="AZ7" s="6">
        <v>0.14304280724555277</v>
      </c>
      <c r="BA7" s="6">
        <v>0.20711154673418825</v>
      </c>
      <c r="BB7" s="6">
        <v>0.18255445444941898</v>
      </c>
      <c r="BC7" s="6">
        <v>0.1461864406779661</v>
      </c>
      <c r="BD7" s="6">
        <v>0.15428904370489174</v>
      </c>
      <c r="BE7" s="6">
        <v>0.17277052268590951</v>
      </c>
      <c r="BF7" s="6">
        <v>0.24752157686027526</v>
      </c>
      <c r="BG7" s="6">
        <v>0.14337261652542374</v>
      </c>
      <c r="BH7" s="6">
        <v>0.21020656136087484</v>
      </c>
      <c r="BI7" s="6">
        <v>0.16861000306842588</v>
      </c>
      <c r="BJ7" s="6">
        <v>0.18145900581020014</v>
      </c>
      <c r="BK7" s="6">
        <v>0.26877297565822156</v>
      </c>
      <c r="BL7" s="6">
        <v>0.14529725546557584</v>
      </c>
      <c r="BM7" s="6">
        <v>0.24446526405833113</v>
      </c>
      <c r="BN7" s="6">
        <v>0.1393208996839953</v>
      </c>
      <c r="BO7" s="6">
        <v>0.1819747416762342</v>
      </c>
      <c r="BP7" s="6">
        <v>0.14807759383971453</v>
      </c>
      <c r="BQ7" s="6">
        <v>0.17850515846507831</v>
      </c>
      <c r="BR7" s="6">
        <v>0.16285067635138692</v>
      </c>
      <c r="BS7" s="6">
        <v>0.21159170172221622</v>
      </c>
      <c r="BT7" s="6">
        <v>0.15110034058160859</v>
      </c>
      <c r="BU7" s="6">
        <v>0.16941741188847975</v>
      </c>
      <c r="BV7" s="6">
        <v>0.12717562048382031</v>
      </c>
      <c r="BW7" s="6">
        <v>0.20679441992713918</v>
      </c>
      <c r="BX7" s="6">
        <v>0.1597706945513416</v>
      </c>
      <c r="BY7" s="6">
        <v>0.17746935324785121</v>
      </c>
      <c r="BZ7" s="6">
        <v>0.14659910348859873</v>
      </c>
      <c r="CA7" s="6">
        <v>0.1035350689357226</v>
      </c>
      <c r="CB7" s="6">
        <v>0.19040878913490378</v>
      </c>
      <c r="CC7" s="6">
        <v>0.12247919689656193</v>
      </c>
      <c r="CD7" s="6">
        <v>0.19670479656830886</v>
      </c>
      <c r="CE7" s="6">
        <v>0.15722343289321883</v>
      </c>
      <c r="CF7" s="6">
        <v>0.20103170533047754</v>
      </c>
      <c r="CG7" s="6">
        <v>0.21121300662481557</v>
      </c>
      <c r="CH7" s="6">
        <v>0.14480310111219796</v>
      </c>
      <c r="CI7" s="6">
        <v>0.22237750021835967</v>
      </c>
      <c r="CJ7" s="6">
        <v>0.27880605314374229</v>
      </c>
      <c r="CK7" s="6">
        <v>0.16520290732889159</v>
      </c>
      <c r="CL7" s="6">
        <v>0.17486511216987979</v>
      </c>
      <c r="CM7" s="6">
        <v>0.11174172321612173</v>
      </c>
      <c r="CN7" s="6">
        <v>0.2187600846211768</v>
      </c>
      <c r="CO7" s="6">
        <v>0.1947441644767352</v>
      </c>
      <c r="CP7" s="6">
        <v>0.1838499440053393</v>
      </c>
    </row>
    <row r="8" spans="1:94" x14ac:dyDescent="0.25">
      <c r="A8" t="s">
        <v>32</v>
      </c>
      <c r="B8"/>
      <c r="C8" s="56" t="s">
        <v>86</v>
      </c>
      <c r="D8" s="6">
        <v>0.47803752233472308</v>
      </c>
      <c r="E8" s="6">
        <v>0.53322363192684907</v>
      </c>
      <c r="F8" s="6">
        <v>0.50568796228210566</v>
      </c>
      <c r="G8" s="6">
        <v>0.47535211267605632</v>
      </c>
      <c r="H8" s="6">
        <v>0.53495501499500164</v>
      </c>
      <c r="I8" s="6">
        <v>0.64827430369576866</v>
      </c>
      <c r="J8" s="6">
        <v>0.62035974265261118</v>
      </c>
      <c r="K8" s="6">
        <v>0.54932181874518982</v>
      </c>
      <c r="L8" s="6">
        <v>0.6204863925080869</v>
      </c>
      <c r="M8" s="6">
        <v>0.52347198234503933</v>
      </c>
      <c r="N8" s="6">
        <v>0.51999529937129096</v>
      </c>
      <c r="O8" s="6">
        <v>0.55541458095851715</v>
      </c>
      <c r="P8" s="6">
        <v>0.50967122539837917</v>
      </c>
      <c r="Q8" s="6">
        <v>0.49037508767632682</v>
      </c>
      <c r="R8" s="6">
        <v>0.56778853970687293</v>
      </c>
      <c r="S8" s="6">
        <v>0.52370872142252334</v>
      </c>
      <c r="T8" s="6">
        <v>0.51463228348039314</v>
      </c>
      <c r="U8" s="6">
        <v>0.51203773158376065</v>
      </c>
      <c r="V8" s="6">
        <v>0.53047009848715609</v>
      </c>
      <c r="W8" s="6">
        <v>0.52160462380630401</v>
      </c>
      <c r="X8" s="6">
        <v>0.55660859853664135</v>
      </c>
      <c r="Y8" s="6">
        <v>0.54922782073852872</v>
      </c>
      <c r="Z8" s="6">
        <v>0.58689613666350315</v>
      </c>
      <c r="AA8" s="6">
        <v>0.65350531394872113</v>
      </c>
      <c r="AB8" s="6">
        <v>0.61104865518283469</v>
      </c>
      <c r="AC8" s="6">
        <v>0.54993625775047805</v>
      </c>
      <c r="AD8" s="6">
        <v>0.47863632867862754</v>
      </c>
      <c r="AE8" s="6">
        <v>0.57586435945644709</v>
      </c>
      <c r="AF8" s="6">
        <v>0.59964810858363704</v>
      </c>
      <c r="AG8" s="6">
        <v>0.57188209268250634</v>
      </c>
      <c r="AH8" s="6">
        <v>0.56939732237129226</v>
      </c>
      <c r="AI8" s="6">
        <v>0.59522920710766014</v>
      </c>
      <c r="AJ8" s="6">
        <v>0.56659477733737473</v>
      </c>
      <c r="AK8" s="6">
        <v>0.55953049984746062</v>
      </c>
      <c r="AL8" s="6">
        <v>0.56738511706403127</v>
      </c>
      <c r="AM8" s="6">
        <v>0.49326050731346049</v>
      </c>
      <c r="AN8" s="6">
        <v>0.54088106414530535</v>
      </c>
      <c r="AO8" s="6">
        <v>0.54571918798557961</v>
      </c>
      <c r="AP8" s="6">
        <v>0.55987687655254348</v>
      </c>
      <c r="AQ8" s="6">
        <v>0.56686847103513771</v>
      </c>
      <c r="AR8" s="6">
        <v>0.6543848308554191</v>
      </c>
      <c r="AS8" s="6">
        <v>0.58281328961440371</v>
      </c>
      <c r="AT8" s="6">
        <v>0.59319313264783879</v>
      </c>
      <c r="AU8" s="6">
        <v>0.56531663420055689</v>
      </c>
      <c r="AV8" s="6">
        <v>0.54738142015155766</v>
      </c>
      <c r="AW8" s="6">
        <v>0.57054487612671156</v>
      </c>
      <c r="AX8" s="6">
        <v>0.56170987673813955</v>
      </c>
      <c r="AY8" s="6">
        <v>0.55424171966742963</v>
      </c>
      <c r="AZ8" s="6">
        <v>0.57372402274114287</v>
      </c>
      <c r="BA8" s="6">
        <v>0.54771837542889101</v>
      </c>
      <c r="BB8" s="6">
        <v>0.55235369656943678</v>
      </c>
      <c r="BC8" s="6">
        <v>0.54087045163965586</v>
      </c>
      <c r="BD8" s="6">
        <v>0.55681929224897053</v>
      </c>
      <c r="BE8" s="6">
        <v>0.52772861889627276</v>
      </c>
      <c r="BF8" s="6">
        <v>0.57786479065460039</v>
      </c>
      <c r="BG8" s="6">
        <v>0.55655528137332633</v>
      </c>
      <c r="BH8" s="6">
        <v>0.54705858642858585</v>
      </c>
      <c r="BI8" s="6">
        <v>0.5545859765116995</v>
      </c>
      <c r="BJ8" s="6">
        <v>0.66676782313802552</v>
      </c>
      <c r="BK8" s="6">
        <v>0.6640098246965902</v>
      </c>
      <c r="BL8" s="6">
        <v>0.60391990731935052</v>
      </c>
      <c r="BM8" s="6">
        <v>0.65993028607526394</v>
      </c>
      <c r="BN8" s="6">
        <v>0.56955618094849791</v>
      </c>
      <c r="BO8" s="6">
        <v>0.54920386571136914</v>
      </c>
      <c r="BP8" s="6">
        <v>0.5788636041696178</v>
      </c>
      <c r="BQ8" s="6">
        <v>0.55690585807270998</v>
      </c>
      <c r="BR8" s="6">
        <v>0.51898173360039135</v>
      </c>
      <c r="BS8" s="6">
        <v>0.56524385604504301</v>
      </c>
      <c r="BT8" s="6">
        <v>0.52283898133527673</v>
      </c>
      <c r="BU8" s="6">
        <v>0.51564873636238084</v>
      </c>
      <c r="BV8" s="6">
        <v>0.52560997171145685</v>
      </c>
      <c r="BW8" s="6">
        <v>0.55312409482073943</v>
      </c>
      <c r="BX8" s="6">
        <v>0.54790054695837775</v>
      </c>
      <c r="BY8" s="6">
        <v>0.58748900767733458</v>
      </c>
      <c r="BZ8" s="6">
        <v>0.59422628262433774</v>
      </c>
      <c r="CA8" s="6">
        <v>0.64236911598273039</v>
      </c>
      <c r="CB8" s="6">
        <v>0.60818352316911395</v>
      </c>
      <c r="CC8" s="6">
        <v>0.46305639645700192</v>
      </c>
      <c r="CD8" s="6">
        <v>0.56521413946878829</v>
      </c>
      <c r="CE8" s="6">
        <v>0.57792963861714741</v>
      </c>
      <c r="CF8" s="6">
        <v>0.61256486695373746</v>
      </c>
      <c r="CG8" s="6">
        <v>0.59693434208849394</v>
      </c>
      <c r="CH8" s="6">
        <v>0.56692523076510859</v>
      </c>
      <c r="CI8" s="6">
        <v>0.57927904168343902</v>
      </c>
      <c r="CJ8" s="6">
        <v>0.64898116558396035</v>
      </c>
      <c r="CK8" s="6">
        <v>0.61228093805654082</v>
      </c>
      <c r="CL8" s="6">
        <v>0.54648404877234003</v>
      </c>
      <c r="CM8" s="6">
        <v>0.42249318420883153</v>
      </c>
      <c r="CN8" s="6">
        <v>0.5945426938192212</v>
      </c>
      <c r="CO8" s="6">
        <v>0.58463374212794161</v>
      </c>
      <c r="CP8" s="6">
        <v>0.57649590269202999</v>
      </c>
    </row>
    <row r="9" spans="1:94" x14ac:dyDescent="0.25">
      <c r="B9"/>
      <c r="C9" s="56" t="s">
        <v>87</v>
      </c>
      <c r="D9" s="6">
        <v>0.17627494456762749</v>
      </c>
      <c r="E9" s="6">
        <v>0.24101470716212689</v>
      </c>
      <c r="F9" s="6">
        <v>0.19742466620929863</v>
      </c>
      <c r="G9" s="6">
        <v>0.14333228741763415</v>
      </c>
      <c r="H9" s="6">
        <v>0.14052625531425944</v>
      </c>
      <c r="I9" s="6">
        <v>0.21016298141804216</v>
      </c>
      <c r="J9" s="6">
        <v>0.23998006396145699</v>
      </c>
      <c r="K9" s="6">
        <v>0.20935678341886305</v>
      </c>
      <c r="L9" s="6">
        <v>0.24046133185875662</v>
      </c>
      <c r="M9" s="6">
        <v>0.1598777405513431</v>
      </c>
      <c r="N9" s="6">
        <v>0.15806034724953644</v>
      </c>
      <c r="O9" s="6">
        <v>0.18099169492358347</v>
      </c>
      <c r="P9" s="6">
        <v>0.19594952347334982</v>
      </c>
      <c r="Q9" s="6">
        <v>0.1876668974384334</v>
      </c>
      <c r="R9" s="6">
        <v>0.204755540706092</v>
      </c>
      <c r="S9" s="6">
        <v>0.16541484716157207</v>
      </c>
      <c r="T9" s="6">
        <v>0.18647415698631425</v>
      </c>
      <c r="U9" s="6">
        <v>0.18415850903614459</v>
      </c>
      <c r="V9" s="6">
        <v>0.19948448863113322</v>
      </c>
      <c r="W9" s="6">
        <v>0.20800631203023132</v>
      </c>
      <c r="X9" s="6">
        <v>0.23306436479639708</v>
      </c>
      <c r="Y9" s="6">
        <v>0.22056797711137013</v>
      </c>
      <c r="Z9" s="6">
        <v>0.21430232558139534</v>
      </c>
      <c r="AA9" s="6">
        <v>0.23426819140100938</v>
      </c>
      <c r="AB9" s="6">
        <v>0.24201944183129509</v>
      </c>
      <c r="AC9" s="6">
        <v>0.18701189052276085</v>
      </c>
      <c r="AD9" s="6">
        <v>0.17436655221869704</v>
      </c>
      <c r="AE9" s="6">
        <v>0.1943598420755781</v>
      </c>
      <c r="AF9" s="6">
        <v>0.21698766800609673</v>
      </c>
      <c r="AG9" s="6">
        <v>0.16790622473726757</v>
      </c>
      <c r="AH9" s="6">
        <v>0.17328354796921436</v>
      </c>
      <c r="AI9" s="6">
        <v>0.16312542837559973</v>
      </c>
      <c r="AJ9" s="6">
        <v>0.18627450980392157</v>
      </c>
      <c r="AK9" s="6">
        <v>0.24099870594504072</v>
      </c>
      <c r="AL9" s="6">
        <v>0.20382257482870536</v>
      </c>
      <c r="AM9" s="6">
        <v>0.11898595086727887</v>
      </c>
      <c r="AN9" s="6">
        <v>0.14605290349245711</v>
      </c>
      <c r="AO9" s="6">
        <v>0.16215823856762643</v>
      </c>
      <c r="AP9" s="6">
        <v>0.20783961363508732</v>
      </c>
      <c r="AQ9" s="6">
        <v>0.18369049146670088</v>
      </c>
      <c r="AR9" s="6">
        <v>0.18431492218492523</v>
      </c>
      <c r="AS9" s="6">
        <v>0.18387586045968965</v>
      </c>
      <c r="AT9" s="6">
        <v>0.18372189594827074</v>
      </c>
      <c r="AU9" s="6">
        <v>0.16402894628463846</v>
      </c>
      <c r="AV9" s="6">
        <v>0.17796387001632696</v>
      </c>
      <c r="AW9" s="6">
        <v>0.19333132469619363</v>
      </c>
      <c r="AX9" s="6">
        <v>0.19316454369135608</v>
      </c>
      <c r="AY9" s="6">
        <v>0.19861389750136788</v>
      </c>
      <c r="AZ9" s="6">
        <v>0.20339048952136551</v>
      </c>
      <c r="BA9" s="6">
        <v>0.23670378311086521</v>
      </c>
      <c r="BB9" s="6">
        <v>0.19223300970873786</v>
      </c>
      <c r="BC9" s="6">
        <v>0.18252817658887902</v>
      </c>
      <c r="BD9" s="6">
        <v>0.19393614600975759</v>
      </c>
      <c r="BE9" s="6">
        <v>0.17498903027643703</v>
      </c>
      <c r="BF9" s="6">
        <v>0.17692889898045502</v>
      </c>
      <c r="BG9" s="6">
        <v>0.18232148772062651</v>
      </c>
      <c r="BH9" s="6">
        <v>0.2226690862720094</v>
      </c>
      <c r="BI9" s="6">
        <v>0.16559437790755221</v>
      </c>
      <c r="BJ9" s="6">
        <v>0.31597714811548638</v>
      </c>
      <c r="BK9" s="6">
        <v>0.28363207246284367</v>
      </c>
      <c r="BL9" s="6">
        <v>0.18679163034001744</v>
      </c>
      <c r="BM9" s="6">
        <v>0.23253388946819603</v>
      </c>
      <c r="BN9" s="6">
        <v>0.15550499043284893</v>
      </c>
      <c r="BO9" s="6">
        <v>0.1687650561338121</v>
      </c>
      <c r="BP9" s="6">
        <v>0.22928731828389079</v>
      </c>
      <c r="BQ9" s="6">
        <v>0.23846732857808522</v>
      </c>
      <c r="BR9" s="6">
        <v>0.23594750573167839</v>
      </c>
      <c r="BS9" s="6">
        <v>0.22166792642983119</v>
      </c>
      <c r="BT9" s="6">
        <v>0.18307948030801588</v>
      </c>
      <c r="BU9" s="6">
        <v>0.19362579677540306</v>
      </c>
      <c r="BV9" s="6">
        <v>0.21318790282597919</v>
      </c>
      <c r="BW9" s="6">
        <v>0.19543534126050785</v>
      </c>
      <c r="BX9" s="6">
        <v>0.20364765230888629</v>
      </c>
      <c r="BY9" s="6">
        <v>0.23698967043777669</v>
      </c>
      <c r="BZ9" s="6">
        <v>0.25373520136483485</v>
      </c>
      <c r="CA9" s="6">
        <v>0.21790893546957127</v>
      </c>
      <c r="CB9" s="6">
        <v>0.24906313058518306</v>
      </c>
      <c r="CC9" s="6">
        <v>0.17220928700083468</v>
      </c>
      <c r="CD9" s="6">
        <v>0.25785040739723519</v>
      </c>
      <c r="CE9" s="6">
        <v>0.26115360991680159</v>
      </c>
      <c r="CF9" s="6">
        <v>0.23841612499254577</v>
      </c>
      <c r="CG9" s="6">
        <v>0.29389967369061448</v>
      </c>
      <c r="CH9" s="6">
        <v>0.23651692624533402</v>
      </c>
      <c r="CI9" s="6">
        <v>0.26843937955049069</v>
      </c>
      <c r="CJ9" s="6">
        <v>0.31801658525502668</v>
      </c>
      <c r="CK9" s="6">
        <v>0.22342575377899926</v>
      </c>
      <c r="CL9" s="6">
        <v>0.16275167785234898</v>
      </c>
      <c r="CM9" s="6">
        <v>0.16834149987542563</v>
      </c>
      <c r="CN9" s="6">
        <v>0.20582103244099742</v>
      </c>
      <c r="CO9" s="6">
        <v>0.23377221856484529</v>
      </c>
      <c r="CP9" s="6">
        <v>0.22164501379949567</v>
      </c>
    </row>
    <row r="10" spans="1:94" x14ac:dyDescent="0.25">
      <c r="A10" t="s">
        <v>23</v>
      </c>
      <c r="B10"/>
      <c r="C10" s="56" t="s">
        <v>86</v>
      </c>
      <c r="D10" s="6">
        <v>0.72335495526159044</v>
      </c>
      <c r="E10" s="6">
        <v>0.75897946096264379</v>
      </c>
      <c r="F10" s="6">
        <v>0.74477053930273862</v>
      </c>
      <c r="G10" s="6">
        <v>0.722585823660163</v>
      </c>
      <c r="H10" s="6">
        <v>0.74691167387276092</v>
      </c>
      <c r="I10" s="6">
        <v>0.82278279492452167</v>
      </c>
      <c r="J10" s="6">
        <v>0.78906338920370267</v>
      </c>
      <c r="K10" s="6">
        <v>0.73738299437660215</v>
      </c>
      <c r="L10" s="6">
        <v>0.78579097715615887</v>
      </c>
      <c r="M10" s="6">
        <v>0.78124969655775112</v>
      </c>
      <c r="N10" s="6">
        <v>0.77386492504836357</v>
      </c>
      <c r="O10" s="6">
        <v>0.7760327727714601</v>
      </c>
      <c r="P10" s="6">
        <v>0.72545289201322227</v>
      </c>
      <c r="Q10" s="6">
        <v>0.68101942911056745</v>
      </c>
      <c r="R10" s="6">
        <v>0.79737656332539808</v>
      </c>
      <c r="S10" s="6">
        <v>0.77971515086466248</v>
      </c>
      <c r="T10" s="6">
        <v>0.75353441142232014</v>
      </c>
      <c r="U10" s="6">
        <v>0.75956610976024264</v>
      </c>
      <c r="V10" s="6">
        <v>0.75854084027330693</v>
      </c>
      <c r="W10" s="6">
        <v>0.71242547923657229</v>
      </c>
      <c r="X10" s="6">
        <v>0.76464510357868753</v>
      </c>
      <c r="Y10" s="6">
        <v>0.74990202188285027</v>
      </c>
      <c r="Z10" s="6">
        <v>0.77867634591232926</v>
      </c>
      <c r="AA10" s="6">
        <v>0.81321634277810328</v>
      </c>
      <c r="AB10" s="6">
        <v>0.78633227500305292</v>
      </c>
      <c r="AC10" s="6">
        <v>0.71460419797558006</v>
      </c>
      <c r="AD10" s="6">
        <v>0.71699980794516094</v>
      </c>
      <c r="AE10" s="6">
        <v>0.77718728236275214</v>
      </c>
      <c r="AF10" s="6">
        <v>0.78922489991734546</v>
      </c>
      <c r="AG10" s="6">
        <v>0.75600464625281127</v>
      </c>
      <c r="AH10" s="6">
        <v>0.75230768831748185</v>
      </c>
      <c r="AI10" s="6">
        <v>0.69920956242215493</v>
      </c>
      <c r="AJ10" s="6">
        <v>0.72927315282435623</v>
      </c>
      <c r="AK10" s="6">
        <v>0.73511459694989112</v>
      </c>
      <c r="AL10" s="6">
        <v>0.73312385861185325</v>
      </c>
      <c r="AM10" s="6">
        <v>0.6817055816159806</v>
      </c>
      <c r="AN10" s="6">
        <v>0.71957558437248792</v>
      </c>
      <c r="AO10" s="6">
        <v>0.74064648009828171</v>
      </c>
      <c r="AP10" s="6">
        <v>0.73815122790855536</v>
      </c>
      <c r="AQ10" s="6">
        <v>0.75323757780431111</v>
      </c>
      <c r="AR10" s="6">
        <v>0.79973925028933823</v>
      </c>
      <c r="AS10" s="6">
        <v>0.74971199664868826</v>
      </c>
      <c r="AT10" s="6">
        <v>0.74657690888970862</v>
      </c>
      <c r="AU10" s="6">
        <v>0.7401790986396477</v>
      </c>
      <c r="AV10" s="6">
        <v>0.77043259685867493</v>
      </c>
      <c r="AW10" s="6">
        <v>0.76443154317062856</v>
      </c>
      <c r="AX10" s="6">
        <v>0.75263009642595113</v>
      </c>
      <c r="AY10" s="6">
        <v>0.73307022111586673</v>
      </c>
      <c r="AZ10" s="6">
        <v>0.76502738082193245</v>
      </c>
      <c r="BA10" s="6">
        <v>0.74519955847959607</v>
      </c>
      <c r="BB10" s="6">
        <v>0.7665444747157294</v>
      </c>
      <c r="BC10" s="6">
        <v>0.74238415047757567</v>
      </c>
      <c r="BD10" s="6">
        <v>0.75412389037049998</v>
      </c>
      <c r="BE10" s="6">
        <v>0.75464182740107377</v>
      </c>
      <c r="BF10" s="6">
        <v>0.78530189301423536</v>
      </c>
      <c r="BG10" s="6">
        <v>0.7696892642540375</v>
      </c>
      <c r="BH10" s="6">
        <v>0.74771775982228861</v>
      </c>
      <c r="BI10" s="6">
        <v>0.78012495618744537</v>
      </c>
      <c r="BJ10" s="6">
        <v>0.83498439160163929</v>
      </c>
      <c r="BK10" s="6">
        <v>0.8115977966311837</v>
      </c>
      <c r="BL10" s="6">
        <v>0.7609283272888564</v>
      </c>
      <c r="BM10" s="6">
        <v>0.78503979948975966</v>
      </c>
      <c r="BN10" s="6">
        <v>0.80437841780177277</v>
      </c>
      <c r="BO10" s="6">
        <v>0.78049537934539159</v>
      </c>
      <c r="BP10" s="6">
        <v>0.77682141498512547</v>
      </c>
      <c r="BQ10" s="6">
        <v>0.73473717315618425</v>
      </c>
      <c r="BR10" s="6">
        <v>0.70888704836158478</v>
      </c>
      <c r="BS10" s="6">
        <v>0.80062730781467428</v>
      </c>
      <c r="BT10" s="6">
        <v>0.79096842696980108</v>
      </c>
      <c r="BU10" s="6">
        <v>0.77060250099686889</v>
      </c>
      <c r="BV10" s="6">
        <v>0.77456955113131631</v>
      </c>
      <c r="BW10" s="6">
        <v>0.80224833643268434</v>
      </c>
      <c r="BX10" s="6">
        <v>0.7623126072456462</v>
      </c>
      <c r="BY10" s="6">
        <v>0.80380652924282214</v>
      </c>
      <c r="BZ10" s="6">
        <v>0.80027394662944307</v>
      </c>
      <c r="CA10" s="6">
        <v>0.82505311887945876</v>
      </c>
      <c r="CB10" s="6">
        <v>0.78616701108136966</v>
      </c>
      <c r="CC10" s="6">
        <v>0.71078937749312654</v>
      </c>
      <c r="CD10" s="6">
        <v>0.78267578659370729</v>
      </c>
      <c r="CE10" s="6">
        <v>0.78102914880935481</v>
      </c>
      <c r="CF10" s="6">
        <v>0.7919624272829161</v>
      </c>
      <c r="CG10" s="6">
        <v>0.77499680869696874</v>
      </c>
      <c r="CH10" s="6">
        <v>0.75921277771489826</v>
      </c>
      <c r="CI10" s="6">
        <v>0.74356259669850522</v>
      </c>
      <c r="CJ10" s="6">
        <v>0.70638638970659373</v>
      </c>
      <c r="CK10" s="6">
        <v>0.76500972308293469</v>
      </c>
      <c r="CL10" s="6">
        <v>0.70192246074975972</v>
      </c>
      <c r="CM10" s="6">
        <v>0.6369646450129347</v>
      </c>
      <c r="CN10" s="6">
        <v>0.77487865313465254</v>
      </c>
      <c r="CO10" s="6">
        <v>0.74980156215606886</v>
      </c>
      <c r="CP10" s="6">
        <v>0.77076563081882288</v>
      </c>
    </row>
    <row r="11" spans="1:94" x14ac:dyDescent="0.25">
      <c r="B11"/>
      <c r="C11" s="56" t="s">
        <v>87</v>
      </c>
      <c r="D11" s="6">
        <v>8.2239139544629136E-2</v>
      </c>
      <c r="E11" s="6">
        <v>0.14742456760510037</v>
      </c>
      <c r="F11" s="6">
        <v>0.13990811052262139</v>
      </c>
      <c r="G11" s="6">
        <v>0.11601460615545123</v>
      </c>
      <c r="H11" s="6">
        <v>0.15892597968069666</v>
      </c>
      <c r="I11" s="6">
        <v>0.22384806301931584</v>
      </c>
      <c r="J11" s="6">
        <v>0.24194827613019609</v>
      </c>
      <c r="K11" s="6">
        <v>0.23047697863376468</v>
      </c>
      <c r="L11" s="6">
        <v>0.26202847589595468</v>
      </c>
      <c r="M11" s="6">
        <v>0.17344018317115054</v>
      </c>
      <c r="N11" s="6">
        <v>0.1572643320837524</v>
      </c>
      <c r="O11" s="6">
        <v>0.12473715198923374</v>
      </c>
      <c r="P11" s="6">
        <v>0.17855187517109225</v>
      </c>
      <c r="Q11" s="6">
        <v>0.13971340839303992</v>
      </c>
      <c r="R11" s="6">
        <v>0.12181764976380587</v>
      </c>
      <c r="S11" s="6">
        <v>0.12679279829111992</v>
      </c>
      <c r="T11" s="6">
        <v>0.17496727748691099</v>
      </c>
      <c r="U11" s="6">
        <v>0.13191727221911684</v>
      </c>
      <c r="V11" s="6">
        <v>0.2052557636057947</v>
      </c>
      <c r="W11" s="6">
        <v>0.16589278176445757</v>
      </c>
      <c r="X11" s="6">
        <v>0.18959237238202367</v>
      </c>
      <c r="Y11" s="6">
        <v>0.13806559232671056</v>
      </c>
      <c r="Z11" s="6">
        <v>0.1700102587484327</v>
      </c>
      <c r="AA11" s="6">
        <v>0.11974626004952678</v>
      </c>
      <c r="AB11" s="6">
        <v>0.15826520627505444</v>
      </c>
      <c r="AC11" s="6">
        <v>0.10218456512862392</v>
      </c>
      <c r="AD11" s="6">
        <v>9.8753484942743261E-2</v>
      </c>
      <c r="AE11" s="6">
        <v>0.1387994516879722</v>
      </c>
      <c r="AF11" s="6">
        <v>0.11118304484121576</v>
      </c>
      <c r="AG11" s="6">
        <v>0.10348930808805516</v>
      </c>
      <c r="AH11" s="6">
        <v>0.14024116908732293</v>
      </c>
      <c r="AI11" s="6">
        <v>0.1625087005898084</v>
      </c>
      <c r="AJ11" s="6">
        <v>0.1630179231168514</v>
      </c>
      <c r="AK11" s="6">
        <v>0.15036859999326757</v>
      </c>
      <c r="AL11" s="6">
        <v>0.12100143517780258</v>
      </c>
      <c r="AM11" s="6">
        <v>0.10903778471346039</v>
      </c>
      <c r="AN11" s="6">
        <v>0.10664015724904544</v>
      </c>
      <c r="AO11" s="6">
        <v>0.18747558184964</v>
      </c>
      <c r="AP11" s="6">
        <v>0.12682011732126375</v>
      </c>
      <c r="AQ11" s="6">
        <v>0.1211791113751898</v>
      </c>
      <c r="AR11" s="6">
        <v>0.11667258694739562</v>
      </c>
      <c r="AS11" s="6">
        <v>0.11621827025383796</v>
      </c>
      <c r="AT11" s="6">
        <v>0.13131896330510648</v>
      </c>
      <c r="AU11" s="6">
        <v>0.14900108257061312</v>
      </c>
      <c r="AV11" s="6">
        <v>0.1106099898522945</v>
      </c>
      <c r="AW11" s="6">
        <v>0.11968039504818079</v>
      </c>
      <c r="AX11" s="6">
        <v>0.14408482487866703</v>
      </c>
      <c r="AY11" s="6">
        <v>0.17046244542699035</v>
      </c>
      <c r="AZ11" s="6">
        <v>0.11289450468140812</v>
      </c>
      <c r="BA11" s="6">
        <v>0.15767804628564122</v>
      </c>
      <c r="BB11" s="6">
        <v>0.13394315583142763</v>
      </c>
      <c r="BC11" s="6">
        <v>0.15668519685941887</v>
      </c>
      <c r="BD11" s="6">
        <v>0.15363962294867947</v>
      </c>
      <c r="BE11" s="6">
        <v>0.12605252449369267</v>
      </c>
      <c r="BF11" s="6">
        <v>0.11635671492760859</v>
      </c>
      <c r="BG11" s="6">
        <v>0.14549085881087725</v>
      </c>
      <c r="BH11" s="6">
        <v>0.14325925441036888</v>
      </c>
      <c r="BI11" s="6">
        <v>0.15293189883399988</v>
      </c>
      <c r="BJ11" s="6">
        <v>0.3259102093213993</v>
      </c>
      <c r="BK11" s="6">
        <v>0.29999056929992768</v>
      </c>
      <c r="BL11" s="6">
        <v>0.18274284934125196</v>
      </c>
      <c r="BM11" s="6">
        <v>0.22248747467449859</v>
      </c>
      <c r="BN11" s="6">
        <v>0.12761183048852265</v>
      </c>
      <c r="BO11" s="6">
        <v>0.17468989009576452</v>
      </c>
      <c r="BP11" s="6">
        <v>0.20117145129799696</v>
      </c>
      <c r="BQ11" s="6">
        <v>0.18263706198042723</v>
      </c>
      <c r="BR11" s="6">
        <v>0.15968953656770457</v>
      </c>
      <c r="BS11" s="6">
        <v>0.14230672284037305</v>
      </c>
      <c r="BT11" s="6">
        <v>0.16690136337451195</v>
      </c>
      <c r="BU11" s="6">
        <v>0.17250982961992137</v>
      </c>
      <c r="BV11" s="6">
        <v>0.18251765893037336</v>
      </c>
      <c r="BW11" s="6">
        <v>0.18341048059889137</v>
      </c>
      <c r="BX11" s="6">
        <v>0.17843842706558102</v>
      </c>
      <c r="BY11" s="6">
        <v>0.16809721284598322</v>
      </c>
      <c r="BZ11" s="6">
        <v>0.16010887541345092</v>
      </c>
      <c r="CA11" s="6">
        <v>0.21208445890071118</v>
      </c>
      <c r="CB11" s="6">
        <v>0.19979035045471286</v>
      </c>
      <c r="CC11" s="6">
        <v>0.14439872871960382</v>
      </c>
      <c r="CD11" s="6">
        <v>0.15691474030091659</v>
      </c>
      <c r="CE11" s="6">
        <v>0.13033375580904097</v>
      </c>
      <c r="CF11" s="6">
        <v>0.11200471452837384</v>
      </c>
      <c r="CG11" s="6">
        <v>0.13172690763052208</v>
      </c>
      <c r="CH11" s="6">
        <v>0.15420687985961939</v>
      </c>
      <c r="CI11" s="6">
        <v>0.15039441355230829</v>
      </c>
      <c r="CJ11" s="6">
        <v>0.16244797164081015</v>
      </c>
      <c r="CK11" s="6">
        <v>0.15105920866253267</v>
      </c>
      <c r="CL11" s="6">
        <v>0.10875998345371814</v>
      </c>
      <c r="CM11" s="6">
        <v>0.11349029786182177</v>
      </c>
      <c r="CN11" s="6">
        <v>0.14338781575037146</v>
      </c>
      <c r="CO11" s="6">
        <v>0.20140449438202246</v>
      </c>
      <c r="CP11" s="6">
        <v>0.17496592985952891</v>
      </c>
    </row>
    <row r="12" spans="1:94" x14ac:dyDescent="0.25">
      <c r="A12" t="s">
        <v>20</v>
      </c>
      <c r="B12"/>
      <c r="C12" s="56" t="s">
        <v>86</v>
      </c>
      <c r="D12" s="6">
        <v>0.69926767299357351</v>
      </c>
      <c r="E12" s="6">
        <v>0.71341873613397266</v>
      </c>
      <c r="F12" s="6">
        <v>0.69606388549485076</v>
      </c>
      <c r="G12" s="6">
        <v>0.66051159595695264</v>
      </c>
      <c r="H12" s="6">
        <v>0.73307709202723481</v>
      </c>
      <c r="I12" s="6">
        <v>0.73793911181732053</v>
      </c>
      <c r="J12" s="6">
        <v>0.76245409263733344</v>
      </c>
      <c r="K12" s="6">
        <v>0.69356502675865628</v>
      </c>
      <c r="L12" s="6">
        <v>0.75374488783486193</v>
      </c>
      <c r="M12" s="6">
        <v>0.72383306745253728</v>
      </c>
      <c r="N12" s="6">
        <v>0.72561242344706911</v>
      </c>
      <c r="O12" s="6">
        <v>0.76512338579831107</v>
      </c>
      <c r="P12" s="6">
        <v>0.70450695435092725</v>
      </c>
      <c r="Q12" s="6">
        <v>0.64324600995765668</v>
      </c>
      <c r="R12" s="6">
        <v>0.75383257083233002</v>
      </c>
      <c r="S12" s="6">
        <v>0.75081056044465033</v>
      </c>
      <c r="T12" s="6">
        <v>0.71968746694071239</v>
      </c>
      <c r="U12" s="6">
        <v>0.71429168990518688</v>
      </c>
      <c r="V12" s="6">
        <v>0.73029308230827039</v>
      </c>
      <c r="W12" s="6">
        <v>0.68677324777341375</v>
      </c>
      <c r="X12" s="6">
        <v>0.7302203553777048</v>
      </c>
      <c r="Y12" s="6">
        <v>0.71971683272155218</v>
      </c>
      <c r="Z12" s="6">
        <v>0.73260139034963956</v>
      </c>
      <c r="AA12" s="6">
        <v>0.7633042274280355</v>
      </c>
      <c r="AB12" s="6">
        <v>0.76014684641309582</v>
      </c>
      <c r="AC12" s="6">
        <v>0.6817020609670088</v>
      </c>
      <c r="AD12" s="6">
        <v>0.69965704249587624</v>
      </c>
      <c r="AE12" s="6">
        <v>0.73163560057512211</v>
      </c>
      <c r="AF12" s="6">
        <v>0.77631531585578017</v>
      </c>
      <c r="AG12" s="6">
        <v>0.72082450564971756</v>
      </c>
      <c r="AH12" s="6">
        <v>0.71139005621350215</v>
      </c>
      <c r="AI12" s="6">
        <v>0.64025564188920414</v>
      </c>
      <c r="AJ12" s="6">
        <v>0.71298312657178586</v>
      </c>
      <c r="AK12" s="6">
        <v>0.73826958198917847</v>
      </c>
      <c r="AL12" s="6">
        <v>0.70753170987512704</v>
      </c>
      <c r="AM12" s="6">
        <v>0.6714246562828301</v>
      </c>
      <c r="AN12" s="6">
        <v>0.72460332465568145</v>
      </c>
      <c r="AO12" s="6">
        <v>0.71689263950588744</v>
      </c>
      <c r="AP12" s="6">
        <v>0.70861703860563607</v>
      </c>
      <c r="AQ12" s="6">
        <v>0.72945416761372861</v>
      </c>
      <c r="AR12" s="6">
        <v>0.78537385827531703</v>
      </c>
      <c r="AS12" s="6">
        <v>0.72481297629867858</v>
      </c>
      <c r="AT12" s="6">
        <v>0.72173661448498505</v>
      </c>
      <c r="AU12" s="6">
        <v>0.72621762629260522</v>
      </c>
      <c r="AV12" s="6">
        <v>0.75333968129498419</v>
      </c>
      <c r="AW12" s="6">
        <v>0.73161995643050937</v>
      </c>
      <c r="AX12" s="6">
        <v>0.72832394485804064</v>
      </c>
      <c r="AY12" s="6">
        <v>0.69155897268117128</v>
      </c>
      <c r="AZ12" s="6">
        <v>0.74425926388645958</v>
      </c>
      <c r="BA12" s="6">
        <v>0.73169281670845498</v>
      </c>
      <c r="BB12" s="6">
        <v>0.74860237786471673</v>
      </c>
      <c r="BC12" s="6">
        <v>0.7102221328776761</v>
      </c>
      <c r="BD12" s="6">
        <v>0.72268876045649899</v>
      </c>
      <c r="BE12" s="6">
        <v>0.71328187851971037</v>
      </c>
      <c r="BF12" s="6">
        <v>0.75180747087963584</v>
      </c>
      <c r="BG12" s="6">
        <v>0.73513696477357893</v>
      </c>
      <c r="BH12" s="6">
        <v>0.71950170629525845</v>
      </c>
      <c r="BI12" s="6">
        <v>0.74793817582014788</v>
      </c>
      <c r="BJ12" s="6">
        <v>0.81412419449326301</v>
      </c>
      <c r="BK12" s="6">
        <v>0.78118605036359456</v>
      </c>
      <c r="BL12" s="6">
        <v>0.71044349070100143</v>
      </c>
      <c r="BM12" s="6">
        <v>0.77573051337438614</v>
      </c>
      <c r="BN12" s="6">
        <v>0.75389760487876856</v>
      </c>
      <c r="BO12" s="6">
        <v>0.71165385045405416</v>
      </c>
      <c r="BP12" s="6">
        <v>0.74052522237237539</v>
      </c>
      <c r="BQ12" s="6">
        <v>0.69807937285644295</v>
      </c>
      <c r="BR12" s="6">
        <v>0.65960267827547348</v>
      </c>
      <c r="BS12" s="6">
        <v>0.75541037158023683</v>
      </c>
      <c r="BT12" s="6">
        <v>0.74655798955880848</v>
      </c>
      <c r="BU12" s="6">
        <v>0.72488328963356141</v>
      </c>
      <c r="BV12" s="6">
        <v>0.68552139515939914</v>
      </c>
      <c r="BW12" s="6">
        <v>0.74395619223244203</v>
      </c>
      <c r="BX12" s="6">
        <v>0.68665787790077737</v>
      </c>
      <c r="BY12" s="6">
        <v>0.74304027551898977</v>
      </c>
      <c r="BZ12" s="6">
        <v>0.72840162735660918</v>
      </c>
      <c r="CA12" s="6">
        <v>0.78063629222309505</v>
      </c>
      <c r="CB12" s="6">
        <v>0.74186299072052986</v>
      </c>
      <c r="CC12" s="6">
        <v>0.66589873747234152</v>
      </c>
      <c r="CD12" s="6">
        <v>0.69295309214196821</v>
      </c>
      <c r="CE12" s="6">
        <v>0.7394555591997376</v>
      </c>
      <c r="CF12" s="6">
        <v>0.75481921566627574</v>
      </c>
      <c r="CG12" s="6">
        <v>0.74647814108228938</v>
      </c>
      <c r="CH12" s="6">
        <v>0.73561687107717244</v>
      </c>
      <c r="CI12" s="6">
        <v>0.74112703950838943</v>
      </c>
      <c r="CJ12" s="6">
        <v>0.68012949672862288</v>
      </c>
      <c r="CK12" s="6">
        <v>0.74010644845939388</v>
      </c>
      <c r="CL12" s="6">
        <v>0.68753581883799819</v>
      </c>
      <c r="CM12" s="6">
        <v>0.60929983965793688</v>
      </c>
      <c r="CN12" s="6">
        <v>0.75778020306247318</v>
      </c>
      <c r="CO12" s="6">
        <v>0.73914945473861826</v>
      </c>
      <c r="CP12" s="6">
        <v>0.73238172315724082</v>
      </c>
    </row>
    <row r="13" spans="1:94" x14ac:dyDescent="0.25">
      <c r="B13"/>
      <c r="C13" s="56" t="s">
        <v>87</v>
      </c>
      <c r="D13" s="6">
        <v>0.16015106665305706</v>
      </c>
      <c r="E13" s="6">
        <v>0.1839735894357743</v>
      </c>
      <c r="F13" s="6">
        <v>0.1728395061728395</v>
      </c>
      <c r="G13" s="6">
        <v>0.13654488630240327</v>
      </c>
      <c r="H13" s="6">
        <v>0.16580267558528428</v>
      </c>
      <c r="I13" s="6">
        <v>0.25847601768908041</v>
      </c>
      <c r="J13" s="6">
        <v>0.24243483471487068</v>
      </c>
      <c r="K13" s="6">
        <v>0.2087442678560211</v>
      </c>
      <c r="L13" s="6">
        <v>0.26829781857997137</v>
      </c>
      <c r="M13" s="6">
        <v>0.17047110247693054</v>
      </c>
      <c r="N13" s="6">
        <v>0.18560572975805747</v>
      </c>
      <c r="O13" s="6">
        <v>0.18317873567698184</v>
      </c>
      <c r="P13" s="6">
        <v>0.26880207160549424</v>
      </c>
      <c r="Q13" s="6">
        <v>0.28584953754278641</v>
      </c>
      <c r="R13" s="6">
        <v>0.19337699246262202</v>
      </c>
      <c r="S13" s="6">
        <v>0.25107318605381634</v>
      </c>
      <c r="T13" s="6">
        <v>0.26707625587278644</v>
      </c>
      <c r="U13" s="6">
        <v>0.20250927725746598</v>
      </c>
      <c r="V13" s="6">
        <v>0.23204619271021293</v>
      </c>
      <c r="W13" s="6">
        <v>0.21163120567375887</v>
      </c>
      <c r="X13" s="6">
        <v>0.22866119741665211</v>
      </c>
      <c r="Y13" s="6">
        <v>0.1800543631080701</v>
      </c>
      <c r="Z13" s="6">
        <v>0.19577666428060128</v>
      </c>
      <c r="AA13" s="6">
        <v>0.23034888608659101</v>
      </c>
      <c r="AB13" s="6">
        <v>0.24040287294642121</v>
      </c>
      <c r="AC13" s="6">
        <v>0.18864945197845068</v>
      </c>
      <c r="AD13" s="6">
        <v>0.14589254296927867</v>
      </c>
      <c r="AE13" s="6">
        <v>0.19240802374741386</v>
      </c>
      <c r="AF13" s="6">
        <v>0.19554529948831142</v>
      </c>
      <c r="AG13" s="6">
        <v>0.22288438617401668</v>
      </c>
      <c r="AH13" s="6">
        <v>0.18976475984535746</v>
      </c>
      <c r="AI13" s="6">
        <v>0.18012251531441431</v>
      </c>
      <c r="AJ13" s="6">
        <v>0.19920909540286702</v>
      </c>
      <c r="AK13" s="6">
        <v>0.1654888860336631</v>
      </c>
      <c r="AL13" s="6">
        <v>0.18707333186522793</v>
      </c>
      <c r="AM13" s="6">
        <v>0.19012380816849295</v>
      </c>
      <c r="AN13" s="6">
        <v>0.1684591416222736</v>
      </c>
      <c r="AO13" s="6">
        <v>0.13529798422436459</v>
      </c>
      <c r="AP13" s="6">
        <v>0.19545014520813164</v>
      </c>
      <c r="AQ13" s="6">
        <v>0.14947505141249054</v>
      </c>
      <c r="AR13" s="6">
        <v>0.18120286211564493</v>
      </c>
      <c r="AS13" s="6">
        <v>0.1724332455810455</v>
      </c>
      <c r="AT13" s="6">
        <v>0.17830311529600321</v>
      </c>
      <c r="AU13" s="6">
        <v>0.16289262235208182</v>
      </c>
      <c r="AV13" s="6">
        <v>0.21191028615622584</v>
      </c>
      <c r="AW13" s="6">
        <v>0.16587374199451052</v>
      </c>
      <c r="AX13" s="6">
        <v>0.21230431200219721</v>
      </c>
      <c r="AY13" s="6">
        <v>0.21532038173142468</v>
      </c>
      <c r="AZ13" s="6">
        <v>0.253832499596579</v>
      </c>
      <c r="BA13" s="6">
        <v>0.19996720505042223</v>
      </c>
      <c r="BB13" s="6">
        <v>0.25810298863476921</v>
      </c>
      <c r="BC13" s="6">
        <v>0.17038555546794923</v>
      </c>
      <c r="BD13" s="6">
        <v>0.20419091785017665</v>
      </c>
      <c r="BE13" s="6">
        <v>0.18769303872653836</v>
      </c>
      <c r="BF13" s="6">
        <v>0.23745073250539153</v>
      </c>
      <c r="BG13" s="6">
        <v>0.20449737522526051</v>
      </c>
      <c r="BH13" s="6">
        <v>0.16830620640314792</v>
      </c>
      <c r="BI13" s="6">
        <v>0.21513063824255818</v>
      </c>
      <c r="BJ13" s="6">
        <v>0.3881337252020573</v>
      </c>
      <c r="BK13" s="6">
        <v>0.32470307295921574</v>
      </c>
      <c r="BL13" s="6">
        <v>0.22884513038850451</v>
      </c>
      <c r="BM13" s="6">
        <v>0.26532796989554275</v>
      </c>
      <c r="BN13" s="6">
        <v>0.17574723992460281</v>
      </c>
      <c r="BO13" s="6">
        <v>0.20959800102888218</v>
      </c>
      <c r="BP13" s="6">
        <v>0.29833761017516458</v>
      </c>
      <c r="BQ13" s="6">
        <v>0.25164366373902131</v>
      </c>
      <c r="BR13" s="6">
        <v>0.23542944785276074</v>
      </c>
      <c r="BS13" s="6">
        <v>0.26195252423938481</v>
      </c>
      <c r="BT13" s="6">
        <v>0.16589731512011305</v>
      </c>
      <c r="BU13" s="6">
        <v>0.23625144620131122</v>
      </c>
      <c r="BV13" s="6">
        <v>0.21135102714050083</v>
      </c>
      <c r="BW13" s="6">
        <v>0.21891588785046728</v>
      </c>
      <c r="BX13" s="6">
        <v>0.16527422563228189</v>
      </c>
      <c r="BY13" s="6">
        <v>0.18377639114454228</v>
      </c>
      <c r="BZ13" s="6">
        <v>0.1671237724497921</v>
      </c>
      <c r="CA13" s="6">
        <v>0.13878173499596305</v>
      </c>
      <c r="CB13" s="6">
        <v>0.25329815303430081</v>
      </c>
      <c r="CC13" s="6">
        <v>0.20658567774936062</v>
      </c>
      <c r="CD13" s="6">
        <v>0.18510397510256046</v>
      </c>
      <c r="CE13" s="6">
        <v>0.16162221556288084</v>
      </c>
      <c r="CF13" s="6">
        <v>0.18649387465829706</v>
      </c>
      <c r="CG13" s="6">
        <v>0.17480432351844949</v>
      </c>
      <c r="CH13" s="6">
        <v>0.17628147883550635</v>
      </c>
      <c r="CI13" s="6">
        <v>0.21878297572986283</v>
      </c>
      <c r="CJ13" s="6">
        <v>0.20823315944658652</v>
      </c>
      <c r="CK13" s="6">
        <v>0.20166562192173368</v>
      </c>
      <c r="CL13" s="6">
        <v>0.12409448818897638</v>
      </c>
      <c r="CM13" s="6">
        <v>0.11987945083156602</v>
      </c>
      <c r="CN13" s="6">
        <v>0.16758530183727033</v>
      </c>
      <c r="CO13" s="6">
        <v>0.16040361864996522</v>
      </c>
      <c r="CP13" s="6">
        <v>0.2229662337477949</v>
      </c>
    </row>
    <row r="14" spans="1:94" x14ac:dyDescent="0.25">
      <c r="A14" t="s">
        <v>25</v>
      </c>
      <c r="B14"/>
      <c r="C14" s="56" t="s">
        <v>86</v>
      </c>
      <c r="D14" s="6">
        <v>0.68884618464248537</v>
      </c>
      <c r="E14" s="6">
        <v>0.71088824158401243</v>
      </c>
      <c r="F14" s="6">
        <v>0.68685173886516171</v>
      </c>
      <c r="G14" s="6">
        <v>0.66344625168154581</v>
      </c>
      <c r="H14" s="6">
        <v>0.73881949079813103</v>
      </c>
      <c r="I14" s="6">
        <v>0.76881453651851328</v>
      </c>
      <c r="J14" s="6">
        <v>0.76725029692348956</v>
      </c>
      <c r="K14" s="6">
        <v>0.6985332964351304</v>
      </c>
      <c r="L14" s="6">
        <v>0.73381871261748788</v>
      </c>
      <c r="M14" s="6">
        <v>0.6953743669918091</v>
      </c>
      <c r="N14" s="6">
        <v>0.66914103923647927</v>
      </c>
      <c r="O14" s="6">
        <v>0.69245452503929938</v>
      </c>
      <c r="P14" s="6">
        <v>0.66423860355468445</v>
      </c>
      <c r="Q14" s="6">
        <v>0.67940576530808605</v>
      </c>
      <c r="R14" s="6">
        <v>0.7187754732361199</v>
      </c>
      <c r="S14" s="6">
        <v>0.75826636280036785</v>
      </c>
      <c r="T14" s="6">
        <v>0.70731364275668074</v>
      </c>
      <c r="U14" s="6">
        <v>0.71391848749948172</v>
      </c>
      <c r="V14" s="6">
        <v>0.74744170122113596</v>
      </c>
      <c r="W14" s="6">
        <v>0.72525468061674003</v>
      </c>
      <c r="X14" s="6">
        <v>0.7171954563258911</v>
      </c>
      <c r="Y14" s="6">
        <v>0.7091276400367309</v>
      </c>
      <c r="Z14" s="6">
        <v>0.74456225150074062</v>
      </c>
      <c r="AA14" s="6">
        <v>0.76872127602054607</v>
      </c>
      <c r="AB14" s="6">
        <v>0.74956507666788041</v>
      </c>
      <c r="AC14" s="6">
        <v>0.74741483386698859</v>
      </c>
      <c r="AD14" s="6">
        <v>0.72508417508417511</v>
      </c>
      <c r="AE14" s="6">
        <v>0.76629257727899192</v>
      </c>
      <c r="AF14" s="6">
        <v>0.73042736258266372</v>
      </c>
      <c r="AG14" s="6">
        <v>0.70841906015965761</v>
      </c>
      <c r="AH14" s="6">
        <v>0.7572419914467845</v>
      </c>
      <c r="AI14" s="6">
        <v>0.74668489405331506</v>
      </c>
      <c r="AJ14" s="6">
        <v>0.73483574391747952</v>
      </c>
      <c r="AK14" s="6">
        <v>0.73841549035548004</v>
      </c>
      <c r="AL14" s="6">
        <v>0.73513221437979126</v>
      </c>
      <c r="AM14" s="6">
        <v>0.63648976760319109</v>
      </c>
      <c r="AN14" s="6">
        <v>0.71211354871340959</v>
      </c>
      <c r="AO14" s="6">
        <v>0.71731496948828966</v>
      </c>
      <c r="AP14" s="6">
        <v>0.7196764574836344</v>
      </c>
      <c r="AQ14" s="6">
        <v>0.74032701388399469</v>
      </c>
      <c r="AR14" s="6">
        <v>0.75250554920293267</v>
      </c>
      <c r="AS14" s="6">
        <v>0.69802685872908699</v>
      </c>
      <c r="AT14" s="6">
        <v>0.71334643559049493</v>
      </c>
      <c r="AU14" s="6">
        <v>0.7128206973480623</v>
      </c>
      <c r="AV14" s="6">
        <v>0.73502757317496437</v>
      </c>
      <c r="AW14" s="6">
        <v>0.73421813203529052</v>
      </c>
      <c r="AX14" s="6">
        <v>0.73814206823511608</v>
      </c>
      <c r="AY14" s="6">
        <v>0.74394373534774683</v>
      </c>
      <c r="AZ14" s="6">
        <v>0.7686931478944965</v>
      </c>
      <c r="BA14" s="6">
        <v>0.74933557611438184</v>
      </c>
      <c r="BB14" s="6">
        <v>0.75495750708215292</v>
      </c>
      <c r="BC14" s="6">
        <v>0.74708466849459876</v>
      </c>
      <c r="BD14" s="6">
        <v>0.72586124718654843</v>
      </c>
      <c r="BE14" s="6">
        <v>0.72948407768259993</v>
      </c>
      <c r="BF14" s="6">
        <v>0.73388179006943233</v>
      </c>
      <c r="BG14" s="6">
        <v>0.71214370096628599</v>
      </c>
      <c r="BH14" s="6">
        <v>0.6950726978998385</v>
      </c>
      <c r="BI14" s="6">
        <v>0.71619168922146159</v>
      </c>
      <c r="BJ14" s="6">
        <v>0.79971316330984599</v>
      </c>
      <c r="BK14" s="6">
        <v>0.77242963420069255</v>
      </c>
      <c r="BL14" s="6">
        <v>0.70860269788750319</v>
      </c>
      <c r="BM14" s="6">
        <v>0.71837553644081964</v>
      </c>
      <c r="BN14" s="6">
        <v>0.73485182155666018</v>
      </c>
      <c r="BO14" s="6">
        <v>0.71340008149484835</v>
      </c>
      <c r="BP14" s="6">
        <v>0.71753402722177739</v>
      </c>
      <c r="BQ14" s="6">
        <v>0.6912870524829976</v>
      </c>
      <c r="BR14" s="6">
        <v>0.68303943762659358</v>
      </c>
      <c r="BS14" s="6">
        <v>0.70326782001490717</v>
      </c>
      <c r="BT14" s="6">
        <v>0.72876363636363639</v>
      </c>
      <c r="BU14" s="6">
        <v>0.70525120413517639</v>
      </c>
      <c r="BV14" s="6">
        <v>0.71314237573715245</v>
      </c>
      <c r="BW14" s="6">
        <v>0.72859799181851992</v>
      </c>
      <c r="BX14" s="6">
        <v>0.725674583939247</v>
      </c>
      <c r="BY14" s="6">
        <v>0.70697760503424023</v>
      </c>
      <c r="BZ14" s="6">
        <v>0.7179455547331195</v>
      </c>
      <c r="CA14" s="6">
        <v>0.77059611520428672</v>
      </c>
      <c r="CB14" s="6">
        <v>0.73691201750273483</v>
      </c>
      <c r="CC14" s="6">
        <v>0.69968894334998588</v>
      </c>
      <c r="CD14" s="6">
        <v>0.71862176552379009</v>
      </c>
      <c r="CE14" s="6">
        <v>0.73995788791707162</v>
      </c>
      <c r="CF14" s="6">
        <v>0.72971458457860128</v>
      </c>
      <c r="CG14" s="6">
        <v>0.67174822630525743</v>
      </c>
      <c r="CH14" s="6">
        <v>0.70848367877821594</v>
      </c>
      <c r="CI14" s="6">
        <v>0.74382084382871538</v>
      </c>
      <c r="CJ14" s="6">
        <v>0.7417349907431896</v>
      </c>
      <c r="CK14" s="6">
        <v>0.74271878728331808</v>
      </c>
      <c r="CL14" s="6">
        <v>0.66236322128631031</v>
      </c>
      <c r="CM14" s="6">
        <v>0.64668989547038325</v>
      </c>
      <c r="CN14" s="6">
        <v>0.71827619980411361</v>
      </c>
      <c r="CO14" s="6">
        <v>0.7096434423031911</v>
      </c>
      <c r="CP14" s="6">
        <v>0.72238369295324623</v>
      </c>
    </row>
    <row r="15" spans="1:94" x14ac:dyDescent="0.25">
      <c r="B15"/>
      <c r="C15" s="56" t="s">
        <v>87</v>
      </c>
      <c r="D15" s="6">
        <v>0.22577939326156857</v>
      </c>
      <c r="E15" s="6">
        <v>0.34078670100678998</v>
      </c>
      <c r="F15" s="6">
        <v>0.3345471096950387</v>
      </c>
      <c r="G15" s="6">
        <v>0.30543198314212128</v>
      </c>
      <c r="H15" s="6">
        <v>0.26154631283490687</v>
      </c>
      <c r="I15" s="6">
        <v>0.42445749714472181</v>
      </c>
      <c r="J15" s="6">
        <v>0.38962346466205788</v>
      </c>
      <c r="K15" s="6">
        <v>0.33391318099153949</v>
      </c>
      <c r="L15" s="6">
        <v>0.3974064249926319</v>
      </c>
      <c r="M15" s="6">
        <v>0.36200149086843086</v>
      </c>
      <c r="N15" s="6">
        <v>0.34487315010570824</v>
      </c>
      <c r="O15" s="6">
        <v>0.37519558593428315</v>
      </c>
      <c r="P15" s="6">
        <v>0.36283745781777277</v>
      </c>
      <c r="Q15" s="6">
        <v>0.36543014996053669</v>
      </c>
      <c r="R15" s="6">
        <v>0.36831802439391659</v>
      </c>
      <c r="S15" s="6">
        <v>0.36008544400366188</v>
      </c>
      <c r="T15" s="6">
        <v>0.312057852538909</v>
      </c>
      <c r="U15" s="6">
        <v>0.34980340760157275</v>
      </c>
      <c r="V15" s="6">
        <v>0.34516082503966539</v>
      </c>
      <c r="W15" s="6">
        <v>0.34747914399709828</v>
      </c>
      <c r="X15" s="6">
        <v>0.34903310001186383</v>
      </c>
      <c r="Y15" s="6">
        <v>0.33381747760832731</v>
      </c>
      <c r="Z15" s="6">
        <v>0.2863934426229508</v>
      </c>
      <c r="AA15" s="6">
        <v>0.34043545878693626</v>
      </c>
      <c r="AB15" s="6">
        <v>0.31907514450867053</v>
      </c>
      <c r="AC15" s="6">
        <v>0.37234878240377062</v>
      </c>
      <c r="AD15" s="6">
        <v>0.27916331456154464</v>
      </c>
      <c r="AE15" s="6">
        <v>0.32957306490801808</v>
      </c>
      <c r="AF15" s="6">
        <v>0.2500972888831236</v>
      </c>
      <c r="AG15" s="6">
        <v>0.28955017301038061</v>
      </c>
      <c r="AH15" s="6">
        <v>0.31782820097244735</v>
      </c>
      <c r="AI15" s="6">
        <v>0.29899679387733996</v>
      </c>
      <c r="AJ15" s="6">
        <v>0.34310298467329925</v>
      </c>
      <c r="AK15" s="6">
        <v>0.33382909680908601</v>
      </c>
      <c r="AL15" s="6">
        <v>0.34429955736332096</v>
      </c>
      <c r="AM15" s="6">
        <v>0.29556213017751481</v>
      </c>
      <c r="AN15" s="6">
        <v>0.3011530635315397</v>
      </c>
      <c r="AO15" s="6">
        <v>0.32538569424964936</v>
      </c>
      <c r="AP15" s="6">
        <v>0.28640649554740699</v>
      </c>
      <c r="AQ15" s="6">
        <v>0.27438249823570926</v>
      </c>
      <c r="AR15" s="6">
        <v>0.29963442069741281</v>
      </c>
      <c r="AS15" s="6">
        <v>0.27318966671128364</v>
      </c>
      <c r="AT15" s="6">
        <v>0.30204342273307788</v>
      </c>
      <c r="AU15" s="6">
        <v>0.29658227848101265</v>
      </c>
      <c r="AV15" s="6">
        <v>0.26332190713617948</v>
      </c>
      <c r="AW15" s="6">
        <v>0.26566377171215882</v>
      </c>
      <c r="AX15" s="6">
        <v>0.28691738057209237</v>
      </c>
      <c r="AY15" s="6">
        <v>0.27563540753724802</v>
      </c>
      <c r="AZ15" s="6">
        <v>0.28960551033187226</v>
      </c>
      <c r="BA15" s="6">
        <v>0.34962496975562546</v>
      </c>
      <c r="BB15" s="6">
        <v>0.37214912280701756</v>
      </c>
      <c r="BC15" s="6">
        <v>0.35951093345873503</v>
      </c>
      <c r="BD15" s="6">
        <v>0.32976086795389692</v>
      </c>
      <c r="BE15" s="6">
        <v>0.34876703776922274</v>
      </c>
      <c r="BF15" s="6">
        <v>0.39352350197344815</v>
      </c>
      <c r="BG15" s="6">
        <v>0.37898638165833476</v>
      </c>
      <c r="BH15" s="6">
        <v>0.35995889387144991</v>
      </c>
      <c r="BI15" s="6">
        <v>0.36747045825727737</v>
      </c>
      <c r="BJ15" s="6">
        <v>0.40459179577747451</v>
      </c>
      <c r="BK15" s="6">
        <v>0.45801874841651885</v>
      </c>
      <c r="BL15" s="6">
        <v>0.38867174106836727</v>
      </c>
      <c r="BM15" s="6">
        <v>0.39222770102035837</v>
      </c>
      <c r="BN15" s="6">
        <v>0.38955357142857144</v>
      </c>
      <c r="BO15" s="6">
        <v>0.39360562949365152</v>
      </c>
      <c r="BP15" s="6">
        <v>0.40824047324253682</v>
      </c>
      <c r="BQ15" s="6">
        <v>0.38925030000631594</v>
      </c>
      <c r="BR15" s="6">
        <v>0.35202046805628717</v>
      </c>
      <c r="BS15" s="6">
        <v>0.31402439024390244</v>
      </c>
      <c r="BT15" s="6">
        <v>0.40746803069053711</v>
      </c>
      <c r="BU15" s="6">
        <v>0.43170469010085183</v>
      </c>
      <c r="BV15" s="6">
        <v>0.38730440572633446</v>
      </c>
      <c r="BW15" s="6">
        <v>0.38018309100700054</v>
      </c>
      <c r="BX15" s="6">
        <v>0.32186192468619246</v>
      </c>
      <c r="BY15" s="6">
        <v>0.34201699463327373</v>
      </c>
      <c r="BZ15" s="6">
        <v>0.33185279187817257</v>
      </c>
      <c r="CA15" s="6">
        <v>0.40542627109297452</v>
      </c>
      <c r="CB15" s="6">
        <v>0.36806635562467599</v>
      </c>
      <c r="CC15" s="6">
        <v>0.34101958605361854</v>
      </c>
      <c r="CD15" s="6">
        <v>0.355620058052247</v>
      </c>
      <c r="CE15" s="6">
        <v>0.34536437525830005</v>
      </c>
      <c r="CF15" s="6">
        <v>0.31101321585903086</v>
      </c>
      <c r="CG15" s="6">
        <v>0.31558649233374092</v>
      </c>
      <c r="CH15" s="6">
        <v>0.34447550747538591</v>
      </c>
      <c r="CI15" s="6">
        <v>0.40242003114891578</v>
      </c>
      <c r="CJ15" s="6">
        <v>0.31915076499914047</v>
      </c>
      <c r="CK15" s="6">
        <v>0.38954895489548957</v>
      </c>
      <c r="CL15" s="6">
        <v>0.28207650273224044</v>
      </c>
      <c r="CM15" s="6">
        <v>0.31930051813471505</v>
      </c>
      <c r="CN15" s="6">
        <v>0.26792055767460216</v>
      </c>
      <c r="CO15" s="6">
        <v>0.33091874924544246</v>
      </c>
      <c r="CP15" s="6">
        <v>0.36992584018765301</v>
      </c>
    </row>
    <row r="16" spans="1:94" x14ac:dyDescent="0.25">
      <c r="A16" t="s">
        <v>271</v>
      </c>
      <c r="B16"/>
      <c r="C16" s="56" t="s">
        <v>86</v>
      </c>
      <c r="D16" s="6">
        <v>0.87052463665366886</v>
      </c>
      <c r="E16" s="6">
        <v>0.90548912260481196</v>
      </c>
      <c r="F16" s="6">
        <v>0.9103481582297932</v>
      </c>
      <c r="G16" s="6">
        <v>0.89545587375803626</v>
      </c>
      <c r="H16" s="6">
        <v>0.86510679477431396</v>
      </c>
      <c r="I16" s="6">
        <v>0.93357994053332705</v>
      </c>
      <c r="J16" s="6">
        <v>0.94741771010370779</v>
      </c>
      <c r="K16" s="6">
        <v>0.93292612918781148</v>
      </c>
      <c r="L16" s="6">
        <v>0.8985736633845588</v>
      </c>
      <c r="M16" s="6">
        <v>0.89295826342281881</v>
      </c>
      <c r="N16" s="6">
        <v>0.90697804659498205</v>
      </c>
      <c r="O16" s="6">
        <v>0.91685479874456255</v>
      </c>
      <c r="P16" s="6">
        <v>0.90070861918071199</v>
      </c>
      <c r="Q16" s="6">
        <v>0.87079638948797833</v>
      </c>
      <c r="R16" s="6">
        <v>0.91452798555584214</v>
      </c>
      <c r="S16" s="6">
        <v>0.92423358069985273</v>
      </c>
      <c r="T16" s="6">
        <v>0.94015769439913</v>
      </c>
      <c r="U16" s="6">
        <v>0.9430978523582626</v>
      </c>
      <c r="V16" s="6">
        <v>0.94096901298827651</v>
      </c>
      <c r="W16" s="6">
        <v>0.92736066433965281</v>
      </c>
      <c r="X16" s="6">
        <v>0.92696217378555368</v>
      </c>
      <c r="Y16" s="6">
        <v>0.91849606815203144</v>
      </c>
      <c r="Z16" s="6">
        <v>0.93709180207952347</v>
      </c>
      <c r="AA16" s="6">
        <v>0.93627844712182062</v>
      </c>
      <c r="AB16" s="6">
        <v>0.93208532868959515</v>
      </c>
      <c r="AC16" s="6">
        <v>0.90441797600946106</v>
      </c>
      <c r="AD16" s="6">
        <v>0.90861941220054332</v>
      </c>
      <c r="AE16" s="6">
        <v>0.92332716718759966</v>
      </c>
      <c r="AF16" s="6">
        <v>0.91544605137377044</v>
      </c>
      <c r="AG16" s="6">
        <v>0.88491249658189775</v>
      </c>
      <c r="AH16" s="6">
        <v>0.85454670376859387</v>
      </c>
      <c r="AI16" s="6">
        <v>0.83208064547947369</v>
      </c>
      <c r="AJ16" s="6">
        <v>0.84334916216363731</v>
      </c>
      <c r="AK16" s="6">
        <v>0.81637575259500117</v>
      </c>
      <c r="AL16" s="6">
        <v>0.80376392871402125</v>
      </c>
      <c r="AM16" s="6">
        <v>0.71306975082031121</v>
      </c>
      <c r="AN16" s="6">
        <v>0.72763693638936267</v>
      </c>
      <c r="AO16" s="6">
        <v>0.70889847548714946</v>
      </c>
      <c r="AP16" s="6">
        <v>0.70835061479463246</v>
      </c>
      <c r="AQ16" s="6">
        <v>0.6363258584335032</v>
      </c>
      <c r="AR16" s="6">
        <v>0.67645784004327225</v>
      </c>
      <c r="AS16" s="6">
        <v>0.69866079544306869</v>
      </c>
      <c r="AT16" s="6">
        <v>0.66563070871196872</v>
      </c>
      <c r="AU16" s="6">
        <v>0.70874512940933609</v>
      </c>
      <c r="AV16" s="6">
        <v>0.69539143878937426</v>
      </c>
      <c r="AW16" s="6">
        <v>0.67711687212181071</v>
      </c>
      <c r="AX16" s="6">
        <v>0.68706120515139768</v>
      </c>
      <c r="AY16" s="6">
        <v>0.70525932445145822</v>
      </c>
      <c r="AZ16" s="6">
        <v>0.74700146422006919</v>
      </c>
      <c r="BA16" s="6">
        <v>0.78527314168075879</v>
      </c>
      <c r="BB16" s="6">
        <v>0.83301475887569332</v>
      </c>
      <c r="BC16" s="6">
        <v>0.8470270077927623</v>
      </c>
      <c r="BD16" s="6">
        <v>0.77242778804746315</v>
      </c>
      <c r="BE16" s="6">
        <v>0.86324576479253623</v>
      </c>
      <c r="BF16" s="6">
        <v>0.88040256853544085</v>
      </c>
      <c r="BG16" s="6">
        <v>0.87795448554608557</v>
      </c>
      <c r="BH16" s="6">
        <v>0.87120350260281998</v>
      </c>
      <c r="BI16" s="6">
        <v>0.86680076367107595</v>
      </c>
      <c r="BJ16" s="6">
        <v>0.91514752659866183</v>
      </c>
      <c r="BK16" s="6">
        <v>0.89894460777056318</v>
      </c>
      <c r="BL16" s="6">
        <v>0.87874840493407058</v>
      </c>
      <c r="BM16" s="6">
        <v>0.88726921112165225</v>
      </c>
      <c r="BN16" s="6">
        <v>0.88143166836260678</v>
      </c>
      <c r="BO16" s="6">
        <v>0.88271960958296358</v>
      </c>
      <c r="BP16" s="6">
        <v>0.89504979014072916</v>
      </c>
      <c r="BQ16" s="6">
        <v>0.86495513348622832</v>
      </c>
      <c r="BR16" s="6">
        <v>0.83315723934945851</v>
      </c>
      <c r="BS16" s="6">
        <v>0.88378076867712685</v>
      </c>
      <c r="BT16" s="6">
        <v>0.88708552199606039</v>
      </c>
      <c r="BU16" s="6">
        <v>0.85892853274409131</v>
      </c>
      <c r="BV16" s="6">
        <v>0.86771385794402012</v>
      </c>
      <c r="BW16" s="6">
        <v>0.89599829374283502</v>
      </c>
      <c r="BX16" s="6">
        <v>0.87411388953805402</v>
      </c>
      <c r="BY16" s="6">
        <v>0.88675583530028845</v>
      </c>
      <c r="BZ16" s="6">
        <v>0.86326202931579221</v>
      </c>
      <c r="CA16" s="6">
        <v>0.87958530777187116</v>
      </c>
      <c r="CB16" s="6">
        <v>0.87873429747704002</v>
      </c>
      <c r="CC16" s="6">
        <v>0.84893463457495211</v>
      </c>
      <c r="CD16" s="6">
        <v>0.8876354350035951</v>
      </c>
      <c r="CE16" s="6">
        <v>0.89245247972261776</v>
      </c>
      <c r="CF16" s="6">
        <v>0.88719396341132406</v>
      </c>
      <c r="CG16" s="6">
        <v>0.8915823949891224</v>
      </c>
      <c r="CH16" s="6">
        <v>0.8497007389574347</v>
      </c>
      <c r="CI16" s="6">
        <v>0.87813307856580869</v>
      </c>
      <c r="CJ16" s="6">
        <v>0.86591368550584513</v>
      </c>
      <c r="CK16" s="6">
        <v>0.87216026435357286</v>
      </c>
      <c r="CL16" s="6">
        <v>0.80495293847566574</v>
      </c>
      <c r="CM16" s="6">
        <v>0.76823258869908018</v>
      </c>
      <c r="CN16" s="6">
        <v>0.82185951522745582</v>
      </c>
      <c r="CO16" s="6">
        <v>0.76645026849402897</v>
      </c>
      <c r="CP16" s="6">
        <v>0.86126626953609975</v>
      </c>
    </row>
    <row r="17" spans="1:94" x14ac:dyDescent="0.25">
      <c r="B17"/>
      <c r="C17" s="56" t="s">
        <v>87</v>
      </c>
      <c r="D17" s="6">
        <v>9.3398876404494388E-2</v>
      </c>
      <c r="E17" s="6">
        <v>0.25054229934924077</v>
      </c>
      <c r="F17" s="6">
        <v>0.26741803278688525</v>
      </c>
      <c r="G17" s="6">
        <v>0.1948376353039134</v>
      </c>
      <c r="H17" s="6">
        <v>0.22663723325974983</v>
      </c>
      <c r="I17" s="6">
        <v>0.27905569007263925</v>
      </c>
      <c r="J17" s="6">
        <v>0.29192166462668301</v>
      </c>
      <c r="K17" s="6">
        <v>0.22960288808664259</v>
      </c>
      <c r="L17" s="6">
        <v>0.34056567222006973</v>
      </c>
      <c r="M17" s="6">
        <v>0.17391304347826086</v>
      </c>
      <c r="N17" s="6">
        <v>0.25690021231422505</v>
      </c>
      <c r="O17" s="6">
        <v>0.20122324159021407</v>
      </c>
      <c r="P17" s="6">
        <v>0.27544910179640719</v>
      </c>
      <c r="Q17" s="6">
        <v>0.24837732583297273</v>
      </c>
      <c r="R17" s="6">
        <v>0.31527777777777777</v>
      </c>
      <c r="S17" s="6">
        <v>0.20759659462999344</v>
      </c>
      <c r="T17" s="6">
        <v>0.17028493894165536</v>
      </c>
      <c r="U17" s="6">
        <v>0.23208818126148192</v>
      </c>
      <c r="V17" s="6">
        <v>0.25314861460957178</v>
      </c>
      <c r="W17" s="6">
        <v>0.2458862247296662</v>
      </c>
      <c r="X17" s="6">
        <v>0.21382716049382716</v>
      </c>
      <c r="Y17" s="6">
        <v>0.30297645490892938</v>
      </c>
      <c r="Z17" s="6">
        <v>0.2066710268149117</v>
      </c>
      <c r="AA17" s="6">
        <v>0.25086147484493454</v>
      </c>
      <c r="AB17" s="6">
        <v>0.30520304568527917</v>
      </c>
      <c r="AC17" s="6">
        <v>0.27951807228915665</v>
      </c>
      <c r="AD17" s="6">
        <v>0.23164218958611482</v>
      </c>
      <c r="AE17" s="6">
        <v>0.24307692307692308</v>
      </c>
      <c r="AF17" s="6">
        <v>0.24272445820433436</v>
      </c>
      <c r="AG17" s="6">
        <v>0.21623419827012641</v>
      </c>
      <c r="AH17" s="6">
        <v>0.22673434856175972</v>
      </c>
      <c r="AI17" s="6">
        <v>0.26687898089171974</v>
      </c>
      <c r="AJ17" s="6">
        <v>0.2479276563677468</v>
      </c>
      <c r="AK17" s="6">
        <v>0.28767123287671231</v>
      </c>
      <c r="AL17" s="6">
        <v>0.22319688109161792</v>
      </c>
      <c r="AM17" s="6">
        <v>0.26880222841225626</v>
      </c>
      <c r="AN17" s="6">
        <v>0.24602800062922761</v>
      </c>
      <c r="AO17" s="6">
        <v>0.19252548131370328</v>
      </c>
      <c r="AP17" s="6">
        <v>0.12186732186732187</v>
      </c>
      <c r="AQ17" s="6">
        <v>0.16213751595841691</v>
      </c>
      <c r="AR17" s="6">
        <v>9.1079319901130995E-2</v>
      </c>
      <c r="AS17" s="6">
        <v>0.11913516693631417</v>
      </c>
      <c r="AT17" s="6">
        <v>0.11116294851132412</v>
      </c>
      <c r="AU17" s="6">
        <v>0.14455677475033904</v>
      </c>
      <c r="AV17" s="6">
        <v>0.11571403600769097</v>
      </c>
      <c r="AW17" s="6">
        <v>0.14171317641349188</v>
      </c>
      <c r="AX17" s="6">
        <v>0.16465736040609136</v>
      </c>
      <c r="AY17" s="6">
        <v>0.15998329156223892</v>
      </c>
      <c r="AZ17" s="6">
        <v>0.13035819142689373</v>
      </c>
      <c r="BA17" s="6">
        <v>0.15475364330326163</v>
      </c>
      <c r="BB17" s="6">
        <v>0.17952218430034131</v>
      </c>
      <c r="BC17" s="6">
        <v>0.2153954802259887</v>
      </c>
      <c r="BD17" s="6">
        <v>0.1741893508998176</v>
      </c>
      <c r="BE17" s="6">
        <v>0.20770877944325483</v>
      </c>
      <c r="BF17" s="6">
        <v>0.23516483516483516</v>
      </c>
      <c r="BG17" s="6">
        <v>0.20114122681883023</v>
      </c>
      <c r="BH17" s="6">
        <v>0.25194330132601739</v>
      </c>
      <c r="BI17" s="6">
        <v>0.25188916876574308</v>
      </c>
      <c r="BJ17" s="6">
        <v>0.3253536452665941</v>
      </c>
      <c r="BK17" s="6">
        <v>0.37162506367804382</v>
      </c>
      <c r="BL17" s="6">
        <v>0.33550995024875624</v>
      </c>
      <c r="BM17" s="6">
        <v>0.38161616161616163</v>
      </c>
      <c r="BN17" s="6">
        <v>0.35113304913619026</v>
      </c>
      <c r="BO17" s="6">
        <v>0.35056070209653828</v>
      </c>
      <c r="BP17" s="6">
        <v>0.31345875542691753</v>
      </c>
      <c r="BQ17" s="6">
        <v>0.36241610738255031</v>
      </c>
      <c r="BR17" s="6">
        <v>0.33030933967876264</v>
      </c>
      <c r="BS17" s="6">
        <v>0.24221280837278844</v>
      </c>
      <c r="BT17" s="6">
        <v>0.25792652239557123</v>
      </c>
      <c r="BU17" s="6">
        <v>0.31019522776572667</v>
      </c>
      <c r="BV17" s="6">
        <v>0.32094594594594594</v>
      </c>
      <c r="BW17" s="6">
        <v>0.26607864755604554</v>
      </c>
      <c r="BX17" s="6">
        <v>0.25247706422018351</v>
      </c>
      <c r="BY17" s="6">
        <v>0.38557435440783616</v>
      </c>
      <c r="BZ17" s="6">
        <v>0.29798738359867827</v>
      </c>
      <c r="CA17" s="6">
        <v>0.43835282651072127</v>
      </c>
      <c r="CB17" s="6">
        <v>0.42084507042253522</v>
      </c>
      <c r="CC17" s="6">
        <v>0.4168421052631579</v>
      </c>
      <c r="CD17" s="6">
        <v>0.49725894872621734</v>
      </c>
      <c r="CE17" s="6">
        <v>0.41359918200408996</v>
      </c>
      <c r="CF17" s="6">
        <v>0.37684325505188421</v>
      </c>
      <c r="CG17" s="6">
        <v>0.38508064516129031</v>
      </c>
      <c r="CH17" s="6">
        <v>0.42857142857142855</v>
      </c>
      <c r="CI17" s="6">
        <v>0.3807624113475177</v>
      </c>
      <c r="CJ17" s="6">
        <v>0.31662995594713655</v>
      </c>
      <c r="CK17" s="6">
        <v>0.35812581913499347</v>
      </c>
      <c r="CL17" s="6">
        <v>0.2710997442455243</v>
      </c>
      <c r="CM17" s="6">
        <v>0.18915009041591321</v>
      </c>
      <c r="CN17" s="6">
        <v>0.15218209179834463</v>
      </c>
      <c r="CO17" s="6">
        <v>0.20229007633587787</v>
      </c>
      <c r="CP17" s="6">
        <v>0.31940773333755401</v>
      </c>
    </row>
    <row r="18" spans="1:94" x14ac:dyDescent="0.25">
      <c r="A18" t="s">
        <v>1</v>
      </c>
      <c r="B18"/>
      <c r="C18" s="56" t="s">
        <v>86</v>
      </c>
      <c r="D18" s="6">
        <v>0.42746406570841888</v>
      </c>
      <c r="E18" s="6">
        <v>0.44631426801569274</v>
      </c>
      <c r="F18" s="6">
        <v>0.41134541134541136</v>
      </c>
      <c r="G18" s="6">
        <v>0.35862179658659249</v>
      </c>
      <c r="H18" s="6">
        <v>0.43952997095326118</v>
      </c>
      <c r="I18" s="6">
        <v>0.55940687570834913</v>
      </c>
      <c r="J18" s="6">
        <v>0.58530389363722701</v>
      </c>
      <c r="K18" s="6">
        <v>0.47389855609033693</v>
      </c>
      <c r="L18" s="6">
        <v>0.45227929172422454</v>
      </c>
      <c r="M18" s="6">
        <v>0.4527874491379672</v>
      </c>
      <c r="N18" s="6">
        <v>0.44692053385576097</v>
      </c>
      <c r="O18" s="6">
        <v>0.47762394238165162</v>
      </c>
      <c r="P18" s="6">
        <v>0.41777046720341671</v>
      </c>
      <c r="Q18" s="6">
        <v>0.37801445416508178</v>
      </c>
      <c r="R18" s="6">
        <v>0.4677350654882334</v>
      </c>
      <c r="S18" s="6">
        <v>0.48362429663829171</v>
      </c>
      <c r="T18" s="6">
        <v>0.43775079740714068</v>
      </c>
      <c r="U18" s="6">
        <v>0.42338670548277535</v>
      </c>
      <c r="V18" s="6">
        <v>0.47093361544564932</v>
      </c>
      <c r="W18" s="6">
        <v>0.46209624258404747</v>
      </c>
      <c r="X18" s="6">
        <v>0.45252785707707893</v>
      </c>
      <c r="Y18" s="6">
        <v>0.44668911335578004</v>
      </c>
      <c r="Z18" s="6">
        <v>0.48669467787114845</v>
      </c>
      <c r="AA18" s="6">
        <v>0.52846321855104794</v>
      </c>
      <c r="AB18" s="6">
        <v>0.49067521040550882</v>
      </c>
      <c r="AC18" s="6">
        <v>0.4420790069029526</v>
      </c>
      <c r="AD18" s="6">
        <v>0.40633713561470214</v>
      </c>
      <c r="AE18" s="6">
        <v>0.46301901068760049</v>
      </c>
      <c r="AF18" s="6">
        <v>0.47983310152990266</v>
      </c>
      <c r="AG18" s="6">
        <v>0.44330542741613987</v>
      </c>
      <c r="AH18" s="6">
        <v>0.45505804311774462</v>
      </c>
      <c r="AI18" s="6">
        <v>0.50652305825242716</v>
      </c>
      <c r="AJ18" s="6">
        <v>0.46193691072052145</v>
      </c>
      <c r="AK18" s="6">
        <v>0.4743459865323878</v>
      </c>
      <c r="AL18" s="6">
        <v>0.49757655871337297</v>
      </c>
      <c r="AM18" s="6">
        <v>0.43559950556242272</v>
      </c>
      <c r="AN18" s="6">
        <v>0.47182952182952181</v>
      </c>
      <c r="AO18" s="6">
        <v>0.46564251608885199</v>
      </c>
      <c r="AP18" s="6">
        <v>0.47998762120899524</v>
      </c>
      <c r="AQ18" s="6">
        <v>0.46735170988963193</v>
      </c>
      <c r="AR18" s="6">
        <v>0.54756190962471274</v>
      </c>
      <c r="AS18" s="6">
        <v>0.496861419604056</v>
      </c>
      <c r="AT18" s="6">
        <v>0.44910906382743976</v>
      </c>
      <c r="AU18" s="6">
        <v>0.44523634839115395</v>
      </c>
      <c r="AV18" s="6">
        <v>0.42329080798168139</v>
      </c>
      <c r="AW18" s="6">
        <v>0.47860909362252513</v>
      </c>
      <c r="AX18" s="6">
        <v>0.45641295759810374</v>
      </c>
      <c r="AY18" s="6">
        <v>0.43993059099724408</v>
      </c>
      <c r="AZ18" s="6">
        <v>0.50704295208808647</v>
      </c>
      <c r="BA18" s="6">
        <v>0.49145380305763936</v>
      </c>
      <c r="BB18" s="6">
        <v>0.49636675914916106</v>
      </c>
      <c r="BC18" s="6">
        <v>0.49222490765652788</v>
      </c>
      <c r="BD18" s="6">
        <v>0.46706992594068142</v>
      </c>
      <c r="BE18" s="6">
        <v>0.47840577697542008</v>
      </c>
      <c r="BF18" s="6">
        <v>0.51469382470979153</v>
      </c>
      <c r="BG18" s="6">
        <v>0.46240832741897325</v>
      </c>
      <c r="BH18" s="6">
        <v>0.44779016523989645</v>
      </c>
      <c r="BI18" s="6">
        <v>0.45450423901709208</v>
      </c>
      <c r="BJ18" s="6">
        <v>0.60107486649205755</v>
      </c>
      <c r="BK18" s="6">
        <v>0.61283396946564883</v>
      </c>
      <c r="BL18" s="6">
        <v>0.52328817283046503</v>
      </c>
      <c r="BM18" s="6">
        <v>0.53126986455430047</v>
      </c>
      <c r="BN18" s="6">
        <v>0.52854122621564481</v>
      </c>
      <c r="BO18" s="6">
        <v>0.46320991862298155</v>
      </c>
      <c r="BP18" s="6">
        <v>0.47264332715308832</v>
      </c>
      <c r="BQ18" s="6">
        <v>0.43528333987697948</v>
      </c>
      <c r="BR18" s="6">
        <v>0.40701963117192147</v>
      </c>
      <c r="BS18" s="6">
        <v>0.47634859289096948</v>
      </c>
      <c r="BT18" s="6">
        <v>0.48693352691071246</v>
      </c>
      <c r="BU18" s="6">
        <v>0.49286449904369573</v>
      </c>
      <c r="BV18" s="6">
        <v>0.45325077399380803</v>
      </c>
      <c r="BW18" s="6">
        <v>0.51023638666103843</v>
      </c>
      <c r="BX18" s="6">
        <v>0.5066829268292683</v>
      </c>
      <c r="BY18" s="6">
        <v>0.5015392508978963</v>
      </c>
      <c r="BZ18" s="6">
        <v>0.48237257118251792</v>
      </c>
      <c r="CA18" s="6">
        <v>0.55500151103052286</v>
      </c>
      <c r="CB18" s="6">
        <v>0.55099700897308079</v>
      </c>
      <c r="CC18" s="6">
        <v>0.47098284918676031</v>
      </c>
      <c r="CD18" s="6">
        <v>0.48325746079919069</v>
      </c>
      <c r="CE18" s="6">
        <v>0.48411647915287886</v>
      </c>
      <c r="CF18" s="6">
        <v>0.46892754641832135</v>
      </c>
      <c r="CG18" s="6">
        <v>0.470805270863836</v>
      </c>
      <c r="CH18" s="6">
        <v>0.45097912073661006</v>
      </c>
      <c r="CI18" s="6">
        <v>0.44733354370463868</v>
      </c>
      <c r="CJ18" s="6">
        <v>0.48436159871919493</v>
      </c>
      <c r="CK18" s="6">
        <v>0.4849331081958696</v>
      </c>
      <c r="CL18" s="6">
        <v>0.42229911113762453</v>
      </c>
      <c r="CM18" s="6">
        <v>0.3671401515151515</v>
      </c>
      <c r="CN18" s="6">
        <v>0.50543478260869568</v>
      </c>
      <c r="CO18" s="6">
        <v>0.47997654646731164</v>
      </c>
      <c r="CP18" s="6">
        <v>0.49298566033695851</v>
      </c>
    </row>
    <row r="19" spans="1:94" x14ac:dyDescent="0.25">
      <c r="B19"/>
      <c r="C19" s="56" t="s">
        <v>87</v>
      </c>
      <c r="D19" s="6">
        <v>0.14706604468450774</v>
      </c>
      <c r="E19" s="6">
        <v>0.13744205072266158</v>
      </c>
      <c r="F19" s="6">
        <v>0.15234675557835342</v>
      </c>
      <c r="G19" s="6">
        <v>0.13042334998685248</v>
      </c>
      <c r="H19" s="6">
        <v>0.13130544993662865</v>
      </c>
      <c r="I19" s="6">
        <v>0.26795895096921324</v>
      </c>
      <c r="J19" s="6">
        <v>0.22277146152578678</v>
      </c>
      <c r="K19" s="6">
        <v>0.19818397157520726</v>
      </c>
      <c r="L19" s="6">
        <v>0.24937204862855419</v>
      </c>
      <c r="M19" s="6">
        <v>0.10239559041763834</v>
      </c>
      <c r="N19" s="6">
        <v>0.13577685569386813</v>
      </c>
      <c r="O19" s="6">
        <v>0.235282612947389</v>
      </c>
      <c r="P19" s="6">
        <v>0.25408496732026142</v>
      </c>
      <c r="Q19" s="6">
        <v>0.20993150684931508</v>
      </c>
      <c r="R19" s="6">
        <v>0.22836994846758882</v>
      </c>
      <c r="S19" s="6">
        <v>0.29292929292929293</v>
      </c>
      <c r="T19" s="6">
        <v>0.20510685539827922</v>
      </c>
      <c r="U19" s="6">
        <v>0.21534063839923773</v>
      </c>
      <c r="V19" s="6">
        <v>0.15060751624752755</v>
      </c>
      <c r="W19" s="6">
        <v>0.2025832766825289</v>
      </c>
      <c r="X19" s="6">
        <v>0.16884531590413943</v>
      </c>
      <c r="Y19" s="6">
        <v>0.13395796404152951</v>
      </c>
      <c r="Z19" s="6">
        <v>0.20063972084908405</v>
      </c>
      <c r="AA19" s="6">
        <v>0.19158878504672897</v>
      </c>
      <c r="AB19" s="6">
        <v>0.17504756727371568</v>
      </c>
      <c r="AC19" s="6">
        <v>0.14327146171693736</v>
      </c>
      <c r="AD19" s="6">
        <v>0.12782354504384799</v>
      </c>
      <c r="AE19" s="6">
        <v>0.15</v>
      </c>
      <c r="AF19" s="6">
        <v>0.12304974977921695</v>
      </c>
      <c r="AG19" s="6">
        <v>0.100495193708127</v>
      </c>
      <c r="AH19" s="6">
        <v>0.16360142739500411</v>
      </c>
      <c r="AI19" s="6">
        <v>0.18351560416110962</v>
      </c>
      <c r="AJ19" s="6">
        <v>0.11539687599617469</v>
      </c>
      <c r="AK19" s="6">
        <v>0.10384376937383757</v>
      </c>
      <c r="AL19" s="6">
        <v>0.12124711316397228</v>
      </c>
      <c r="AM19" s="6">
        <v>0.12955812955812956</v>
      </c>
      <c r="AN19" s="6">
        <v>0.12404287901990811</v>
      </c>
      <c r="AO19" s="6">
        <v>0.20032353734160152</v>
      </c>
      <c r="AP19" s="6">
        <v>0.2452636968766001</v>
      </c>
      <c r="AQ19" s="6">
        <v>0.13490064371676463</v>
      </c>
      <c r="AR19" s="6">
        <v>0.12117426608369769</v>
      </c>
      <c r="AS19" s="6">
        <v>0.12054329371816638</v>
      </c>
      <c r="AT19" s="6">
        <v>0.22956052050085932</v>
      </c>
      <c r="AU19" s="6">
        <v>0.1728395061728395</v>
      </c>
      <c r="AV19" s="6">
        <v>0.15500246426811237</v>
      </c>
      <c r="AW19" s="6">
        <v>0.13183694530443757</v>
      </c>
      <c r="AX19" s="6">
        <v>0.16597077244258873</v>
      </c>
      <c r="AY19" s="6">
        <v>0.14954645746506498</v>
      </c>
      <c r="AZ19" s="6">
        <v>0.17016693591814755</v>
      </c>
      <c r="BA19" s="6">
        <v>0.18360248447204969</v>
      </c>
      <c r="BB19" s="6">
        <v>0.23421227564812763</v>
      </c>
      <c r="BC19" s="6">
        <v>0.15511042629686697</v>
      </c>
      <c r="BD19" s="6">
        <v>0.17808410887971451</v>
      </c>
      <c r="BE19" s="6">
        <v>0.17423876268728855</v>
      </c>
      <c r="BF19" s="6">
        <v>0.1630967741935484</v>
      </c>
      <c r="BG19" s="6">
        <v>0.15316679283371185</v>
      </c>
      <c r="BH19" s="6">
        <v>0.18597104343484772</v>
      </c>
      <c r="BI19" s="6">
        <v>0.17119100024455858</v>
      </c>
      <c r="BJ19" s="6">
        <v>0.21360933715040739</v>
      </c>
      <c r="BK19" s="6">
        <v>0.31428571428571428</v>
      </c>
      <c r="BL19" s="6">
        <v>0.14782796628484979</v>
      </c>
      <c r="BM19" s="6">
        <v>0.19097947646552785</v>
      </c>
      <c r="BN19" s="6">
        <v>0.23204945316214931</v>
      </c>
      <c r="BO19" s="6">
        <v>0.14373761831388951</v>
      </c>
      <c r="BP19" s="6">
        <v>0.19422968131246465</v>
      </c>
      <c r="BQ19" s="6">
        <v>0.16064871481028151</v>
      </c>
      <c r="BR19" s="6">
        <v>0.14205892312902133</v>
      </c>
      <c r="BS19" s="6">
        <v>0.16426221209820299</v>
      </c>
      <c r="BT19" s="6">
        <v>0.15144032921810699</v>
      </c>
      <c r="BU19" s="6">
        <v>0.22818294190358468</v>
      </c>
      <c r="BV19" s="6">
        <v>0.17304060434372048</v>
      </c>
      <c r="BW19" s="6">
        <v>0.21616438356164383</v>
      </c>
      <c r="BX19" s="6">
        <v>0.20250421382133399</v>
      </c>
      <c r="BY19" s="6">
        <v>0.17813051146384479</v>
      </c>
      <c r="BZ19" s="6">
        <v>0.14130729590452942</v>
      </c>
      <c r="CA19" s="6">
        <v>0.19957310565635006</v>
      </c>
      <c r="CB19" s="6">
        <v>0.18448413756331644</v>
      </c>
      <c r="CC19" s="6">
        <v>0.19035388127853881</v>
      </c>
      <c r="CD19" s="6">
        <v>0.14082397003745317</v>
      </c>
      <c r="CE19" s="6">
        <v>0.15005219206680584</v>
      </c>
      <c r="CF19" s="6">
        <v>0.24485488126649077</v>
      </c>
      <c r="CG19" s="6">
        <v>0.20401810979060556</v>
      </c>
      <c r="CH19" s="6">
        <v>0.15660736975857686</v>
      </c>
      <c r="CI19" s="6">
        <v>0.14140508221225709</v>
      </c>
      <c r="CJ19" s="6">
        <v>0.11262085184217403</v>
      </c>
      <c r="CK19" s="6">
        <v>0.28817451205510908</v>
      </c>
      <c r="CL19" s="6">
        <v>0.16064018968583285</v>
      </c>
      <c r="CM19" s="6">
        <v>0.11833046471600689</v>
      </c>
      <c r="CN19" s="6">
        <v>0.25584753104244873</v>
      </c>
      <c r="CO19" s="6">
        <v>0.1735446843399836</v>
      </c>
      <c r="CP19" s="6">
        <v>0.18532034378042411</v>
      </c>
    </row>
    <row r="20" spans="1:94" x14ac:dyDescent="0.25">
      <c r="A20" t="s">
        <v>11</v>
      </c>
      <c r="B20"/>
      <c r="C20" s="56" t="s">
        <v>86</v>
      </c>
      <c r="D20" s="6">
        <v>0.60209521249704023</v>
      </c>
      <c r="E20" s="6">
        <v>0.63739773481070194</v>
      </c>
      <c r="F20" s="6">
        <v>0.6420415964590197</v>
      </c>
      <c r="G20" s="6">
        <v>0.61940935724170421</v>
      </c>
      <c r="H20" s="6">
        <v>0.63131859415336244</v>
      </c>
      <c r="I20" s="6">
        <v>0.70189854010425601</v>
      </c>
      <c r="J20" s="6">
        <v>0.67053298943674366</v>
      </c>
      <c r="K20" s="6">
        <v>0.6549266446937877</v>
      </c>
      <c r="L20" s="6">
        <v>0.64279144463099491</v>
      </c>
      <c r="M20" s="6">
        <v>0.63669474846390173</v>
      </c>
      <c r="N20" s="6">
        <v>0.66350436815553093</v>
      </c>
      <c r="O20" s="6">
        <v>0.65293001812877438</v>
      </c>
      <c r="P20" s="6">
        <v>0.61492734478203437</v>
      </c>
      <c r="Q20" s="6">
        <v>0.54576392751544245</v>
      </c>
      <c r="R20" s="6">
        <v>0.68808341236959014</v>
      </c>
      <c r="S20" s="6">
        <v>0.63689911704590296</v>
      </c>
      <c r="T20" s="6">
        <v>0.64371498758724666</v>
      </c>
      <c r="U20" s="6">
        <v>0.61486503547711036</v>
      </c>
      <c r="V20" s="6">
        <v>0.66691685013454316</v>
      </c>
      <c r="W20" s="6">
        <v>0.62087270465010735</v>
      </c>
      <c r="X20" s="6">
        <v>0.65492815714364294</v>
      </c>
      <c r="Y20" s="6">
        <v>0.64186076047612661</v>
      </c>
      <c r="Z20" s="6">
        <v>0.67675700477550305</v>
      </c>
      <c r="AA20" s="6">
        <v>0.69449604619053595</v>
      </c>
      <c r="AB20" s="6">
        <v>0.67477600839664409</v>
      </c>
      <c r="AC20" s="6">
        <v>0.60261554581085797</v>
      </c>
      <c r="AD20" s="6">
        <v>0.60308330965867918</v>
      </c>
      <c r="AE20" s="6">
        <v>0.66250117506972084</v>
      </c>
      <c r="AF20" s="6">
        <v>0.65965341374949626</v>
      </c>
      <c r="AG20" s="6">
        <v>0.62062110596620523</v>
      </c>
      <c r="AH20" s="6">
        <v>0.62124285736407703</v>
      </c>
      <c r="AI20" s="6">
        <v>0.62597859175916604</v>
      </c>
      <c r="AJ20" s="6">
        <v>0.66183030685351241</v>
      </c>
      <c r="AK20" s="6">
        <v>0.64124020588138875</v>
      </c>
      <c r="AL20" s="6">
        <v>0.61470858738971967</v>
      </c>
      <c r="AM20" s="6">
        <v>0.54609498146338031</v>
      </c>
      <c r="AN20" s="6">
        <v>0.60948789050574947</v>
      </c>
      <c r="AO20" s="6">
        <v>0.60670977884168775</v>
      </c>
      <c r="AP20" s="6">
        <v>0.61262213249848196</v>
      </c>
      <c r="AQ20" s="6">
        <v>0.60542116732249518</v>
      </c>
      <c r="AR20" s="6">
        <v>0.65584064595775915</v>
      </c>
      <c r="AS20" s="6">
        <v>0.6243701328447091</v>
      </c>
      <c r="AT20" s="6">
        <v>0.62875711447275717</v>
      </c>
      <c r="AU20" s="6">
        <v>0.62051181565231017</v>
      </c>
      <c r="AV20" s="6">
        <v>0.63321529695772261</v>
      </c>
      <c r="AW20" s="6">
        <v>0.63867750707206317</v>
      </c>
      <c r="AX20" s="6">
        <v>0.63757891614762086</v>
      </c>
      <c r="AY20" s="6">
        <v>0.63643723556287712</v>
      </c>
      <c r="AZ20" s="6">
        <v>0.6442281398907358</v>
      </c>
      <c r="BA20" s="6">
        <v>0.66436326616503727</v>
      </c>
      <c r="BB20" s="6">
        <v>0.65755520948240431</v>
      </c>
      <c r="BC20" s="6">
        <v>0.62462921736341936</v>
      </c>
      <c r="BD20" s="6">
        <v>0.63836026315799366</v>
      </c>
      <c r="BE20" s="6">
        <v>0.63062703878216742</v>
      </c>
      <c r="BF20" s="6">
        <v>0.65271153217902644</v>
      </c>
      <c r="BG20" s="6">
        <v>0.64428666262591283</v>
      </c>
      <c r="BH20" s="6">
        <v>0.62819730344559732</v>
      </c>
      <c r="BI20" s="6">
        <v>0.629465007273315</v>
      </c>
      <c r="BJ20" s="6">
        <v>0.68721100548551084</v>
      </c>
      <c r="BK20" s="6">
        <v>0.67467247996458568</v>
      </c>
      <c r="BL20" s="6">
        <v>0.64995793761484133</v>
      </c>
      <c r="BM20" s="6">
        <v>0.68250080476983588</v>
      </c>
      <c r="BN20" s="6">
        <v>0.6523416513300031</v>
      </c>
      <c r="BO20" s="6">
        <v>0.6477751414901195</v>
      </c>
      <c r="BP20" s="6">
        <v>0.64415286745862887</v>
      </c>
      <c r="BQ20" s="6">
        <v>0.60474340918093394</v>
      </c>
      <c r="BR20" s="6">
        <v>0.56075400700183387</v>
      </c>
      <c r="BS20" s="6">
        <v>0.6724689985357466</v>
      </c>
      <c r="BT20" s="6">
        <v>0.63381523176285592</v>
      </c>
      <c r="BU20" s="6">
        <v>0.62026186385449378</v>
      </c>
      <c r="BV20" s="6">
        <v>0.61540536810008406</v>
      </c>
      <c r="BW20" s="6">
        <v>0.65713836707432749</v>
      </c>
      <c r="BX20" s="6">
        <v>0.62131365342281097</v>
      </c>
      <c r="BY20" s="6">
        <v>0.67678903118584421</v>
      </c>
      <c r="BZ20" s="6">
        <v>0.6603835073585963</v>
      </c>
      <c r="CA20" s="6">
        <v>0.69590639961472001</v>
      </c>
      <c r="CB20" s="6">
        <v>0.67014674286290343</v>
      </c>
      <c r="CC20" s="6">
        <v>0.56088220251238108</v>
      </c>
      <c r="CD20" s="6">
        <v>0.68286738594467444</v>
      </c>
      <c r="CE20" s="6">
        <v>0.65553954693344696</v>
      </c>
      <c r="CF20" s="6">
        <v>0.67059736982578733</v>
      </c>
      <c r="CG20" s="6">
        <v>0.65300283507165713</v>
      </c>
      <c r="CH20" s="6">
        <v>0.63371687459155424</v>
      </c>
      <c r="CI20" s="6">
        <v>0.63565304531789335</v>
      </c>
      <c r="CJ20" s="6">
        <v>0.64454884210045038</v>
      </c>
      <c r="CK20" s="6">
        <v>0.63699498113450703</v>
      </c>
      <c r="CL20" s="6">
        <v>0.58030438381536997</v>
      </c>
      <c r="CM20" s="6">
        <v>0.52133833760527282</v>
      </c>
      <c r="CN20" s="6">
        <v>0.66259629015683952</v>
      </c>
      <c r="CO20" s="6">
        <v>0.64618038750370799</v>
      </c>
      <c r="CP20" s="6">
        <v>0.64296118340332253</v>
      </c>
    </row>
    <row r="21" spans="1:94" x14ac:dyDescent="0.25">
      <c r="B21"/>
      <c r="C21" s="56" t="s">
        <v>87</v>
      </c>
      <c r="D21" s="6">
        <v>0.10815506988956676</v>
      </c>
      <c r="E21" s="6">
        <v>0.14750621915908813</v>
      </c>
      <c r="F21" s="6">
        <v>0.18756998880179171</v>
      </c>
      <c r="G21" s="6">
        <v>0.14656635625487408</v>
      </c>
      <c r="H21" s="6">
        <v>0.17568039078855549</v>
      </c>
      <c r="I21" s="6">
        <v>0.20253164556962025</v>
      </c>
      <c r="J21" s="6">
        <v>0.23785135052740686</v>
      </c>
      <c r="K21" s="6">
        <v>0.2362016806722689</v>
      </c>
      <c r="L21" s="6">
        <v>0.25245348740773504</v>
      </c>
      <c r="M21" s="6">
        <v>0.12340344712976592</v>
      </c>
      <c r="N21" s="6">
        <v>0.19194331983805668</v>
      </c>
      <c r="O21" s="6">
        <v>0.15267144486072651</v>
      </c>
      <c r="P21" s="6">
        <v>0.18679646129942606</v>
      </c>
      <c r="Q21" s="6">
        <v>0.13844728024524133</v>
      </c>
      <c r="R21" s="6">
        <v>0.16981976483990399</v>
      </c>
      <c r="S21" s="6">
        <v>0.10797156363898813</v>
      </c>
      <c r="T21" s="6">
        <v>0.15930807248764414</v>
      </c>
      <c r="U21" s="6">
        <v>0.17454198203296314</v>
      </c>
      <c r="V21" s="6">
        <v>0.26288501656644986</v>
      </c>
      <c r="W21" s="6">
        <v>0.14889572267263071</v>
      </c>
      <c r="X21" s="6">
        <v>0.23387179051181772</v>
      </c>
      <c r="Y21" s="6">
        <v>0.14760626398210291</v>
      </c>
      <c r="Z21" s="6">
        <v>0.24029816337508644</v>
      </c>
      <c r="AA21" s="6">
        <v>0.17666419432597813</v>
      </c>
      <c r="AB21" s="6">
        <v>0.18054681829179772</v>
      </c>
      <c r="AC21" s="6">
        <v>0.18603382433169668</v>
      </c>
      <c r="AD21" s="6">
        <v>0.11743165603889134</v>
      </c>
      <c r="AE21" s="6">
        <v>0.16701598652036329</v>
      </c>
      <c r="AF21" s="6">
        <v>0.1503015681544029</v>
      </c>
      <c r="AG21" s="6">
        <v>0.16242958608866029</v>
      </c>
      <c r="AH21" s="6">
        <v>0.20527795803590743</v>
      </c>
      <c r="AI21" s="6">
        <v>0.21238632800250862</v>
      </c>
      <c r="AJ21" s="6">
        <v>0.17078286403439777</v>
      </c>
      <c r="AK21" s="6">
        <v>0.14359000932739144</v>
      </c>
      <c r="AL21" s="6">
        <v>0.17628145386766075</v>
      </c>
      <c r="AM21" s="6">
        <v>8.6050972869279249E-2</v>
      </c>
      <c r="AN21" s="6">
        <v>0.10828393255831857</v>
      </c>
      <c r="AO21" s="6">
        <v>0.10937984152981275</v>
      </c>
      <c r="AP21" s="6">
        <v>0.17299320912415114</v>
      </c>
      <c r="AQ21" s="6">
        <v>0.15231964483906771</v>
      </c>
      <c r="AR21" s="6">
        <v>0.21643682445024226</v>
      </c>
      <c r="AS21" s="6">
        <v>0.17044204970310095</v>
      </c>
      <c r="AT21" s="6">
        <v>0.11635812153540424</v>
      </c>
      <c r="AU21" s="6">
        <v>0.15770273601183141</v>
      </c>
      <c r="AV21" s="6">
        <v>0.14968020981916902</v>
      </c>
      <c r="AW21" s="6">
        <v>0.17857142857142858</v>
      </c>
      <c r="AX21" s="6">
        <v>0.18296516196629703</v>
      </c>
      <c r="AY21" s="6">
        <v>0.16755653947996701</v>
      </c>
      <c r="AZ21" s="6">
        <v>0.20413774603493948</v>
      </c>
      <c r="BA21" s="6">
        <v>0.18044682752457553</v>
      </c>
      <c r="BB21" s="6">
        <v>0.19498868412544454</v>
      </c>
      <c r="BC21" s="6">
        <v>0.16817175585930638</v>
      </c>
      <c r="BD21" s="6">
        <v>0.17417303985928537</v>
      </c>
      <c r="BE21" s="6">
        <v>0.19846912740261949</v>
      </c>
      <c r="BF21" s="6">
        <v>0.17178612059158135</v>
      </c>
      <c r="BG21" s="6">
        <v>0.16992723778143878</v>
      </c>
      <c r="BH21" s="6">
        <v>0.1941568818175502</v>
      </c>
      <c r="BI21" s="6">
        <v>0.19678230612877665</v>
      </c>
      <c r="BJ21" s="6">
        <v>0.31839758884842395</v>
      </c>
      <c r="BK21" s="6">
        <v>0.2730904087701389</v>
      </c>
      <c r="BL21" s="6">
        <v>0.2331787584143605</v>
      </c>
      <c r="BM21" s="6">
        <v>0.23652553057364992</v>
      </c>
      <c r="BN21" s="6">
        <v>0.21316227924025324</v>
      </c>
      <c r="BO21" s="6">
        <v>0.17053128846601684</v>
      </c>
      <c r="BP21" s="6">
        <v>0.23210270131792435</v>
      </c>
      <c r="BQ21" s="6">
        <v>0.23765685791002247</v>
      </c>
      <c r="BR21" s="6">
        <v>0.16457454050374404</v>
      </c>
      <c r="BS21" s="6">
        <v>0.15282042993373202</v>
      </c>
      <c r="BT21" s="6">
        <v>0.23938604906125804</v>
      </c>
      <c r="BU21" s="6">
        <v>0.22727675800301497</v>
      </c>
      <c r="BV21" s="6">
        <v>0.13202977526088969</v>
      </c>
      <c r="BW21" s="6">
        <v>0.20158846607763709</v>
      </c>
      <c r="BX21" s="6">
        <v>0.1949391251716833</v>
      </c>
      <c r="BY21" s="6">
        <v>0.25855822300477432</v>
      </c>
      <c r="BZ21" s="6">
        <v>0.205228709832489</v>
      </c>
      <c r="CA21" s="6">
        <v>0.19439071566731142</v>
      </c>
      <c r="CB21" s="6">
        <v>0.18849286347875172</v>
      </c>
      <c r="CC21" s="6">
        <v>0.13997199315388206</v>
      </c>
      <c r="CD21" s="6">
        <v>0.1856577379808616</v>
      </c>
      <c r="CE21" s="6">
        <v>0.11360343941305669</v>
      </c>
      <c r="CF21" s="6">
        <v>0.13453881884538818</v>
      </c>
      <c r="CG21" s="6">
        <v>0.13978057700121901</v>
      </c>
      <c r="CH21" s="6">
        <v>0.16859476717668034</v>
      </c>
      <c r="CI21" s="6">
        <v>0.15214045013936847</v>
      </c>
      <c r="CJ21" s="6">
        <v>0.17115331849638732</v>
      </c>
      <c r="CK21" s="6">
        <v>0.20850210882365222</v>
      </c>
      <c r="CL21" s="6">
        <v>0.15089947089947089</v>
      </c>
      <c r="CM21" s="6">
        <v>0.16986534592168395</v>
      </c>
      <c r="CN21" s="6">
        <v>0.20862146385271665</v>
      </c>
      <c r="CO21" s="6">
        <v>0.14850495319458329</v>
      </c>
      <c r="CP21" s="6">
        <v>0.19728774848083777</v>
      </c>
    </row>
    <row r="22" spans="1:94" x14ac:dyDescent="0.25">
      <c r="A22" t="s">
        <v>272</v>
      </c>
      <c r="B22"/>
      <c r="C22" s="56" t="s">
        <v>86</v>
      </c>
      <c r="D22" s="6">
        <v>0.57813013186490658</v>
      </c>
      <c r="E22" s="6">
        <v>0.61271871247993304</v>
      </c>
      <c r="F22" s="6">
        <v>0.60150047242317839</v>
      </c>
      <c r="G22" s="6">
        <v>0.58520450717124306</v>
      </c>
      <c r="H22" s="6">
        <v>0.59857176211063612</v>
      </c>
      <c r="I22" s="6">
        <v>0.68083424428263517</v>
      </c>
      <c r="J22" s="6">
        <v>0.66655084147005339</v>
      </c>
      <c r="K22" s="6">
        <v>0.65610010292527887</v>
      </c>
      <c r="L22" s="6">
        <v>0.6953138110421212</v>
      </c>
      <c r="M22" s="6">
        <v>0.62234431952161151</v>
      </c>
      <c r="N22" s="6">
        <v>0.63082629885881047</v>
      </c>
      <c r="O22" s="6">
        <v>0.6378552653195334</v>
      </c>
      <c r="P22" s="6">
        <v>0.60317748651594327</v>
      </c>
      <c r="Q22" s="6">
        <v>0.55471198484924666</v>
      </c>
      <c r="R22" s="6">
        <v>0.63545740758743952</v>
      </c>
      <c r="S22" s="6">
        <v>0.62807005278428352</v>
      </c>
      <c r="T22" s="6">
        <v>0.61757983506366032</v>
      </c>
      <c r="U22" s="6">
        <v>0.60392409417240545</v>
      </c>
      <c r="V22" s="6">
        <v>0.62240375236674506</v>
      </c>
      <c r="W22" s="6">
        <v>0.62657272269753395</v>
      </c>
      <c r="X22" s="6">
        <v>0.64000614276340584</v>
      </c>
      <c r="Y22" s="6">
        <v>0.63307358791364332</v>
      </c>
      <c r="Z22" s="6">
        <v>0.63730600639734625</v>
      </c>
      <c r="AA22" s="6">
        <v>0.66557523013513709</v>
      </c>
      <c r="AB22" s="6">
        <v>0.65003119151590771</v>
      </c>
      <c r="AC22" s="6">
        <v>0.61261831936727418</v>
      </c>
      <c r="AD22" s="6">
        <v>0.57912610195477199</v>
      </c>
      <c r="AE22" s="6">
        <v>0.63042538281471316</v>
      </c>
      <c r="AF22" s="6">
        <v>0.63043978816486301</v>
      </c>
      <c r="AG22" s="6">
        <v>0.60442842793451634</v>
      </c>
      <c r="AH22" s="6">
        <v>0.58452509731437863</v>
      </c>
      <c r="AI22" s="6">
        <v>0.6260817424561631</v>
      </c>
      <c r="AJ22" s="6">
        <v>0.61731809350440214</v>
      </c>
      <c r="AK22" s="6">
        <v>0.61422445389239111</v>
      </c>
      <c r="AL22" s="6">
        <v>0.61648260508970276</v>
      </c>
      <c r="AM22" s="6">
        <v>0.53566975721442656</v>
      </c>
      <c r="AN22" s="6">
        <v>0.59969010207075002</v>
      </c>
      <c r="AO22" s="6">
        <v>0.57717951383217259</v>
      </c>
      <c r="AP22" s="6">
        <v>0.59531985148783451</v>
      </c>
      <c r="AQ22" s="6">
        <v>0.59321870712549241</v>
      </c>
      <c r="AR22" s="6">
        <v>0.6562892577446342</v>
      </c>
      <c r="AS22" s="6">
        <v>0.63198365884886654</v>
      </c>
      <c r="AT22" s="6">
        <v>0.59780135851018879</v>
      </c>
      <c r="AU22" s="6">
        <v>0.59351895922576547</v>
      </c>
      <c r="AV22" s="6">
        <v>0.60305175512599496</v>
      </c>
      <c r="AW22" s="6">
        <v>0.61948859610829221</v>
      </c>
      <c r="AX22" s="6">
        <v>0.61020579909723816</v>
      </c>
      <c r="AY22" s="6">
        <v>0.59306634459663476</v>
      </c>
      <c r="AZ22" s="6">
        <v>0.61242811482072246</v>
      </c>
      <c r="BA22" s="6">
        <v>0.60205640135871552</v>
      </c>
      <c r="BB22" s="6">
        <v>0.63013162807512457</v>
      </c>
      <c r="BC22" s="6">
        <v>0.61471014585711903</v>
      </c>
      <c r="BD22" s="6">
        <v>0.61890398471723218</v>
      </c>
      <c r="BE22" s="6">
        <v>0.62594734871470437</v>
      </c>
      <c r="BF22" s="6">
        <v>0.65954868998939875</v>
      </c>
      <c r="BG22" s="6">
        <v>0.64495254268126267</v>
      </c>
      <c r="BH22" s="6">
        <v>0.64299486072634193</v>
      </c>
      <c r="BI22" s="6">
        <v>0.64550979068197167</v>
      </c>
      <c r="BJ22" s="6">
        <v>0.69968491532099253</v>
      </c>
      <c r="BK22" s="6">
        <v>0.70981802831894136</v>
      </c>
      <c r="BL22" s="6">
        <v>0.69061161358263723</v>
      </c>
      <c r="BM22" s="6">
        <v>0.70597511100455079</v>
      </c>
      <c r="BN22" s="6">
        <v>0.6522877732680018</v>
      </c>
      <c r="BO22" s="6">
        <v>0.63030823551865633</v>
      </c>
      <c r="BP22" s="6">
        <v>0.64497588135064432</v>
      </c>
      <c r="BQ22" s="6">
        <v>0.60921288567365361</v>
      </c>
      <c r="BR22" s="6">
        <v>0.57459949553480127</v>
      </c>
      <c r="BS22" s="6">
        <v>0.64886235715504004</v>
      </c>
      <c r="BT22" s="6">
        <v>0.61900200405853367</v>
      </c>
      <c r="BU22" s="6">
        <v>0.61560235581093503</v>
      </c>
      <c r="BV22" s="6">
        <v>0.61280429365535749</v>
      </c>
      <c r="BW22" s="6">
        <v>0.64491969934569837</v>
      </c>
      <c r="BX22" s="6">
        <v>0.63172029579294497</v>
      </c>
      <c r="BY22" s="6">
        <v>0.66923004085166249</v>
      </c>
      <c r="BZ22" s="6">
        <v>0.66660596977294695</v>
      </c>
      <c r="CA22" s="6">
        <v>0.70596285685050653</v>
      </c>
      <c r="CB22" s="6">
        <v>0.6550950551080813</v>
      </c>
      <c r="CC22" s="6">
        <v>0.57265845562001672</v>
      </c>
      <c r="CD22" s="6">
        <v>0.67614450367196277</v>
      </c>
      <c r="CE22" s="6">
        <v>0.66383389887247224</v>
      </c>
      <c r="CF22" s="6">
        <v>0.67099765951396639</v>
      </c>
      <c r="CG22" s="6">
        <v>0.65565025446072722</v>
      </c>
      <c r="CH22" s="6">
        <v>0.63477538847372617</v>
      </c>
      <c r="CI22" s="6">
        <v>0.63349593203254373</v>
      </c>
      <c r="CJ22" s="6">
        <v>0.68229307801162198</v>
      </c>
      <c r="CK22" s="6">
        <v>0.67701813319155446</v>
      </c>
      <c r="CL22" s="6">
        <v>0.61736870406882949</v>
      </c>
      <c r="CM22" s="6">
        <v>0.54221477243741578</v>
      </c>
      <c r="CN22" s="6">
        <v>0.68110145799840027</v>
      </c>
      <c r="CO22" s="6">
        <v>0.65180063519218123</v>
      </c>
      <c r="CP22" s="6">
        <v>0.65107724903015707</v>
      </c>
    </row>
    <row r="23" spans="1:94" x14ac:dyDescent="0.25">
      <c r="B23"/>
      <c r="C23" s="56" t="s">
        <v>87</v>
      </c>
      <c r="D23" s="6">
        <v>7.3401913660662149E-2</v>
      </c>
      <c r="E23" s="6">
        <v>0.10549221817493731</v>
      </c>
      <c r="F23" s="6">
        <v>0.11206086793161751</v>
      </c>
      <c r="G23" s="6">
        <v>9.9950519544779806E-2</v>
      </c>
      <c r="H23" s="6">
        <v>9.6814389424639727E-2</v>
      </c>
      <c r="I23" s="6">
        <v>0.13275198519023726</v>
      </c>
      <c r="J23" s="6">
        <v>0.12978802528821123</v>
      </c>
      <c r="K23" s="6">
        <v>0.12283762899446632</v>
      </c>
      <c r="L23" s="6">
        <v>0.11360429657275499</v>
      </c>
      <c r="M23" s="6">
        <v>7.2701555869872703E-2</v>
      </c>
      <c r="N23" s="6">
        <v>9.4774618019683537E-2</v>
      </c>
      <c r="O23" s="6">
        <v>0.10756412186919641</v>
      </c>
      <c r="P23" s="6">
        <v>0.11697732072353319</v>
      </c>
      <c r="Q23" s="6">
        <v>8.9835575485799707E-2</v>
      </c>
      <c r="R23" s="6">
        <v>8.2813013473545846E-2</v>
      </c>
      <c r="S23" s="6">
        <v>9.8751074480457099E-2</v>
      </c>
      <c r="T23" s="6">
        <v>9.1311788986207593E-2</v>
      </c>
      <c r="U23" s="6">
        <v>7.4722416725017504E-2</v>
      </c>
      <c r="V23" s="6">
        <v>8.9101547005156684E-2</v>
      </c>
      <c r="W23" s="6">
        <v>9.3289049526228393E-2</v>
      </c>
      <c r="X23" s="6">
        <v>0.10564048497627833</v>
      </c>
      <c r="Y23" s="6">
        <v>0.10118081593821703</v>
      </c>
      <c r="Z23" s="6">
        <v>0.11356537260151718</v>
      </c>
      <c r="AA23" s="6">
        <v>0.12947949712137233</v>
      </c>
      <c r="AB23" s="6">
        <v>0.11413010219692797</v>
      </c>
      <c r="AC23" s="6">
        <v>0.10715619166148102</v>
      </c>
      <c r="AD23" s="6">
        <v>6.3447744668560152E-2</v>
      </c>
      <c r="AE23" s="6">
        <v>0.1497323340471092</v>
      </c>
      <c r="AF23" s="6">
        <v>8.8934850051706302E-2</v>
      </c>
      <c r="AG23" s="6">
        <v>8.7461043697367555E-2</v>
      </c>
      <c r="AH23" s="6">
        <v>0.164746710367764</v>
      </c>
      <c r="AI23" s="6">
        <v>0.16884308223613209</v>
      </c>
      <c r="AJ23" s="6">
        <v>9.9444875544678568E-2</v>
      </c>
      <c r="AK23" s="6">
        <v>0.10230511835419506</v>
      </c>
      <c r="AL23" s="6">
        <v>9.9654546519117038E-2</v>
      </c>
      <c r="AM23" s="6">
        <v>6.3364267715567579E-2</v>
      </c>
      <c r="AN23" s="6">
        <v>9.4978883153449087E-2</v>
      </c>
      <c r="AO23" s="6">
        <v>0.10633717120658991</v>
      </c>
      <c r="AP23" s="6">
        <v>0.13615504784221832</v>
      </c>
      <c r="AQ23" s="6">
        <v>0.10741999289952833</v>
      </c>
      <c r="AR23" s="6">
        <v>0.17188093730208992</v>
      </c>
      <c r="AS23" s="6">
        <v>0.12720480446399016</v>
      </c>
      <c r="AT23" s="6">
        <v>9.7413015140880382E-2</v>
      </c>
      <c r="AU23" s="6">
        <v>0.12780301219220655</v>
      </c>
      <c r="AV23" s="6">
        <v>0.16991406449417171</v>
      </c>
      <c r="AW23" s="6">
        <v>0.16906030257830812</v>
      </c>
      <c r="AX23" s="6">
        <v>0.13935668575277871</v>
      </c>
      <c r="AY23" s="6">
        <v>0.13582002174458477</v>
      </c>
      <c r="AZ23" s="6">
        <v>0.13786429448766144</v>
      </c>
      <c r="BA23" s="6">
        <v>0.10929883764529434</v>
      </c>
      <c r="BB23" s="6">
        <v>0.11687895537931586</v>
      </c>
      <c r="BC23" s="6">
        <v>0.10638011486001436</v>
      </c>
      <c r="BD23" s="6">
        <v>0.11323373281938957</v>
      </c>
      <c r="BE23" s="6">
        <v>0.11519986275518956</v>
      </c>
      <c r="BF23" s="6">
        <v>0.13678222076699545</v>
      </c>
      <c r="BG23" s="6">
        <v>0.13595839524517087</v>
      </c>
      <c r="BH23" s="6">
        <v>0.18515972503032754</v>
      </c>
      <c r="BI23" s="6">
        <v>0.14408141403320834</v>
      </c>
      <c r="BJ23" s="6">
        <v>0.29327968329168963</v>
      </c>
      <c r="BK23" s="6">
        <v>0.30756780890724411</v>
      </c>
      <c r="BL23" s="6">
        <v>0.16353772296163305</v>
      </c>
      <c r="BM23" s="6">
        <v>0.21568986010789065</v>
      </c>
      <c r="BN23" s="6">
        <v>0.19426512535655308</v>
      </c>
      <c r="BO23" s="6">
        <v>0.16803176079258914</v>
      </c>
      <c r="BP23" s="6">
        <v>0.20623661670235546</v>
      </c>
      <c r="BQ23" s="6">
        <v>0.22861872356078719</v>
      </c>
      <c r="BR23" s="6">
        <v>0.19511681751210272</v>
      </c>
      <c r="BS23" s="6">
        <v>0.20283283995953086</v>
      </c>
      <c r="BT23" s="6">
        <v>0.19934812975322055</v>
      </c>
      <c r="BU23" s="6">
        <v>0.18531456672884516</v>
      </c>
      <c r="BV23" s="6">
        <v>0.16766511080892352</v>
      </c>
      <c r="BW23" s="6">
        <v>0.16850828729281769</v>
      </c>
      <c r="BX23" s="6">
        <v>0.22030016067826741</v>
      </c>
      <c r="BY23" s="6">
        <v>0.19750606745334337</v>
      </c>
      <c r="BZ23" s="6">
        <v>0.2204730701614192</v>
      </c>
      <c r="CA23" s="6">
        <v>0.2361099436832815</v>
      </c>
      <c r="CB23" s="6">
        <v>0.27590156537433619</v>
      </c>
      <c r="CC23" s="6">
        <v>0.18838352796558083</v>
      </c>
      <c r="CD23" s="6">
        <v>0.12568587909768794</v>
      </c>
      <c r="CE23" s="6">
        <v>0.1353902953586498</v>
      </c>
      <c r="CF23" s="6">
        <v>0.15429870964552331</v>
      </c>
      <c r="CG23" s="6">
        <v>0.22135383301302583</v>
      </c>
      <c r="CH23" s="6">
        <v>0.1768694669429271</v>
      </c>
      <c r="CI23" s="6">
        <v>0.14184829548341207</v>
      </c>
      <c r="CJ23" s="6">
        <v>0.2000280872577474</v>
      </c>
      <c r="CK23" s="6">
        <v>0.27335781313749491</v>
      </c>
      <c r="CL23" s="6">
        <v>0.19216881594372801</v>
      </c>
      <c r="CM23" s="6">
        <v>0.16119387326898868</v>
      </c>
      <c r="CN23" s="6">
        <v>0.2902114465354636</v>
      </c>
      <c r="CO23" s="6">
        <v>0.19945626375523237</v>
      </c>
      <c r="CP23" s="6">
        <v>0.19903111102702442</v>
      </c>
    </row>
    <row r="24" spans="1:94" x14ac:dyDescent="0.25">
      <c r="A24" t="s">
        <v>4</v>
      </c>
      <c r="B24"/>
      <c r="C24" s="56" t="s">
        <v>86</v>
      </c>
      <c r="D24" s="6">
        <v>0.66233084023313404</v>
      </c>
      <c r="E24" s="6">
        <v>0.68862249904014339</v>
      </c>
      <c r="F24" s="6">
        <v>0.6941403734707019</v>
      </c>
      <c r="G24" s="6">
        <v>0.66677249898978241</v>
      </c>
      <c r="H24" s="6">
        <v>0.70036904374253772</v>
      </c>
      <c r="I24" s="6">
        <v>0.73424551936789362</v>
      </c>
      <c r="J24" s="6">
        <v>0.71510945656132396</v>
      </c>
      <c r="K24" s="6">
        <v>0.69608450913779851</v>
      </c>
      <c r="L24" s="6">
        <v>0.71381185911725364</v>
      </c>
      <c r="M24" s="6">
        <v>0.71076888489208634</v>
      </c>
      <c r="N24" s="6">
        <v>0.68317909635274909</v>
      </c>
      <c r="O24" s="6">
        <v>0.69477938852007404</v>
      </c>
      <c r="P24" s="6">
        <v>0.60955715843328018</v>
      </c>
      <c r="Q24" s="6">
        <v>0.55667914738052415</v>
      </c>
      <c r="R24" s="6">
        <v>0.71433757903972406</v>
      </c>
      <c r="S24" s="6">
        <v>0.67732406602953954</v>
      </c>
      <c r="T24" s="6">
        <v>0.65243935382786755</v>
      </c>
      <c r="U24" s="6">
        <v>0.62259868687687447</v>
      </c>
      <c r="V24" s="6">
        <v>0.69339594001092919</v>
      </c>
      <c r="W24" s="6">
        <v>0.57509215459823759</v>
      </c>
      <c r="X24" s="6">
        <v>0.68972435450104674</v>
      </c>
      <c r="Y24" s="6">
        <v>0.66660121735715683</v>
      </c>
      <c r="Z24" s="6">
        <v>0.69600916022006876</v>
      </c>
      <c r="AA24" s="6">
        <v>0.73994644595910419</v>
      </c>
      <c r="AB24" s="6">
        <v>0.69801296355328868</v>
      </c>
      <c r="AC24" s="6">
        <v>0.65952989741535994</v>
      </c>
      <c r="AD24" s="6">
        <v>0.65504842805456298</v>
      </c>
      <c r="AE24" s="6">
        <v>0.68479262672811059</v>
      </c>
      <c r="AF24" s="6">
        <v>0.65985438394287799</v>
      </c>
      <c r="AG24" s="6">
        <v>0.63861798089405186</v>
      </c>
      <c r="AH24" s="6">
        <v>0.67243596337825329</v>
      </c>
      <c r="AI24" s="6">
        <v>0.58174669211818641</v>
      </c>
      <c r="AJ24" s="6">
        <v>0.69013324242165974</v>
      </c>
      <c r="AK24" s="6">
        <v>0.64432341851696695</v>
      </c>
      <c r="AL24" s="6">
        <v>0.6191900276698622</v>
      </c>
      <c r="AM24" s="6">
        <v>0.57883119970117836</v>
      </c>
      <c r="AN24" s="6">
        <v>0.58787093639933607</v>
      </c>
      <c r="AO24" s="6">
        <v>0.57220815614168774</v>
      </c>
      <c r="AP24" s="6">
        <v>0.55632823365785811</v>
      </c>
      <c r="AQ24" s="6">
        <v>0.61280418834631423</v>
      </c>
      <c r="AR24" s="6">
        <v>0.65487653469444063</v>
      </c>
      <c r="AS24" s="6">
        <v>0.61603742465589106</v>
      </c>
      <c r="AT24" s="6">
        <v>0.63075007571423769</v>
      </c>
      <c r="AU24" s="6">
        <v>0.6160527690700105</v>
      </c>
      <c r="AV24" s="6">
        <v>0.67751176590955597</v>
      </c>
      <c r="AW24" s="6">
        <v>0.63200000000000001</v>
      </c>
      <c r="AX24" s="6">
        <v>0.66078180604982206</v>
      </c>
      <c r="AY24" s="6">
        <v>0.61998456790123457</v>
      </c>
      <c r="AZ24" s="6">
        <v>0.61907948546360325</v>
      </c>
      <c r="BA24" s="6">
        <v>0.61907550910073883</v>
      </c>
      <c r="BB24" s="6">
        <v>0.68627741919529139</v>
      </c>
      <c r="BC24" s="6">
        <v>0.64970138383102694</v>
      </c>
      <c r="BD24" s="6">
        <v>0.65540392957087845</v>
      </c>
      <c r="BE24" s="6">
        <v>0.63627867715775832</v>
      </c>
      <c r="BF24" s="6">
        <v>0.66264454499748615</v>
      </c>
      <c r="BG24" s="6">
        <v>0.6420054508289802</v>
      </c>
      <c r="BH24" s="6">
        <v>0.61285648219515954</v>
      </c>
      <c r="BI24" s="6">
        <v>0.58723646004292385</v>
      </c>
      <c r="BJ24" s="6">
        <v>0.67261977474285994</v>
      </c>
      <c r="BK24" s="6">
        <v>0.67716451825267043</v>
      </c>
      <c r="BL24" s="6">
        <v>0.62245122286342403</v>
      </c>
      <c r="BM24" s="6">
        <v>0.69784446492247287</v>
      </c>
      <c r="BN24" s="6">
        <v>0.66751465888995754</v>
      </c>
      <c r="BO24" s="6">
        <v>0.65047917704639369</v>
      </c>
      <c r="BP24" s="6">
        <v>0.6330735377277309</v>
      </c>
      <c r="BQ24" s="6">
        <v>0.58586267027218275</v>
      </c>
      <c r="BR24" s="6">
        <v>0.55877925277131513</v>
      </c>
      <c r="BS24" s="6">
        <v>0.66400911161731202</v>
      </c>
      <c r="BT24" s="6">
        <v>0.62473889989823794</v>
      </c>
      <c r="BU24" s="6">
        <v>0.60703313747129184</v>
      </c>
      <c r="BV24" s="6">
        <v>0.57740242221635729</v>
      </c>
      <c r="BW24" s="6">
        <v>0.63211833851928678</v>
      </c>
      <c r="BX24" s="6">
        <v>0.51361400983567229</v>
      </c>
      <c r="BY24" s="6">
        <v>0.62959655557327376</v>
      </c>
      <c r="BZ24" s="6">
        <v>0.64033095392602202</v>
      </c>
      <c r="CA24" s="6">
        <v>0.69037810383747178</v>
      </c>
      <c r="CB24" s="6">
        <v>0.65486089133124259</v>
      </c>
      <c r="CC24" s="6">
        <v>0.58039308548425295</v>
      </c>
      <c r="CD24" s="6">
        <v>0.65849931499631154</v>
      </c>
      <c r="CE24" s="6">
        <v>0.63904266251201647</v>
      </c>
      <c r="CF24" s="6">
        <v>0.64634299729576761</v>
      </c>
      <c r="CG24" s="6">
        <v>0.60772231144908062</v>
      </c>
      <c r="CH24" s="6">
        <v>0.59587894846942335</v>
      </c>
      <c r="CI24" s="6">
        <v>0.58804182246226289</v>
      </c>
      <c r="CJ24" s="6">
        <v>0.552593141636328</v>
      </c>
      <c r="CK24" s="6">
        <v>0.63858833046819696</v>
      </c>
      <c r="CL24" s="6">
        <v>0.55366520394216245</v>
      </c>
      <c r="CM24" s="6">
        <v>0.47900589162725082</v>
      </c>
      <c r="CN24" s="6">
        <v>0.62965850615936381</v>
      </c>
      <c r="CO24" s="6">
        <v>0.60510881538598948</v>
      </c>
      <c r="CP24" s="6">
        <v>0.61990176878692915</v>
      </c>
    </row>
    <row r="25" spans="1:94" x14ac:dyDescent="0.25">
      <c r="B25"/>
      <c r="C25" s="56" t="s">
        <v>87</v>
      </c>
      <c r="D25" s="6">
        <v>9.4259906759906753E-2</v>
      </c>
      <c r="E25" s="6">
        <v>0.13542206110823407</v>
      </c>
      <c r="F25" s="6">
        <v>0.26413427561837455</v>
      </c>
      <c r="G25" s="6">
        <v>0.1734518795819685</v>
      </c>
      <c r="H25" s="6">
        <v>0.18553952321204517</v>
      </c>
      <c r="I25" s="6">
        <v>0.26477883422902027</v>
      </c>
      <c r="J25" s="6">
        <v>0.33472169632714882</v>
      </c>
      <c r="K25" s="6">
        <v>0.29027113237639551</v>
      </c>
      <c r="L25" s="6">
        <v>0.37349501203990371</v>
      </c>
      <c r="M25" s="6">
        <v>0.11254440082258366</v>
      </c>
      <c r="N25" s="6">
        <v>0.24823621635746015</v>
      </c>
      <c r="O25" s="6">
        <v>0.26825974025974025</v>
      </c>
      <c r="P25" s="6">
        <v>0.19727098760296197</v>
      </c>
      <c r="Q25" s="6">
        <v>0.17492085029398463</v>
      </c>
      <c r="R25" s="6">
        <v>0.15395042602633618</v>
      </c>
      <c r="S25" s="6">
        <v>0.15341229554427524</v>
      </c>
      <c r="T25" s="6">
        <v>0.16623600344530576</v>
      </c>
      <c r="U25" s="6">
        <v>0.14762630109164762</v>
      </c>
      <c r="V25" s="6">
        <v>0.16825537574817115</v>
      </c>
      <c r="W25" s="6">
        <v>0.18484507376029385</v>
      </c>
      <c r="X25" s="6">
        <v>0.12281926029309141</v>
      </c>
      <c r="Y25" s="6">
        <v>0.10667162237502323</v>
      </c>
      <c r="Z25" s="6">
        <v>0.1478937728937729</v>
      </c>
      <c r="AA25" s="6">
        <v>0.33833083458270863</v>
      </c>
      <c r="AB25" s="6">
        <v>0.19808597903691327</v>
      </c>
      <c r="AC25" s="6">
        <v>0.11192976955635679</v>
      </c>
      <c r="AD25" s="6">
        <v>0.10567040073911538</v>
      </c>
      <c r="AE25" s="6">
        <v>0.17098305084745763</v>
      </c>
      <c r="AF25" s="6">
        <v>0.16009988901220865</v>
      </c>
      <c r="AG25" s="6">
        <v>0.1205098493626883</v>
      </c>
      <c r="AH25" s="6">
        <v>0.15185471406491499</v>
      </c>
      <c r="AI25" s="6">
        <v>0.16204217536071033</v>
      </c>
      <c r="AJ25" s="6">
        <v>0.13276443738837071</v>
      </c>
      <c r="AK25" s="6">
        <v>0.13088654265124852</v>
      </c>
      <c r="AL25" s="6">
        <v>0.14985380116959066</v>
      </c>
      <c r="AM25" s="6">
        <v>9.8450846966845224E-2</v>
      </c>
      <c r="AN25" s="6">
        <v>0.14868144313217926</v>
      </c>
      <c r="AO25" s="6">
        <v>0.15558882235528942</v>
      </c>
      <c r="AP25" s="6">
        <v>0.11860347869926897</v>
      </c>
      <c r="AQ25" s="6">
        <v>9.9229438590973426E-2</v>
      </c>
      <c r="AR25" s="6">
        <v>0.25782011040155861</v>
      </c>
      <c r="AS25" s="6">
        <v>0.15907797381900968</v>
      </c>
      <c r="AT25" s="6">
        <v>9.9115044247787609E-2</v>
      </c>
      <c r="AU25" s="6">
        <v>0.19428916754796796</v>
      </c>
      <c r="AV25" s="6">
        <v>0.16100731112916328</v>
      </c>
      <c r="AW25" s="6">
        <v>0.14278899666083639</v>
      </c>
      <c r="AX25" s="6">
        <v>0.19489795918367347</v>
      </c>
      <c r="AY25" s="6">
        <v>0.18697178520348459</v>
      </c>
      <c r="AZ25" s="6">
        <v>0.16123188405797101</v>
      </c>
      <c r="BA25" s="6">
        <v>0.1458991458991459</v>
      </c>
      <c r="BB25" s="6">
        <v>0.24247557003257328</v>
      </c>
      <c r="BC25" s="6">
        <v>0.16345860067216622</v>
      </c>
      <c r="BD25" s="6">
        <v>0.18312484396625064</v>
      </c>
      <c r="BE25" s="6">
        <v>0.11073526793662097</v>
      </c>
      <c r="BF25" s="6">
        <v>0.16156925540432346</v>
      </c>
      <c r="BG25" s="6">
        <v>0.20134128166915052</v>
      </c>
      <c r="BH25" s="6">
        <v>0.24463393119670684</v>
      </c>
      <c r="BI25" s="6">
        <v>0.21254820528033225</v>
      </c>
      <c r="BJ25" s="6">
        <v>0.28652631578947368</v>
      </c>
      <c r="BK25" s="6">
        <v>0.27684179044960622</v>
      </c>
      <c r="BL25" s="6">
        <v>0.23990117356392834</v>
      </c>
      <c r="BM25" s="6">
        <v>0.27034250643436941</v>
      </c>
      <c r="BN25" s="6">
        <v>0.1884476534296029</v>
      </c>
      <c r="BO25" s="6">
        <v>0.21820410665032178</v>
      </c>
      <c r="BP25" s="6">
        <v>0.28063863278614798</v>
      </c>
      <c r="BQ25" s="6">
        <v>0.21230769230769231</v>
      </c>
      <c r="BR25" s="6">
        <v>0.17673117276754488</v>
      </c>
      <c r="BS25" s="6">
        <v>0.15265967965196756</v>
      </c>
      <c r="BT25" s="6">
        <v>0.18094575799721835</v>
      </c>
      <c r="BU25" s="6">
        <v>0.1416630004399472</v>
      </c>
      <c r="BV25" s="6">
        <v>0.16091644204851752</v>
      </c>
      <c r="BW25" s="6">
        <v>0.25210981732720861</v>
      </c>
      <c r="BX25" s="6">
        <v>0.19727403156384504</v>
      </c>
      <c r="BY25" s="6">
        <v>0.1862016679302502</v>
      </c>
      <c r="BZ25" s="6">
        <v>0.19050517346317711</v>
      </c>
      <c r="CA25" s="6">
        <v>0.20353443022547227</v>
      </c>
      <c r="CB25" s="6">
        <v>0.18365013577247391</v>
      </c>
      <c r="CC25" s="6">
        <v>0.1154373144553551</v>
      </c>
      <c r="CD25" s="6">
        <v>0.14176631609278201</v>
      </c>
      <c r="CE25" s="6">
        <v>0.17168023932192122</v>
      </c>
      <c r="CF25" s="6">
        <v>0.17526731752673175</v>
      </c>
      <c r="CG25" s="6">
        <v>0.18512327622231509</v>
      </c>
      <c r="CH25" s="6">
        <v>0.16286932235778334</v>
      </c>
      <c r="CI25" s="6">
        <v>0.17262540021344716</v>
      </c>
      <c r="CJ25" s="6">
        <v>0.1798798544716135</v>
      </c>
      <c r="CK25" s="6">
        <v>0.17147806004618937</v>
      </c>
      <c r="CL25" s="6">
        <v>0.1513865737232914</v>
      </c>
      <c r="CM25" s="6">
        <v>9.374505146476643E-2</v>
      </c>
      <c r="CN25" s="6">
        <v>0.1413838988689288</v>
      </c>
      <c r="CO25" s="6">
        <v>0.17531356898517675</v>
      </c>
      <c r="CP25" s="6">
        <v>0.19344956076291173</v>
      </c>
    </row>
    <row r="26" spans="1:94" x14ac:dyDescent="0.25">
      <c r="A26" t="s">
        <v>98</v>
      </c>
      <c r="B26"/>
      <c r="C26" s="56" t="s">
        <v>86</v>
      </c>
      <c r="D26" s="6">
        <v>0.71542288557213929</v>
      </c>
      <c r="E26" s="6">
        <v>0.72623828647925037</v>
      </c>
      <c r="F26" s="6">
        <v>0.71036080767957632</v>
      </c>
      <c r="G26" s="6">
        <v>0.67060741948634328</v>
      </c>
      <c r="H26" s="6">
        <v>0.66303978238694317</v>
      </c>
      <c r="I26" s="6">
        <v>0.71105769230769234</v>
      </c>
      <c r="J26" s="6">
        <v>0.66689173981544003</v>
      </c>
      <c r="K26" s="6">
        <v>0.62016990956426421</v>
      </c>
      <c r="L26" s="6">
        <v>0.68336058871627148</v>
      </c>
      <c r="M26" s="6">
        <v>0.62960924600990642</v>
      </c>
      <c r="N26" s="6">
        <v>0.66524292578750666</v>
      </c>
      <c r="O26" s="6">
        <v>0.69459783913565432</v>
      </c>
      <c r="P26" s="6">
        <v>0.67390289449112983</v>
      </c>
      <c r="Q26" s="6">
        <v>0.57012951226233122</v>
      </c>
      <c r="R26" s="6">
        <v>0.66408491107286283</v>
      </c>
      <c r="S26" s="6">
        <v>0.65219988054947242</v>
      </c>
      <c r="T26" s="6">
        <v>0.68969422423556059</v>
      </c>
      <c r="U26" s="6">
        <v>0.64081826831588962</v>
      </c>
      <c r="V26" s="6">
        <v>0.73373394115209278</v>
      </c>
      <c r="W26" s="6">
        <v>0.75047655356462062</v>
      </c>
      <c r="X26" s="6">
        <v>0.72888250777698016</v>
      </c>
      <c r="Y26" s="6">
        <v>0.76398264223722279</v>
      </c>
      <c r="Z26" s="6">
        <v>0.78830598567136589</v>
      </c>
      <c r="AA26" s="6">
        <v>0.78541226215644822</v>
      </c>
      <c r="AB26" s="6">
        <v>0.74035087719298243</v>
      </c>
      <c r="AC26" s="6">
        <v>0.72787477423239011</v>
      </c>
      <c r="AD26" s="6">
        <v>0.74621681964773012</v>
      </c>
      <c r="AE26" s="6">
        <v>0.72687828271294819</v>
      </c>
      <c r="AF26" s="6">
        <v>0.76447969238163904</v>
      </c>
      <c r="AG26" s="6">
        <v>0.75780789628756628</v>
      </c>
      <c r="AH26" s="6">
        <v>0.76262626262626265</v>
      </c>
      <c r="AI26" s="6">
        <v>0.82435597189695553</v>
      </c>
      <c r="AJ26" s="6">
        <v>0.81569867740080504</v>
      </c>
      <c r="AK26" s="6">
        <v>0.77801332525741973</v>
      </c>
      <c r="AL26" s="6">
        <v>0.72955288985823341</v>
      </c>
      <c r="AM26" s="6">
        <v>0.64783653846153844</v>
      </c>
      <c r="AN26" s="6">
        <v>0.71938980329185065</v>
      </c>
      <c r="AO26" s="6">
        <v>0.79278834280069155</v>
      </c>
      <c r="AP26" s="6">
        <v>0.75460886895864476</v>
      </c>
      <c r="AQ26" s="6">
        <v>0.73735511064278192</v>
      </c>
      <c r="AR26" s="6">
        <v>0.76603034752814492</v>
      </c>
      <c r="AS26" s="6">
        <v>0.73449374846776172</v>
      </c>
      <c r="AT26" s="6">
        <v>0.71458942333244746</v>
      </c>
      <c r="AU26" s="6">
        <v>0.7693756727664155</v>
      </c>
      <c r="AV26" s="6">
        <v>0.76524803469775005</v>
      </c>
      <c r="AW26" s="6">
        <v>0.766941270263088</v>
      </c>
      <c r="AX26" s="6">
        <v>0.75728684282211933</v>
      </c>
      <c r="AY26" s="6">
        <v>0.70679012345679015</v>
      </c>
      <c r="AZ26" s="6">
        <v>0.69404355812122798</v>
      </c>
      <c r="BA26" s="6">
        <v>0.72239747634069396</v>
      </c>
      <c r="BB26" s="6">
        <v>0.71456644559076399</v>
      </c>
      <c r="BC26" s="6">
        <v>0.6595369349503859</v>
      </c>
      <c r="BD26" s="6">
        <v>0.71956519596732071</v>
      </c>
      <c r="BE26" s="6">
        <v>0.72712026832774312</v>
      </c>
      <c r="BF26" s="6">
        <v>0.69882075471698113</v>
      </c>
      <c r="BG26" s="6">
        <v>0.76270325203252032</v>
      </c>
      <c r="BH26" s="6">
        <v>0.71602147499293589</v>
      </c>
      <c r="BI26" s="6">
        <v>0.71383315733896513</v>
      </c>
      <c r="BJ26" s="6">
        <v>0.69647606382978722</v>
      </c>
      <c r="BK26" s="6">
        <v>0.64532019704433496</v>
      </c>
      <c r="BL26" s="6">
        <v>0.6970178224810305</v>
      </c>
      <c r="BM26" s="6">
        <v>0.69396494045229495</v>
      </c>
      <c r="BN26" s="6">
        <v>0.68340971585701193</v>
      </c>
      <c r="BO26" s="6">
        <v>0.80224112886490972</v>
      </c>
      <c r="BP26" s="6">
        <v>0.76186997808619428</v>
      </c>
      <c r="BQ26" s="6">
        <v>0.64697564807541241</v>
      </c>
      <c r="BR26" s="6">
        <v>0.50134048257372654</v>
      </c>
      <c r="BS26" s="6">
        <v>0.67320137038446892</v>
      </c>
      <c r="BT26" s="6">
        <v>0.67185554171855544</v>
      </c>
      <c r="BU26" s="6">
        <v>0.69355980184005661</v>
      </c>
      <c r="BV26" s="6">
        <v>0.70444816675972455</v>
      </c>
      <c r="BW26" s="6">
        <v>0.74896231114062761</v>
      </c>
      <c r="BX26" s="6">
        <v>0.79718998167379351</v>
      </c>
      <c r="BY26" s="6">
        <v>0.82592097728574154</v>
      </c>
      <c r="BZ26" s="6">
        <v>0.80834955656500107</v>
      </c>
      <c r="CA26" s="6">
        <v>0.8067817014446228</v>
      </c>
      <c r="CB26" s="6">
        <v>0.78378378378378377</v>
      </c>
      <c r="CC26" s="6">
        <v>0.67661810365416764</v>
      </c>
      <c r="CD26" s="6">
        <v>0.75558371614129571</v>
      </c>
      <c r="CE26" s="6">
        <v>0.67829099307159357</v>
      </c>
      <c r="CF26" s="6">
        <v>0.64437984496124034</v>
      </c>
      <c r="CG26" s="6">
        <v>0.74124176205341663</v>
      </c>
      <c r="CH26" s="6">
        <v>0.80118255728011822</v>
      </c>
      <c r="CI26" s="6">
        <v>0.76498422712933756</v>
      </c>
      <c r="CJ26" s="6">
        <v>0.78935336381450028</v>
      </c>
      <c r="CK26" s="6">
        <v>0.80373489564262179</v>
      </c>
      <c r="CL26" s="6">
        <v>0.74624679604540456</v>
      </c>
      <c r="CM26" s="6">
        <v>0.68995433789954341</v>
      </c>
      <c r="CN26" s="6">
        <v>0.81274778896004884</v>
      </c>
      <c r="CO26" s="6">
        <v>0.78</v>
      </c>
      <c r="CP26" s="6">
        <v>0.7201154470705019</v>
      </c>
    </row>
    <row r="27" spans="1:94" x14ac:dyDescent="0.25">
      <c r="B27"/>
      <c r="C27" s="56" t="s">
        <v>87</v>
      </c>
      <c r="D27" s="6">
        <v>0.16417910447761194</v>
      </c>
      <c r="E27" s="6">
        <v>0.19266055045871561</v>
      </c>
      <c r="F27" s="6">
        <v>0.16408668730650156</v>
      </c>
      <c r="G27" s="6">
        <v>0.18449197860962566</v>
      </c>
      <c r="H27" s="6">
        <v>0.16500000000000001</v>
      </c>
      <c r="I27" s="6">
        <v>0.12567567567567567</v>
      </c>
      <c r="J27" s="6">
        <v>0.11453744493392071</v>
      </c>
      <c r="K27" s="6">
        <v>0.13261163734776726</v>
      </c>
      <c r="L27" s="6">
        <v>0.15664160401002505</v>
      </c>
      <c r="M27" s="6">
        <v>0.16196136701337296</v>
      </c>
      <c r="N27" s="6">
        <v>0.16555183946488294</v>
      </c>
      <c r="O27" s="6">
        <v>0.21789883268482491</v>
      </c>
      <c r="P27" s="6">
        <v>0.26153846153846155</v>
      </c>
      <c r="Q27" s="6">
        <v>0.1291248206599713</v>
      </c>
      <c r="R27" s="6">
        <v>6.640625E-2</v>
      </c>
      <c r="S27" s="6">
        <v>6.4864864864864868E-2</v>
      </c>
      <c r="T27" s="6">
        <v>8.9090909090909096E-2</v>
      </c>
      <c r="U27" s="6">
        <v>8.2214765100671147E-2</v>
      </c>
      <c r="V27" s="6">
        <v>0.11305732484076433</v>
      </c>
      <c r="W27" s="6">
        <v>0.26609442060085836</v>
      </c>
      <c r="X27" s="6">
        <v>0.16244725738396623</v>
      </c>
      <c r="Y27" s="6">
        <v>0.16558441558441558</v>
      </c>
      <c r="Z27" s="6">
        <v>0.22089552238805971</v>
      </c>
      <c r="AA27" s="6">
        <v>9.8434004474272932E-2</v>
      </c>
      <c r="AB27" s="6">
        <v>9.1106290672451198E-2</v>
      </c>
      <c r="AC27" s="6">
        <v>8.3989501312335957E-2</v>
      </c>
      <c r="AD27" s="6">
        <v>6.4575645756457564E-2</v>
      </c>
      <c r="AE27" s="6">
        <v>0.12589928057553956</v>
      </c>
      <c r="AF27" s="6">
        <v>0.15789473684210525</v>
      </c>
      <c r="AG27" s="6">
        <v>0.10406091370558376</v>
      </c>
      <c r="AH27" s="6">
        <v>0.18457300275482094</v>
      </c>
      <c r="AI27" s="6">
        <v>0.40652818991097922</v>
      </c>
      <c r="AJ27" s="6">
        <v>0.2565217391304348</v>
      </c>
      <c r="AK27" s="6">
        <v>0.14520547945205478</v>
      </c>
      <c r="AL27" s="6">
        <v>0.13427561837455831</v>
      </c>
      <c r="AM27" s="6">
        <v>0.11782032400589101</v>
      </c>
      <c r="AN27" s="6">
        <v>0.30068337129840544</v>
      </c>
      <c r="AO27" s="6">
        <v>0.21935483870967742</v>
      </c>
      <c r="AP27" s="6">
        <v>0.15418502202643172</v>
      </c>
      <c r="AQ27" s="6">
        <v>5.4176072234762979E-2</v>
      </c>
      <c r="AR27" s="6">
        <v>5.8467741935483868E-2</v>
      </c>
      <c r="AS27" s="6">
        <v>8.3179297597042512E-2</v>
      </c>
      <c r="AT27" s="6">
        <v>8.1904761904761911E-2</v>
      </c>
      <c r="AU27" s="6">
        <v>7.3563218390804597E-2</v>
      </c>
      <c r="AV27" s="6">
        <v>8.9324618736383449E-2</v>
      </c>
      <c r="AW27" s="6">
        <v>7.0422535211267609E-2</v>
      </c>
      <c r="AX27" s="6">
        <v>9.7982708933717577E-2</v>
      </c>
      <c r="AY27" s="6">
        <v>7.8260869565217397E-2</v>
      </c>
      <c r="AZ27" s="6">
        <v>7.9150579150579145E-2</v>
      </c>
      <c r="BA27" s="6">
        <v>5.5718475073313782E-2</v>
      </c>
      <c r="BB27" s="6">
        <v>9.5818815331010457E-2</v>
      </c>
      <c r="BC27" s="6">
        <v>8.186195826645265E-2</v>
      </c>
      <c r="BD27" s="6">
        <v>0.13454503446416882</v>
      </c>
      <c r="BE27" s="6">
        <v>7.2463768115942032E-2</v>
      </c>
      <c r="BF27" s="6">
        <v>4.6698872785829307E-2</v>
      </c>
      <c r="BG27" s="6">
        <v>5.7788944723618091E-2</v>
      </c>
      <c r="BH27" s="6">
        <v>8.4000000000000005E-2</v>
      </c>
      <c r="BI27" s="6">
        <v>7.5789473684210532E-2</v>
      </c>
      <c r="BJ27" s="6">
        <v>0.152</v>
      </c>
      <c r="BK27" s="6">
        <v>0.19510268562401265</v>
      </c>
      <c r="BL27" s="6">
        <v>0.17247386759581881</v>
      </c>
      <c r="BM27" s="6">
        <v>0.19637750238322213</v>
      </c>
      <c r="BN27" s="6">
        <v>7.6456310679611644E-2</v>
      </c>
      <c r="BO27" s="6">
        <v>8.0260303687635579E-2</v>
      </c>
      <c r="BP27" s="6">
        <v>7.8899082568807344E-2</v>
      </c>
      <c r="BQ27" s="6">
        <v>9.9426386233269604E-2</v>
      </c>
      <c r="BR27" s="6">
        <v>7.5810185185185189E-2</v>
      </c>
      <c r="BS27" s="6">
        <v>0.10889929742388758</v>
      </c>
      <c r="BT27" s="6">
        <v>8.0329557157569523E-2</v>
      </c>
      <c r="BU27" s="6">
        <v>8.4179970972423801E-2</v>
      </c>
      <c r="BV27" s="6">
        <v>9.8124098124098127E-2</v>
      </c>
      <c r="BW27" s="6">
        <v>0.06</v>
      </c>
      <c r="BX27" s="6">
        <v>7.8397212543554001E-2</v>
      </c>
      <c r="BY27" s="6">
        <v>7.8431372549019607E-2</v>
      </c>
      <c r="BZ27" s="6">
        <v>7.1979434447300775E-2</v>
      </c>
      <c r="CA27" s="6">
        <v>9.0497737556561084E-2</v>
      </c>
      <c r="CB27" s="6">
        <v>8.9514066496163683E-2</v>
      </c>
      <c r="CC27" s="6">
        <v>5.0943396226415097E-2</v>
      </c>
      <c r="CD27" s="6">
        <v>0.11683848797250859</v>
      </c>
      <c r="CE27" s="6">
        <v>0.15789473684210525</v>
      </c>
      <c r="CF27" s="6">
        <v>9.0487238979118326E-2</v>
      </c>
      <c r="CG27" s="6">
        <v>0.11587982832618025</v>
      </c>
      <c r="CH27" s="6">
        <v>0.10714285714285714</v>
      </c>
      <c r="CI27" s="6">
        <v>7.1942446043165464E-2</v>
      </c>
      <c r="CJ27" s="6">
        <v>6.5934065934065936E-2</v>
      </c>
      <c r="CK27" s="6">
        <v>8.4507042253521125E-2</v>
      </c>
      <c r="CL27" s="6">
        <v>5.2795031055900624E-2</v>
      </c>
      <c r="CM27" s="6">
        <v>4.6099290780141841E-2</v>
      </c>
      <c r="CN27" s="6">
        <v>9.9290780141843976E-2</v>
      </c>
      <c r="CO27" s="6">
        <v>8.8154269972451793E-2</v>
      </c>
      <c r="CP27" s="6">
        <v>0.10042922416578207</v>
      </c>
    </row>
    <row r="28" spans="1:94" x14ac:dyDescent="0.25">
      <c r="A28" t="s">
        <v>273</v>
      </c>
      <c r="B28"/>
      <c r="C28" s="56" t="s">
        <v>86</v>
      </c>
      <c r="D28" s="6">
        <v>0.89822496623577075</v>
      </c>
      <c r="E28" s="6">
        <v>0.91030121484440008</v>
      </c>
      <c r="F28" s="6">
        <v>0.88644907723855093</v>
      </c>
      <c r="G28" s="6">
        <v>0.88748283303904263</v>
      </c>
      <c r="H28" s="6">
        <v>0.89837266069975585</v>
      </c>
      <c r="I28" s="6">
        <v>0.93901597579746299</v>
      </c>
      <c r="J28" s="6">
        <v>0.92171155130202542</v>
      </c>
      <c r="K28" s="6">
        <v>0.89080607777491627</v>
      </c>
      <c r="L28" s="6">
        <v>0.88833532934131731</v>
      </c>
      <c r="M28" s="6">
        <v>0.91341710579651403</v>
      </c>
      <c r="N28" s="6">
        <v>0.90702058668275398</v>
      </c>
      <c r="O28" s="6">
        <v>0.91243740695628639</v>
      </c>
      <c r="P28" s="6">
        <v>0.89283663966320082</v>
      </c>
      <c r="Q28" s="6">
        <v>0.9002184273232724</v>
      </c>
      <c r="R28" s="6">
        <v>0.91737947122861585</v>
      </c>
      <c r="S28" s="6">
        <v>0.90297143956149628</v>
      </c>
      <c r="T28" s="6">
        <v>0.90012892988197957</v>
      </c>
      <c r="U28" s="6">
        <v>0.88048245614035092</v>
      </c>
      <c r="V28" s="6">
        <v>0.90301724137931039</v>
      </c>
      <c r="W28" s="6">
        <v>0.89618567830154727</v>
      </c>
      <c r="X28" s="6">
        <v>0.88993509461559561</v>
      </c>
      <c r="Y28" s="6">
        <v>0.87631127217242033</v>
      </c>
      <c r="Z28" s="6">
        <v>0.9234012649332396</v>
      </c>
      <c r="AA28" s="6">
        <v>0.9034827424644698</v>
      </c>
      <c r="AB28" s="6">
        <v>0.90720623600630235</v>
      </c>
      <c r="AC28" s="6">
        <v>0.88993859234766182</v>
      </c>
      <c r="AD28" s="6">
        <v>0.90295222758990878</v>
      </c>
      <c r="AE28" s="6">
        <v>0.92119074954895852</v>
      </c>
      <c r="AF28" s="6">
        <v>0.88169723121179433</v>
      </c>
      <c r="AG28" s="6">
        <v>0.87330663713044221</v>
      </c>
      <c r="AH28" s="6">
        <v>0.90033726812816184</v>
      </c>
      <c r="AI28" s="6">
        <v>0.90517182012258113</v>
      </c>
      <c r="AJ28" s="6">
        <v>0.89499358151476249</v>
      </c>
      <c r="AK28" s="6">
        <v>0.88669289930245032</v>
      </c>
      <c r="AL28" s="6">
        <v>0.88648737832040914</v>
      </c>
      <c r="AM28" s="6">
        <v>0.87909686817188637</v>
      </c>
      <c r="AN28" s="6">
        <v>0.89916375740845988</v>
      </c>
      <c r="AO28" s="6">
        <v>0.89379545791895498</v>
      </c>
      <c r="AP28" s="6">
        <v>0.88075700450949956</v>
      </c>
      <c r="AQ28" s="6">
        <v>0.89191637630662024</v>
      </c>
      <c r="AR28" s="6">
        <v>0.90782159017453135</v>
      </c>
      <c r="AS28" s="6">
        <v>0.89207218594199844</v>
      </c>
      <c r="AT28" s="6">
        <v>0.89170070011668612</v>
      </c>
      <c r="AU28" s="6">
        <v>0.9102592027880636</v>
      </c>
      <c r="AV28" s="6">
        <v>0.92667717889908252</v>
      </c>
      <c r="AW28" s="6">
        <v>0.9192980031783321</v>
      </c>
      <c r="AX28" s="6">
        <v>0.91053420550558739</v>
      </c>
      <c r="AY28" s="6">
        <v>0.91061595594826483</v>
      </c>
      <c r="AZ28" s="6">
        <v>0.92441500557137546</v>
      </c>
      <c r="BA28" s="6">
        <v>0.92379004771642803</v>
      </c>
      <c r="BB28" s="6">
        <v>0.91098021047058042</v>
      </c>
      <c r="BC28" s="6">
        <v>0.92081781774748828</v>
      </c>
      <c r="BD28" s="6">
        <v>0.90276985646075891</v>
      </c>
      <c r="BE28" s="6">
        <v>0.90623158515026514</v>
      </c>
      <c r="BF28" s="6">
        <v>0.91801753919744888</v>
      </c>
      <c r="BG28" s="6">
        <v>0.90191674153938306</v>
      </c>
      <c r="BH28" s="6">
        <v>0.89559085889049361</v>
      </c>
      <c r="BI28" s="6">
        <v>0.90988252690380345</v>
      </c>
      <c r="BJ28" s="6">
        <v>0.9389008620689655</v>
      </c>
      <c r="BK28" s="6">
        <v>0.91705184887459812</v>
      </c>
      <c r="BL28" s="6">
        <v>0.90435988663088707</v>
      </c>
      <c r="BM28" s="6">
        <v>0.89790787039233355</v>
      </c>
      <c r="BN28" s="6">
        <v>0.91818697802643312</v>
      </c>
      <c r="BO28" s="6">
        <v>0.91662774404483882</v>
      </c>
      <c r="BP28" s="6">
        <v>0.92266559721943719</v>
      </c>
      <c r="BQ28" s="6">
        <v>0.9069503735325507</v>
      </c>
      <c r="BR28" s="6">
        <v>0.89831901382144186</v>
      </c>
      <c r="BS28" s="6">
        <v>0.91937329460434825</v>
      </c>
      <c r="BT28" s="6">
        <v>0.91230321697467487</v>
      </c>
      <c r="BU28" s="6">
        <v>0.90579639551875302</v>
      </c>
      <c r="BV28" s="6">
        <v>0.89390834575260802</v>
      </c>
      <c r="BW28" s="6">
        <v>0.8967616938831996</v>
      </c>
      <c r="BX28" s="6">
        <v>0.88383018706756644</v>
      </c>
      <c r="BY28" s="6">
        <v>0.88099398175111632</v>
      </c>
      <c r="BZ28" s="6">
        <v>0.8839789760560639</v>
      </c>
      <c r="CA28" s="6">
        <v>0.92126481104956881</v>
      </c>
      <c r="CB28" s="6">
        <v>0.91430557969754911</v>
      </c>
      <c r="CC28" s="6">
        <v>0.89626810704640314</v>
      </c>
      <c r="CD28" s="6">
        <v>0.90061138109421535</v>
      </c>
      <c r="CE28" s="6">
        <v>0.91326407344769267</v>
      </c>
      <c r="CF28" s="6">
        <v>0.91897289586305275</v>
      </c>
      <c r="CG28" s="6">
        <v>0.87547252108170981</v>
      </c>
      <c r="CH28" s="6">
        <v>0.9180729212205998</v>
      </c>
      <c r="CI28" s="6">
        <v>0.92982608695652169</v>
      </c>
      <c r="CJ28" s="6">
        <v>0.92448941352819936</v>
      </c>
      <c r="CK28" s="6">
        <v>0.92165580682253734</v>
      </c>
      <c r="CL28" s="6">
        <v>0.9216967243283033</v>
      </c>
      <c r="CM28" s="6">
        <v>0.9063282684922358</v>
      </c>
      <c r="CN28" s="6">
        <v>0.91124976718197059</v>
      </c>
      <c r="CO28" s="6">
        <v>0.90996292116717714</v>
      </c>
      <c r="CP28" s="6">
        <v>0.9093417372530177</v>
      </c>
    </row>
    <row r="29" spans="1:94" x14ac:dyDescent="0.25">
      <c r="B29"/>
      <c r="C29" s="56" t="s">
        <v>87</v>
      </c>
      <c r="D29" s="6">
        <v>0.21472392638036811</v>
      </c>
      <c r="E29" s="6">
        <v>0.32819194515852612</v>
      </c>
      <c r="F29" s="6">
        <v>0.24464579901153213</v>
      </c>
      <c r="G29" s="6">
        <v>0.27058823529411763</v>
      </c>
      <c r="H29" s="6">
        <v>0.23675213675213674</v>
      </c>
      <c r="I29" s="6">
        <v>0.28055783429040199</v>
      </c>
      <c r="J29" s="6">
        <v>0.31164991129509168</v>
      </c>
      <c r="K29" s="6">
        <v>0.26445334859759589</v>
      </c>
      <c r="L29" s="6">
        <v>0.32192106514503088</v>
      </c>
      <c r="M29" s="6">
        <v>0.19393939393939394</v>
      </c>
      <c r="N29" s="6">
        <v>0.29488220958570266</v>
      </c>
      <c r="O29" s="6">
        <v>0.25979216626698642</v>
      </c>
      <c r="P29" s="6">
        <v>0.26427196921103269</v>
      </c>
      <c r="Q29" s="6">
        <v>0.29435483870967744</v>
      </c>
      <c r="R29" s="6">
        <v>0.33687943262411346</v>
      </c>
      <c r="S29" s="6">
        <v>0.30681818181818182</v>
      </c>
      <c r="T29" s="6">
        <v>0.30169050715214563</v>
      </c>
      <c r="U29" s="6">
        <v>0.22721749696233293</v>
      </c>
      <c r="V29" s="6">
        <v>0.29090909090909089</v>
      </c>
      <c r="W29" s="6">
        <v>0.27077747989276141</v>
      </c>
      <c r="X29" s="6">
        <v>0.29788961038961037</v>
      </c>
      <c r="Y29" s="6">
        <v>0.27795275590551183</v>
      </c>
      <c r="Z29" s="6">
        <v>0.38104448742746616</v>
      </c>
      <c r="AA29" s="6">
        <v>0.35228070175438597</v>
      </c>
      <c r="AB29" s="6">
        <v>0.32488479262672809</v>
      </c>
      <c r="AC29" s="6">
        <v>0.33171206225680933</v>
      </c>
      <c r="AD29" s="6">
        <v>0.30222222222222223</v>
      </c>
      <c r="AE29" s="6">
        <v>0.34925373134328358</v>
      </c>
      <c r="AF29" s="6">
        <v>0.29937747594793435</v>
      </c>
      <c r="AG29" s="6">
        <v>0.31036513545347466</v>
      </c>
      <c r="AH29" s="6">
        <v>0.25831202046035806</v>
      </c>
      <c r="AI29" s="6">
        <v>0.31496556042579837</v>
      </c>
      <c r="AJ29" s="6">
        <v>0.33864265927977838</v>
      </c>
      <c r="AK29" s="6">
        <v>0.33887043189368771</v>
      </c>
      <c r="AL29" s="6">
        <v>0.32728451069345432</v>
      </c>
      <c r="AM29" s="6">
        <v>0.34985835694050993</v>
      </c>
      <c r="AN29" s="6">
        <v>0.31596360628618692</v>
      </c>
      <c r="AO29" s="6">
        <v>0.31562099871959026</v>
      </c>
      <c r="AP29" s="6">
        <v>0.29161947904869762</v>
      </c>
      <c r="AQ29" s="6">
        <v>0.2832065535400819</v>
      </c>
      <c r="AR29" s="6">
        <v>0.23373173970783531</v>
      </c>
      <c r="AS29" s="6">
        <v>0.24956672443674177</v>
      </c>
      <c r="AT29" s="6">
        <v>0.29675251959686449</v>
      </c>
      <c r="AU29" s="6">
        <v>0.34273916035788027</v>
      </c>
      <c r="AV29" s="6">
        <v>0.27807486631016043</v>
      </c>
      <c r="AW29" s="6">
        <v>0.24841772151898733</v>
      </c>
      <c r="AX29" s="6">
        <v>0.32669570628500311</v>
      </c>
      <c r="AY29" s="6">
        <v>0.34469200524246396</v>
      </c>
      <c r="AZ29" s="6">
        <v>0.36303871439006574</v>
      </c>
      <c r="BA29" s="6">
        <v>0.38172439204126751</v>
      </c>
      <c r="BB29" s="6">
        <v>0.35512820512820514</v>
      </c>
      <c r="BC29" s="6">
        <v>0.40625</v>
      </c>
      <c r="BD29" s="6">
        <v>0.30343728991903662</v>
      </c>
      <c r="BE29" s="6">
        <v>0.36139240506329112</v>
      </c>
      <c r="BF29" s="6">
        <v>0.33709356337093566</v>
      </c>
      <c r="BG29" s="6">
        <v>0.28647925033467203</v>
      </c>
      <c r="BH29" s="6">
        <v>0.31515151515151513</v>
      </c>
      <c r="BI29" s="6">
        <v>0.3298892988929889</v>
      </c>
      <c r="BJ29" s="6">
        <v>0.31114435302916976</v>
      </c>
      <c r="BK29" s="6">
        <v>0.42886096473449536</v>
      </c>
      <c r="BL29" s="6">
        <v>0.30998970133882597</v>
      </c>
      <c r="BM29" s="6">
        <v>0.27314285714285713</v>
      </c>
      <c r="BN29" s="6">
        <v>0.23753399818676338</v>
      </c>
      <c r="BO29" s="6">
        <v>0.30454895913646879</v>
      </c>
      <c r="BP29" s="6">
        <v>0.31914893617021278</v>
      </c>
      <c r="BQ29" s="6">
        <v>0.27804014167650531</v>
      </c>
      <c r="BR29" s="6">
        <v>0.30793854033290652</v>
      </c>
      <c r="BS29" s="6">
        <v>0.30832476875642345</v>
      </c>
      <c r="BT29" s="6">
        <v>0.3538062283737024</v>
      </c>
      <c r="BU29" s="6">
        <v>0.38377007607776836</v>
      </c>
      <c r="BV29" s="6">
        <v>0.37648809523809523</v>
      </c>
      <c r="BW29" s="6">
        <v>0.37791134485349359</v>
      </c>
      <c r="BX29" s="6">
        <v>0.34823091247672255</v>
      </c>
      <c r="BY29" s="6">
        <v>0.29828486204325133</v>
      </c>
      <c r="BZ29" s="6">
        <v>0.33056603773584908</v>
      </c>
      <c r="CA29" s="6">
        <v>0.36725254394079554</v>
      </c>
      <c r="CB29" s="6">
        <v>0.36236559139784946</v>
      </c>
      <c r="CC29" s="6">
        <v>0.48087954110898662</v>
      </c>
      <c r="CD29" s="6">
        <v>0.43026891807379614</v>
      </c>
      <c r="CE29" s="6">
        <v>0.36920222634508348</v>
      </c>
      <c r="CF29" s="6">
        <v>0.29712746858168759</v>
      </c>
      <c r="CG29" s="6">
        <v>0.28249194414607948</v>
      </c>
      <c r="CH29" s="6">
        <v>0.33744075829383885</v>
      </c>
      <c r="CI29" s="6">
        <v>0.32265717674970346</v>
      </c>
      <c r="CJ29" s="6">
        <v>0.3297258297258297</v>
      </c>
      <c r="CK29" s="6">
        <v>0.33245614035087717</v>
      </c>
      <c r="CL29" s="6">
        <v>0.34611602753195675</v>
      </c>
      <c r="CM29" s="6">
        <v>0.36422764227642279</v>
      </c>
      <c r="CN29" s="6">
        <v>0.32246696035242289</v>
      </c>
      <c r="CO29" s="6">
        <v>0.36647314949201742</v>
      </c>
      <c r="CP29" s="6">
        <v>0.33602507886748278</v>
      </c>
    </row>
    <row r="30" spans="1:94" x14ac:dyDescent="0.25">
      <c r="A30" t="s">
        <v>274</v>
      </c>
      <c r="B30"/>
      <c r="C30" s="56" t="s">
        <v>86</v>
      </c>
      <c r="D30" s="6">
        <v>0.72405966277561606</v>
      </c>
      <c r="E30" s="6">
        <v>0.73351817621688231</v>
      </c>
      <c r="F30" s="6">
        <v>0.73146002317497105</v>
      </c>
      <c r="G30" s="6">
        <v>0.69930989155438716</v>
      </c>
      <c r="H30" s="6">
        <v>0.71949382344079538</v>
      </c>
      <c r="I30" s="6">
        <v>0.78415933302454843</v>
      </c>
      <c r="J30" s="6">
        <v>0.77108162806386327</v>
      </c>
      <c r="K30" s="6">
        <v>0.74339300937766406</v>
      </c>
      <c r="L30" s="6">
        <v>0.77009388596290362</v>
      </c>
      <c r="M30" s="6">
        <v>0.7859778597785978</v>
      </c>
      <c r="N30" s="6">
        <v>0.7950105907272299</v>
      </c>
      <c r="O30" s="6">
        <v>0.80159053833605221</v>
      </c>
      <c r="P30" s="6">
        <v>0.7499530692697578</v>
      </c>
      <c r="Q30" s="6">
        <v>0.56297229219143574</v>
      </c>
      <c r="R30" s="6">
        <v>0.70026146898027097</v>
      </c>
      <c r="S30" s="6">
        <v>0.65177195685670264</v>
      </c>
      <c r="T30" s="6">
        <v>0.61796826705130847</v>
      </c>
      <c r="U30" s="6">
        <v>0.66609331326596433</v>
      </c>
      <c r="V30" s="6">
        <v>0.72559780478243829</v>
      </c>
      <c r="W30" s="6">
        <v>0.67969134789033003</v>
      </c>
      <c r="X30" s="6">
        <v>0.70757907300576883</v>
      </c>
      <c r="Y30" s="6">
        <v>0.71098670398880337</v>
      </c>
      <c r="Z30" s="6">
        <v>0.74520370769562405</v>
      </c>
      <c r="AA30" s="6">
        <v>0.75897140663980045</v>
      </c>
      <c r="AB30" s="6">
        <v>0.75350949628406272</v>
      </c>
      <c r="AC30" s="6">
        <v>0.69077069457659368</v>
      </c>
      <c r="AD30" s="6">
        <v>0.65054945054945057</v>
      </c>
      <c r="AE30" s="6">
        <v>0.7608653660421093</v>
      </c>
      <c r="AF30" s="6">
        <v>0.75607858393308691</v>
      </c>
      <c r="AG30" s="6">
        <v>0.66520434079889168</v>
      </c>
      <c r="AH30" s="6">
        <v>0.66431718061674006</v>
      </c>
      <c r="AI30" s="6">
        <v>0.69434661723818347</v>
      </c>
      <c r="AJ30" s="6">
        <v>0.68135995255979442</v>
      </c>
      <c r="AK30" s="6">
        <v>0.62957350075773977</v>
      </c>
      <c r="AL30" s="6">
        <v>0.62169003115264798</v>
      </c>
      <c r="AM30" s="6">
        <v>0.47221716159591909</v>
      </c>
      <c r="AN30" s="6">
        <v>0.54378766508526732</v>
      </c>
      <c r="AO30" s="6">
        <v>0.58100858369098718</v>
      </c>
      <c r="AP30" s="6">
        <v>0.56551074847010829</v>
      </c>
      <c r="AQ30" s="6">
        <v>0.55347960233116211</v>
      </c>
      <c r="AR30" s="6">
        <v>0.5946770639091371</v>
      </c>
      <c r="AS30" s="6">
        <v>0.54216261525565801</v>
      </c>
      <c r="AT30" s="6">
        <v>0.54940225035161749</v>
      </c>
      <c r="AU30" s="6">
        <v>0.53543705703678701</v>
      </c>
      <c r="AV30" s="6">
        <v>0.56977329974811086</v>
      </c>
      <c r="AW30" s="6">
        <v>0.59364247091594302</v>
      </c>
      <c r="AX30" s="6">
        <v>0.64582961243079118</v>
      </c>
      <c r="AY30" s="6">
        <v>0.62778010910616866</v>
      </c>
      <c r="AZ30" s="6">
        <v>0.63350357507660882</v>
      </c>
      <c r="BA30" s="6">
        <v>0.6266029124103456</v>
      </c>
      <c r="BB30" s="6">
        <v>0.66982622432859396</v>
      </c>
      <c r="BC30" s="6">
        <v>0.64717741935483875</v>
      </c>
      <c r="BD30" s="6">
        <v>0.66109998639111922</v>
      </c>
      <c r="BE30" s="6">
        <v>0.62995078509491442</v>
      </c>
      <c r="BF30" s="6">
        <v>0.67829614604462474</v>
      </c>
      <c r="BG30" s="6">
        <v>0.69410781445883829</v>
      </c>
      <c r="BH30" s="6">
        <v>0.69122055674518201</v>
      </c>
      <c r="BI30" s="6">
        <v>0.67488544621427016</v>
      </c>
      <c r="BJ30" s="6">
        <v>0.71804573120579041</v>
      </c>
      <c r="BK30" s="6">
        <v>0.64438542127785159</v>
      </c>
      <c r="BL30" s="6">
        <v>0.64232365145228221</v>
      </c>
      <c r="BM30" s="6">
        <v>0.66914119359534208</v>
      </c>
      <c r="BN30" s="6">
        <v>0.6753325272067715</v>
      </c>
      <c r="BO30" s="6">
        <v>0.68328242154956953</v>
      </c>
      <c r="BP30" s="6">
        <v>0.70490495812840626</v>
      </c>
      <c r="BQ30" s="6">
        <v>0.6678527743800734</v>
      </c>
      <c r="BR30" s="6">
        <v>0.54088351490482467</v>
      </c>
      <c r="BS30" s="6">
        <v>0.71997851772287857</v>
      </c>
      <c r="BT30" s="6">
        <v>0.66002053739517375</v>
      </c>
      <c r="BU30" s="6">
        <v>0.6404601097509498</v>
      </c>
      <c r="BV30" s="6">
        <v>0.66114725014784148</v>
      </c>
      <c r="BW30" s="6">
        <v>0.75529411764705878</v>
      </c>
      <c r="BX30" s="6">
        <v>0.72817830012899531</v>
      </c>
      <c r="BY30" s="6">
        <v>0.74361149400911886</v>
      </c>
      <c r="BZ30" s="6">
        <v>0.71711732355637026</v>
      </c>
      <c r="CA30" s="6">
        <v>0.7433685176686553</v>
      </c>
      <c r="CB30" s="6">
        <v>0.69941816816816815</v>
      </c>
      <c r="CC30" s="6">
        <v>0.5855130784708249</v>
      </c>
      <c r="CD30" s="6">
        <v>0.74286185839247398</v>
      </c>
      <c r="CE30" s="6">
        <v>0.76151315789473684</v>
      </c>
      <c r="CF30" s="6">
        <v>0.74534931789995862</v>
      </c>
      <c r="CG30" s="6">
        <v>0.72931907709622956</v>
      </c>
      <c r="CH30" s="6">
        <v>0.73279908414424733</v>
      </c>
      <c r="CI30" s="6">
        <v>0.70224086769671545</v>
      </c>
      <c r="CJ30" s="6">
        <v>0.72322375397667016</v>
      </c>
      <c r="CK30" s="6">
        <v>0.69915004628460831</v>
      </c>
      <c r="CL30" s="6">
        <v>0.64379662347860223</v>
      </c>
      <c r="CM30" s="6">
        <v>0.49278221106428766</v>
      </c>
      <c r="CN30" s="6">
        <v>0.71087021981330922</v>
      </c>
      <c r="CO30" s="6">
        <v>0.69514835094868199</v>
      </c>
      <c r="CP30" s="6">
        <v>0.68832114058530947</v>
      </c>
    </row>
    <row r="31" spans="1:94" x14ac:dyDescent="0.25">
      <c r="B31"/>
      <c r="C31" s="56" t="s">
        <v>87</v>
      </c>
      <c r="D31" s="6">
        <v>0.11755952380952381</v>
      </c>
      <c r="E31" s="6">
        <v>0.17456021650879566</v>
      </c>
      <c r="F31" s="6">
        <v>0.14545454545454545</v>
      </c>
      <c r="G31" s="6">
        <v>0.12921348314606743</v>
      </c>
      <c r="H31" s="6">
        <v>0.18734491315136476</v>
      </c>
      <c r="I31" s="6">
        <v>0.17503059975520197</v>
      </c>
      <c r="J31" s="6">
        <v>0.20585048754062837</v>
      </c>
      <c r="K31" s="6">
        <v>0.15240641711229946</v>
      </c>
      <c r="L31" s="6">
        <v>0.18477043673012317</v>
      </c>
      <c r="M31" s="6">
        <v>0.20476858345021037</v>
      </c>
      <c r="N31" s="6">
        <v>0.1888111888111888</v>
      </c>
      <c r="O31" s="6">
        <v>0.23192019950124687</v>
      </c>
      <c r="P31" s="6">
        <v>0.26816239316239315</v>
      </c>
      <c r="Q31" s="6">
        <v>0.18887601390498263</v>
      </c>
      <c r="R31" s="6">
        <v>0.15596330275229359</v>
      </c>
      <c r="S31" s="6">
        <v>0.17221770917952883</v>
      </c>
      <c r="T31" s="6">
        <v>0.13782302270947533</v>
      </c>
      <c r="U31" s="6">
        <v>0.1580288870008496</v>
      </c>
      <c r="V31" s="6">
        <v>0.18309859154929578</v>
      </c>
      <c r="W31" s="6">
        <v>0.19892473118279569</v>
      </c>
      <c r="X31" s="6">
        <v>0.20575221238938052</v>
      </c>
      <c r="Y31" s="6">
        <v>0.18962432915921287</v>
      </c>
      <c r="Z31" s="6">
        <v>0.14517766497461929</v>
      </c>
      <c r="AA31" s="6">
        <v>0.17882562277580072</v>
      </c>
      <c r="AB31" s="6">
        <v>0.2513089005235602</v>
      </c>
      <c r="AC31" s="6">
        <v>0.1855421686746988</v>
      </c>
      <c r="AD31" s="6">
        <v>0.14198473282442747</v>
      </c>
      <c r="AE31" s="6">
        <v>0.19478260869565217</v>
      </c>
      <c r="AF31" s="6">
        <v>0.18535262206148281</v>
      </c>
      <c r="AG31" s="6">
        <v>0.12670068027210885</v>
      </c>
      <c r="AH31" s="6">
        <v>0.18518518518518517</v>
      </c>
      <c r="AI31" s="6">
        <v>0.14860426929392448</v>
      </c>
      <c r="AJ31" s="6">
        <v>0.14035087719298245</v>
      </c>
      <c r="AK31" s="6">
        <v>0.13550135501355012</v>
      </c>
      <c r="AL31" s="6">
        <v>0.12179487179487179</v>
      </c>
      <c r="AM31" s="6">
        <v>8.507347254447023E-2</v>
      </c>
      <c r="AN31" s="6">
        <v>0.11376858435681965</v>
      </c>
      <c r="AO31" s="6">
        <v>0.13338246131171702</v>
      </c>
      <c r="AP31" s="6">
        <v>0.29293993677555319</v>
      </c>
      <c r="AQ31" s="6">
        <v>0.1498847040737894</v>
      </c>
      <c r="AR31" s="6">
        <v>0.15026833631484796</v>
      </c>
      <c r="AS31" s="6">
        <v>0.1498847040737894</v>
      </c>
      <c r="AT31" s="6">
        <v>0.22841000807102502</v>
      </c>
      <c r="AU31" s="6">
        <v>0.16758026624902114</v>
      </c>
      <c r="AV31" s="6">
        <v>0.18945487042001788</v>
      </c>
      <c r="AW31" s="6">
        <v>0.19635099913119028</v>
      </c>
      <c r="AX31" s="6">
        <v>0.17288135593220338</v>
      </c>
      <c r="AY31" s="6">
        <v>0.17356475300400534</v>
      </c>
      <c r="AZ31" s="6">
        <v>0.35449735449735448</v>
      </c>
      <c r="BA31" s="6">
        <v>0.25798525798525801</v>
      </c>
      <c r="BB31" s="6">
        <v>0.20031298904538342</v>
      </c>
      <c r="BC31" s="6">
        <v>0.1952054794520548</v>
      </c>
      <c r="BD31" s="6">
        <v>0.17842674780792567</v>
      </c>
      <c r="BE31" s="6">
        <v>0.24522292993630573</v>
      </c>
      <c r="BF31" s="6">
        <v>0.22580645161290322</v>
      </c>
      <c r="BG31" s="6">
        <v>0.18371212121212122</v>
      </c>
      <c r="BH31" s="6">
        <v>0.1900369003690037</v>
      </c>
      <c r="BI31" s="6">
        <v>0.1940928270042194</v>
      </c>
      <c r="BJ31" s="6">
        <v>0.21007194244604316</v>
      </c>
      <c r="BK31" s="6">
        <v>0.18814055636896046</v>
      </c>
      <c r="BL31" s="6">
        <v>0.19636363636363635</v>
      </c>
      <c r="BM31" s="6">
        <v>0.16574202496532595</v>
      </c>
      <c r="BN31" s="6">
        <v>0.21133333333333335</v>
      </c>
      <c r="BO31" s="6">
        <v>0.18419144307469182</v>
      </c>
      <c r="BP31" s="6">
        <v>0.33466453674121405</v>
      </c>
      <c r="BQ31" s="6">
        <v>0.22160664819944598</v>
      </c>
      <c r="BR31" s="6">
        <v>0.16901408450704225</v>
      </c>
      <c r="BS31" s="6">
        <v>0.26762820512820512</v>
      </c>
      <c r="BT31" s="6">
        <v>0.19138521781693588</v>
      </c>
      <c r="BU31" s="6">
        <v>0.18582489577129244</v>
      </c>
      <c r="BV31" s="6">
        <v>0.21120107962213225</v>
      </c>
      <c r="BW31" s="6">
        <v>0.23747276688453159</v>
      </c>
      <c r="BX31" s="6">
        <v>0.23408126137052759</v>
      </c>
      <c r="BY31" s="6">
        <v>0.24535916061339791</v>
      </c>
      <c r="BZ31" s="6">
        <v>0.19921259842519684</v>
      </c>
      <c r="CA31" s="6">
        <v>0.29139465875370918</v>
      </c>
      <c r="CB31" s="6">
        <v>0.23197492163009403</v>
      </c>
      <c r="CC31" s="6">
        <v>0.17219917012448133</v>
      </c>
      <c r="CD31" s="6">
        <v>0.25032679738562091</v>
      </c>
      <c r="CE31" s="6">
        <v>0.28690575479566305</v>
      </c>
      <c r="CF31" s="6">
        <v>0.25058731401722789</v>
      </c>
      <c r="CG31" s="6">
        <v>0.267680608365019</v>
      </c>
      <c r="CH31" s="6">
        <v>0.19534883720930232</v>
      </c>
      <c r="CI31" s="6">
        <v>0.23942470389170897</v>
      </c>
      <c r="CJ31" s="6">
        <v>0.35867672663958211</v>
      </c>
      <c r="CK31" s="6">
        <v>0.25802226588081206</v>
      </c>
      <c r="CL31" s="6">
        <v>0.197459584295612</v>
      </c>
      <c r="CM31" s="6">
        <v>0.13440860215053763</v>
      </c>
      <c r="CN31" s="6">
        <v>0.2876637554585153</v>
      </c>
      <c r="CO31" s="6">
        <v>0.20777202072538861</v>
      </c>
      <c r="CP31" s="6">
        <v>0.22451602851244498</v>
      </c>
    </row>
    <row r="32" spans="1:94" x14ac:dyDescent="0.25">
      <c r="A32" t="s">
        <v>16</v>
      </c>
      <c r="B32"/>
      <c r="C32" s="56" t="s">
        <v>86</v>
      </c>
      <c r="D32" s="6">
        <v>0.52999271432040795</v>
      </c>
      <c r="E32" s="6">
        <v>0.55361882217918368</v>
      </c>
      <c r="F32" s="6">
        <v>0.57699580695552088</v>
      </c>
      <c r="G32" s="6">
        <v>0.58280718795531816</v>
      </c>
      <c r="H32" s="6">
        <v>0.57520716497865576</v>
      </c>
      <c r="I32" s="6">
        <v>0.65645770884921151</v>
      </c>
      <c r="J32" s="6">
        <v>0.63884057971014496</v>
      </c>
      <c r="K32" s="6">
        <v>0.61023538559411894</v>
      </c>
      <c r="L32" s="6">
        <v>0.65023343708314807</v>
      </c>
      <c r="M32" s="6">
        <v>0.62089073547634666</v>
      </c>
      <c r="N32" s="6">
        <v>0.5621351125938282</v>
      </c>
      <c r="O32" s="6">
        <v>0.46569558792484694</v>
      </c>
      <c r="P32" s="6">
        <v>0.5</v>
      </c>
      <c r="Q32" s="6">
        <v>0.45883387049516555</v>
      </c>
      <c r="R32" s="6">
        <v>0.63509239220908942</v>
      </c>
      <c r="S32" s="6">
        <v>0.61663038746190679</v>
      </c>
      <c r="T32" s="6">
        <v>0.5941952967916776</v>
      </c>
      <c r="U32" s="6">
        <v>0.54012160657703179</v>
      </c>
      <c r="V32" s="6">
        <v>0.61081928655429241</v>
      </c>
      <c r="W32" s="6">
        <v>0.56523245340539041</v>
      </c>
      <c r="X32" s="6">
        <v>0.55391359683235519</v>
      </c>
      <c r="Y32" s="6">
        <v>0.62969572588560718</v>
      </c>
      <c r="Z32" s="6">
        <v>0.67065192871644486</v>
      </c>
      <c r="AA32" s="6">
        <v>0.67318090529893404</v>
      </c>
      <c r="AB32" s="6">
        <v>0.6321682796128929</v>
      </c>
      <c r="AC32" s="6">
        <v>0.58033742602243621</v>
      </c>
      <c r="AD32" s="6">
        <v>0.55600128369704749</v>
      </c>
      <c r="AE32" s="6">
        <v>0.63065726631794405</v>
      </c>
      <c r="AF32" s="6">
        <v>0.62767420537897312</v>
      </c>
      <c r="AG32" s="6">
        <v>0.58037352009338006</v>
      </c>
      <c r="AH32" s="6">
        <v>0.56044964441385636</v>
      </c>
      <c r="AI32" s="6">
        <v>0.53461222574210954</v>
      </c>
      <c r="AJ32" s="6">
        <v>0.55788888888888888</v>
      </c>
      <c r="AK32" s="6">
        <v>0.55736424795771267</v>
      </c>
      <c r="AL32" s="6">
        <v>0.57327638804148873</v>
      </c>
      <c r="AM32" s="6">
        <v>0.53168895759123602</v>
      </c>
      <c r="AN32" s="6">
        <v>0.56676500459447698</v>
      </c>
      <c r="AO32" s="6">
        <v>0.54176809028546136</v>
      </c>
      <c r="AP32" s="6">
        <v>0.51928467316963789</v>
      </c>
      <c r="AQ32" s="6">
        <v>0.55686251674139642</v>
      </c>
      <c r="AR32" s="6">
        <v>0.57580959812719468</v>
      </c>
      <c r="AS32" s="6">
        <v>0.55328507284889583</v>
      </c>
      <c r="AT32" s="6">
        <v>0.56387461459403909</v>
      </c>
      <c r="AU32" s="6">
        <v>0.57431043807463489</v>
      </c>
      <c r="AV32" s="6">
        <v>0.59034119558518683</v>
      </c>
      <c r="AW32" s="6">
        <v>0.62329898081193413</v>
      </c>
      <c r="AX32" s="6">
        <v>0.63514862466725819</v>
      </c>
      <c r="AY32" s="6">
        <v>0.6379485443466486</v>
      </c>
      <c r="AZ32" s="6">
        <v>0.66465382613222279</v>
      </c>
      <c r="BA32" s="6">
        <v>0.65741466144376048</v>
      </c>
      <c r="BB32" s="6">
        <v>0.66281973034455977</v>
      </c>
      <c r="BC32" s="6">
        <v>0.64165470442385486</v>
      </c>
      <c r="BD32" s="6">
        <v>0.58656172144103813</v>
      </c>
      <c r="BE32" s="6">
        <v>0.59683388157894735</v>
      </c>
      <c r="BF32" s="6">
        <v>0.62840860346834981</v>
      </c>
      <c r="BG32" s="6">
        <v>0.6232599118942731</v>
      </c>
      <c r="BH32" s="6">
        <v>0.61093980426330607</v>
      </c>
      <c r="BI32" s="6">
        <v>0.61894259998807888</v>
      </c>
      <c r="BJ32" s="6">
        <v>0.68002048373119039</v>
      </c>
      <c r="BK32" s="6">
        <v>0.62005888847994106</v>
      </c>
      <c r="BL32" s="6">
        <v>0.61812089778308166</v>
      </c>
      <c r="BM32" s="6">
        <v>0.71669457067687159</v>
      </c>
      <c r="BN32" s="6">
        <v>0.62816917208884904</v>
      </c>
      <c r="BO32" s="6">
        <v>0.56008349070668917</v>
      </c>
      <c r="BP32" s="6">
        <v>0.56322859102093503</v>
      </c>
      <c r="BQ32" s="6">
        <v>0.53721399474625953</v>
      </c>
      <c r="BR32" s="6">
        <v>0.46039403092737025</v>
      </c>
      <c r="BS32" s="6">
        <v>0.62253220091118733</v>
      </c>
      <c r="BT32" s="6">
        <v>0.61869730977823123</v>
      </c>
      <c r="BU32" s="6">
        <v>0.56410567135239942</v>
      </c>
      <c r="BV32" s="6">
        <v>0.52630404463040448</v>
      </c>
      <c r="BW32" s="6">
        <v>0.5918576104746317</v>
      </c>
      <c r="BX32" s="6">
        <v>0.59202018609052198</v>
      </c>
      <c r="BY32" s="6">
        <v>0.64734641363782564</v>
      </c>
      <c r="BZ32" s="6">
        <v>0.66396979503775622</v>
      </c>
      <c r="CA32" s="6">
        <v>0.68104857543204111</v>
      </c>
      <c r="CB32" s="6">
        <v>0.59040423972486888</v>
      </c>
      <c r="CC32" s="6">
        <v>0.56663209748509202</v>
      </c>
      <c r="CD32" s="6">
        <v>0.68475778338742632</v>
      </c>
      <c r="CE32" s="6">
        <v>0.6966589480648363</v>
      </c>
      <c r="CF32" s="6">
        <v>0.67341505695889059</v>
      </c>
      <c r="CG32" s="6">
        <v>0.64257203442684296</v>
      </c>
      <c r="CH32" s="6">
        <v>0.62016689847009732</v>
      </c>
      <c r="CI32" s="6">
        <v>0.69889361702127661</v>
      </c>
      <c r="CJ32" s="6">
        <v>0.70253382533825337</v>
      </c>
      <c r="CK32" s="6">
        <v>0.65304311823505057</v>
      </c>
      <c r="CL32" s="6">
        <v>0.59808835528616389</v>
      </c>
      <c r="CM32" s="6">
        <v>0.47291311754684839</v>
      </c>
      <c r="CN32" s="6">
        <v>0.6392075694855115</v>
      </c>
      <c r="CO32" s="6">
        <v>0.61871838111298483</v>
      </c>
      <c r="CP32" s="6">
        <v>0.61739463913212744</v>
      </c>
    </row>
    <row r="33" spans="1:94" x14ac:dyDescent="0.25">
      <c r="B33"/>
      <c r="C33" s="56" t="s">
        <v>87</v>
      </c>
      <c r="D33" s="6">
        <v>0.10197960407918416</v>
      </c>
      <c r="E33" s="6">
        <v>0.13312302839116719</v>
      </c>
      <c r="F33" s="6">
        <v>0.19319492502883506</v>
      </c>
      <c r="G33" s="6">
        <v>0.14448669201520911</v>
      </c>
      <c r="H33" s="6">
        <v>0.18980312973245836</v>
      </c>
      <c r="I33" s="6">
        <v>0.21719792438843588</v>
      </c>
      <c r="J33" s="6">
        <v>0.1627565982404692</v>
      </c>
      <c r="K33" s="6">
        <v>0.11170994610485056</v>
      </c>
      <c r="L33" s="6">
        <v>0.22417031934877896</v>
      </c>
      <c r="M33" s="6">
        <v>0.10413694721825963</v>
      </c>
      <c r="N33" s="6">
        <v>0.11767702496179318</v>
      </c>
      <c r="O33" s="6">
        <v>0.13160377358490566</v>
      </c>
      <c r="P33" s="6">
        <v>8.3391977480647431E-2</v>
      </c>
      <c r="Q33" s="6">
        <v>0.15047135605511239</v>
      </c>
      <c r="R33" s="6">
        <v>0.10758706467661691</v>
      </c>
      <c r="S33" s="6">
        <v>7.6752767527675278E-2</v>
      </c>
      <c r="T33" s="6">
        <v>0.17813333333333334</v>
      </c>
      <c r="U33" s="6">
        <v>8.0987937966685811E-2</v>
      </c>
      <c r="V33" s="6">
        <v>0.15139664804469274</v>
      </c>
      <c r="W33" s="6">
        <v>0.10700934579439253</v>
      </c>
      <c r="X33" s="6">
        <v>0.14545454545454545</v>
      </c>
      <c r="Y33" s="6">
        <v>0.1659016393442623</v>
      </c>
      <c r="Z33" s="6">
        <v>0.31955211024978469</v>
      </c>
      <c r="AA33" s="6">
        <v>0.12517385257301808</v>
      </c>
      <c r="AB33" s="6">
        <v>0.17591036414565828</v>
      </c>
      <c r="AC33" s="6">
        <v>9.1484464902186424E-2</v>
      </c>
      <c r="AD33" s="6">
        <v>7.399001361779392E-2</v>
      </c>
      <c r="AE33" s="6">
        <v>7.533539731682147E-2</v>
      </c>
      <c r="AF33" s="6">
        <v>0.10803618946248005</v>
      </c>
      <c r="AG33" s="6">
        <v>0.11332973556395035</v>
      </c>
      <c r="AH33" s="6">
        <v>0.12980972515856237</v>
      </c>
      <c r="AI33" s="6">
        <v>0.21261568436434486</v>
      </c>
      <c r="AJ33" s="6">
        <v>0.2198233562315996</v>
      </c>
      <c r="AK33" s="6">
        <v>0.21195452878621196</v>
      </c>
      <c r="AL33" s="6">
        <v>0.25976845151953692</v>
      </c>
      <c r="AM33" s="6">
        <v>0.10762942779291552</v>
      </c>
      <c r="AN33" s="6">
        <v>0.11866712002720163</v>
      </c>
      <c r="AO33" s="6">
        <v>0.10670926517571885</v>
      </c>
      <c r="AP33" s="6">
        <v>0.18168914123491839</v>
      </c>
      <c r="AQ33" s="6">
        <v>0.1905775075987842</v>
      </c>
      <c r="AR33" s="6">
        <v>0.24620115774240231</v>
      </c>
      <c r="AS33" s="6">
        <v>0.17315680166147457</v>
      </c>
      <c r="AT33" s="6">
        <v>0.12701612903225806</v>
      </c>
      <c r="AU33" s="6">
        <v>0.12591362126245847</v>
      </c>
      <c r="AV33" s="6">
        <v>0.14766734279918864</v>
      </c>
      <c r="AW33" s="6">
        <v>0.30039062500000002</v>
      </c>
      <c r="AX33" s="6">
        <v>0.27670819177047945</v>
      </c>
      <c r="AY33" s="6">
        <v>0.24588938714499253</v>
      </c>
      <c r="AZ33" s="6">
        <v>0.27886935539469149</v>
      </c>
      <c r="BA33" s="6">
        <v>0.19892915980230644</v>
      </c>
      <c r="BB33" s="6">
        <v>0.18917802560925237</v>
      </c>
      <c r="BC33" s="6">
        <v>0.12653261402648358</v>
      </c>
      <c r="BD33" s="6">
        <v>0.16934911714297102</v>
      </c>
      <c r="BE33" s="6">
        <v>0.16327453640886477</v>
      </c>
      <c r="BF33" s="6">
        <v>0.20592451027233635</v>
      </c>
      <c r="BG33" s="6">
        <v>0.13340336134453781</v>
      </c>
      <c r="BH33" s="6">
        <v>0.15948275862068967</v>
      </c>
      <c r="BI33" s="6">
        <v>0.14005505849965588</v>
      </c>
      <c r="BJ33" s="6">
        <v>0.39648878845819574</v>
      </c>
      <c r="BK33" s="6">
        <v>0.26799261841295879</v>
      </c>
      <c r="BL33" s="6">
        <v>0.2324805339265851</v>
      </c>
      <c r="BM33" s="6">
        <v>0.19929161747343566</v>
      </c>
      <c r="BN33" s="6">
        <v>0.17969984202211689</v>
      </c>
      <c r="BO33" s="6">
        <v>0.2683801554094441</v>
      </c>
      <c r="BP33" s="6">
        <v>0.30481685900652283</v>
      </c>
      <c r="BQ33" s="6">
        <v>0.19171814230153283</v>
      </c>
      <c r="BR33" s="6">
        <v>0.12806158152554234</v>
      </c>
      <c r="BS33" s="6">
        <v>0.26427678199249688</v>
      </c>
      <c r="BT33" s="6">
        <v>0.33014659018483111</v>
      </c>
      <c r="BU33" s="6">
        <v>0.20788912579957355</v>
      </c>
      <c r="BV33" s="6">
        <v>0.14504765851636967</v>
      </c>
      <c r="BW33" s="6">
        <v>0.18844735764031134</v>
      </c>
      <c r="BX33" s="6">
        <v>0.13219284603421461</v>
      </c>
      <c r="BY33" s="6">
        <v>0.21475054229934923</v>
      </c>
      <c r="BZ33" s="6">
        <v>0.27302275189599134</v>
      </c>
      <c r="CA33" s="6">
        <v>0.15904821540388228</v>
      </c>
      <c r="CB33" s="6">
        <v>0.17247437774524157</v>
      </c>
      <c r="CC33" s="6">
        <v>0.18993888105312648</v>
      </c>
      <c r="CD33" s="6">
        <v>0.19910263600673023</v>
      </c>
      <c r="CE33" s="6">
        <v>0.13577421815408086</v>
      </c>
      <c r="CF33" s="6">
        <v>0.12980769230769232</v>
      </c>
      <c r="CG33" s="6">
        <v>0.13824152542372881</v>
      </c>
      <c r="CH33" s="6">
        <v>0.12920962199312716</v>
      </c>
      <c r="CI33" s="6">
        <v>0.10287539936102237</v>
      </c>
      <c r="CJ33" s="6">
        <v>0.13062409288824384</v>
      </c>
      <c r="CK33" s="6">
        <v>0.17907227615965479</v>
      </c>
      <c r="CL33" s="6">
        <v>0.15704500978473582</v>
      </c>
      <c r="CM33" s="6">
        <v>0.16256555062525213</v>
      </c>
      <c r="CN33" s="6">
        <v>0.23563474387527839</v>
      </c>
      <c r="CO33" s="6">
        <v>0.24418093983311376</v>
      </c>
      <c r="CP33" s="6">
        <v>0.20890794845689487</v>
      </c>
    </row>
    <row r="34" spans="1:94" x14ac:dyDescent="0.25">
      <c r="A34" t="s">
        <v>13</v>
      </c>
      <c r="B34"/>
      <c r="C34" s="56" t="s">
        <v>86</v>
      </c>
      <c r="D34" s="6">
        <v>0.32641291810841983</v>
      </c>
      <c r="E34" s="6">
        <v>0.39765186319550794</v>
      </c>
      <c r="F34" s="6">
        <v>0.33262146289375333</v>
      </c>
      <c r="G34" s="6">
        <v>0.23294509151414308</v>
      </c>
      <c r="H34" s="6">
        <v>0.26660722246990637</v>
      </c>
      <c r="I34" s="6">
        <v>0.42188841201716737</v>
      </c>
      <c r="J34" s="6">
        <v>0.37535919540229884</v>
      </c>
      <c r="K34" s="6">
        <v>0.35961454226894435</v>
      </c>
      <c r="L34" s="6">
        <v>0.33810178817056397</v>
      </c>
      <c r="M34" s="6">
        <v>0.42749529190207158</v>
      </c>
      <c r="N34" s="6">
        <v>0.39030244839174266</v>
      </c>
      <c r="O34" s="6">
        <v>0.40417801998183467</v>
      </c>
      <c r="P34" s="6">
        <v>0.36488673139158578</v>
      </c>
      <c r="Q34" s="6">
        <v>0.36303630363036304</v>
      </c>
      <c r="R34" s="6">
        <v>0.41833030852994557</v>
      </c>
      <c r="S34" s="6">
        <v>0.39965019676432006</v>
      </c>
      <c r="T34" s="6">
        <v>0.41046182846371349</v>
      </c>
      <c r="U34" s="6">
        <v>0.3454861111111111</v>
      </c>
      <c r="V34" s="6">
        <v>0.37089810017271158</v>
      </c>
      <c r="W34" s="6">
        <v>0.35458976441917139</v>
      </c>
      <c r="X34" s="6">
        <v>0.31466666666666665</v>
      </c>
      <c r="Y34" s="6">
        <v>0.34277777777777779</v>
      </c>
      <c r="Z34" s="6">
        <v>0.43986083499005962</v>
      </c>
      <c r="AA34" s="6">
        <v>0.48033216783216781</v>
      </c>
      <c r="AB34" s="6">
        <v>0.38323621694307486</v>
      </c>
      <c r="AC34" s="6">
        <v>0.33207138994050839</v>
      </c>
      <c r="AD34" s="6">
        <v>0.30746268656716419</v>
      </c>
      <c r="AE34" s="6">
        <v>0.36999517607332366</v>
      </c>
      <c r="AF34" s="6">
        <v>0.37011615628299893</v>
      </c>
      <c r="AG34" s="6">
        <v>0.3876953125</v>
      </c>
      <c r="AH34" s="6">
        <v>0.41165672326755393</v>
      </c>
      <c r="AI34" s="6">
        <v>0.36066424494032173</v>
      </c>
      <c r="AJ34" s="6">
        <v>0.34590065828845001</v>
      </c>
      <c r="AK34" s="6">
        <v>0.40218088518280948</v>
      </c>
      <c r="AL34" s="6">
        <v>0.3665318503538928</v>
      </c>
      <c r="AM34" s="6">
        <v>0.31878557874762808</v>
      </c>
      <c r="AN34" s="6">
        <v>0.36733760292772188</v>
      </c>
      <c r="AO34" s="6">
        <v>0.32840965041851305</v>
      </c>
      <c r="AP34" s="6">
        <v>0.35518538420204193</v>
      </c>
      <c r="AQ34" s="6">
        <v>0.46403242147923002</v>
      </c>
      <c r="AR34" s="6">
        <v>0.44957983193277312</v>
      </c>
      <c r="AS34" s="6">
        <v>0.38693467336683418</v>
      </c>
      <c r="AT34" s="6">
        <v>0.35318559556786705</v>
      </c>
      <c r="AU34" s="6">
        <v>0.4088168801808591</v>
      </c>
      <c r="AV34" s="6">
        <v>0.36027546212395795</v>
      </c>
      <c r="AW34" s="6">
        <v>0.31532485875706212</v>
      </c>
      <c r="AX34" s="6">
        <v>0.30697500932487876</v>
      </c>
      <c r="AY34" s="6">
        <v>0.2775008308408109</v>
      </c>
      <c r="AZ34" s="6">
        <v>0.33006535947712418</v>
      </c>
      <c r="BA34" s="6">
        <v>0.37537409149209061</v>
      </c>
      <c r="BB34" s="6">
        <v>0.37232142857142858</v>
      </c>
      <c r="BC34" s="6">
        <v>0.33047426841574168</v>
      </c>
      <c r="BD34" s="6">
        <v>0.36435169939511586</v>
      </c>
      <c r="BE34" s="6">
        <v>0.32414151925078044</v>
      </c>
      <c r="BF34" s="6">
        <v>0.38220378054402948</v>
      </c>
      <c r="BG34" s="6">
        <v>0.34748700173310226</v>
      </c>
      <c r="BH34" s="6">
        <v>0.3116465863453815</v>
      </c>
      <c r="BI34" s="6">
        <v>0.34120660216277748</v>
      </c>
      <c r="BJ34" s="6">
        <v>0.42347879532882604</v>
      </c>
      <c r="BK34" s="6">
        <v>0.37273369437249826</v>
      </c>
      <c r="BL34" s="6">
        <v>0.3325703822384985</v>
      </c>
      <c r="BM34" s="6">
        <v>0.40634517766497463</v>
      </c>
      <c r="BN34" s="6">
        <v>0.41164065795023197</v>
      </c>
      <c r="BO34" s="6">
        <v>0.33670886075949369</v>
      </c>
      <c r="BP34" s="6">
        <v>0.43418874172185429</v>
      </c>
      <c r="BQ34" s="6">
        <v>0.37891327815761067</v>
      </c>
      <c r="BR34" s="6">
        <v>0.32535700501736781</v>
      </c>
      <c r="BS34" s="6">
        <v>0.39363174896169822</v>
      </c>
      <c r="BT34" s="6">
        <v>0.37827887712839392</v>
      </c>
      <c r="BU34" s="6">
        <v>0.35954600729631131</v>
      </c>
      <c r="BV34" s="6">
        <v>0.333800350262697</v>
      </c>
      <c r="BW34" s="6">
        <v>0.37368815592203897</v>
      </c>
      <c r="BX34" s="6">
        <v>0.34551971326164876</v>
      </c>
      <c r="BY34" s="6">
        <v>0.36754276178556528</v>
      </c>
      <c r="BZ34" s="6">
        <v>0.36211031175059955</v>
      </c>
      <c r="CA34" s="6">
        <v>0.44300626304801671</v>
      </c>
      <c r="CB34" s="6">
        <v>0.49696279422930906</v>
      </c>
      <c r="CC34" s="6">
        <v>0.39488636363636365</v>
      </c>
      <c r="CD34" s="6">
        <v>0.41660377358490563</v>
      </c>
      <c r="CE34" s="6">
        <v>0.41235392320534225</v>
      </c>
      <c r="CF34" s="6">
        <v>0.42686170212765956</v>
      </c>
      <c r="CG34" s="6">
        <v>0.43042505592841163</v>
      </c>
      <c r="CH34" s="6">
        <v>0.42132239876986161</v>
      </c>
      <c r="CI34" s="6">
        <v>0.39298607529654461</v>
      </c>
      <c r="CJ34" s="6">
        <v>0.45369458128078816</v>
      </c>
      <c r="CK34" s="6">
        <v>0.45887899423782086</v>
      </c>
      <c r="CL34" s="6">
        <v>0.36653386454183268</v>
      </c>
      <c r="CM34" s="6">
        <v>0.31555555555555553</v>
      </c>
      <c r="CN34" s="6">
        <v>0.36865450961064566</v>
      </c>
      <c r="CO34" s="6">
        <v>0.33163079168186793</v>
      </c>
      <c r="CP34" s="6">
        <v>0.38119187701651169</v>
      </c>
    </row>
    <row r="35" spans="1:94" x14ac:dyDescent="0.25">
      <c r="B35"/>
      <c r="C35" s="56" t="s">
        <v>87</v>
      </c>
      <c r="D35" s="6">
        <v>6.9841269841269843E-2</v>
      </c>
      <c r="E35" s="6">
        <v>0.10225563909774436</v>
      </c>
      <c r="F35" s="6">
        <v>7.2961373390557943E-2</v>
      </c>
      <c r="G35" s="6">
        <v>0.17635843660629172</v>
      </c>
      <c r="H35" s="6">
        <v>4.8447204968944099E-2</v>
      </c>
      <c r="I35" s="6">
        <v>6.4864864864864868E-2</v>
      </c>
      <c r="J35" s="6">
        <v>0.1316793893129771</v>
      </c>
      <c r="K35" s="6">
        <v>5.8603491271820449E-2</v>
      </c>
      <c r="L35" s="6">
        <v>0.18385003604902667</v>
      </c>
      <c r="M35" s="6">
        <v>5.8055152394775038E-2</v>
      </c>
      <c r="N35" s="6">
        <v>6.9014084507042259E-2</v>
      </c>
      <c r="O35" s="6">
        <v>8.1604426002766253E-2</v>
      </c>
      <c r="P35" s="6">
        <v>0.10764262648008611</v>
      </c>
      <c r="Q35" s="6">
        <v>0.14143426294820718</v>
      </c>
      <c r="R35" s="6">
        <v>0.16855345911949685</v>
      </c>
      <c r="S35" s="6">
        <v>0.16957605985037408</v>
      </c>
      <c r="T35" s="6">
        <v>0.14037433155080214</v>
      </c>
      <c r="U35" s="6">
        <v>0.14256198347107438</v>
      </c>
      <c r="V35" s="6">
        <v>0.15769230769230769</v>
      </c>
      <c r="W35" s="6">
        <v>0.14472252448313383</v>
      </c>
      <c r="X35" s="6">
        <v>0.11229946524064172</v>
      </c>
      <c r="Y35" s="6">
        <v>0.11624441132637854</v>
      </c>
      <c r="Z35" s="6">
        <v>0.18181818181818182</v>
      </c>
      <c r="AA35" s="6">
        <v>0.15797788309636651</v>
      </c>
      <c r="AB35" s="6">
        <v>0.16939890710382513</v>
      </c>
      <c r="AC35" s="6">
        <v>0.13165680473372782</v>
      </c>
      <c r="AD35" s="6">
        <v>8.3756345177664976E-2</v>
      </c>
      <c r="AE35" s="6">
        <v>0.15953307392996108</v>
      </c>
      <c r="AF35" s="6">
        <v>9.0468497576736667E-2</v>
      </c>
      <c r="AG35" s="6">
        <v>0.15818431911966988</v>
      </c>
      <c r="AH35" s="6">
        <v>0.11586206896551725</v>
      </c>
      <c r="AI35" s="6">
        <v>0.13557046979865772</v>
      </c>
      <c r="AJ35" s="6">
        <v>6.7641681901279713E-2</v>
      </c>
      <c r="AK35" s="6">
        <v>0.12035398230088495</v>
      </c>
      <c r="AL35" s="6">
        <v>0.15223463687150837</v>
      </c>
      <c r="AM35" s="6">
        <v>6.7669172932330823E-2</v>
      </c>
      <c r="AN35" s="6">
        <v>7.8616352201257858E-2</v>
      </c>
      <c r="AO35" s="6">
        <v>6.1093247588424437E-2</v>
      </c>
      <c r="AP35" s="6">
        <v>0.10461538461538461</v>
      </c>
      <c r="AQ35" s="6">
        <v>0.11310592459605028</v>
      </c>
      <c r="AR35" s="6">
        <v>6.5286624203821655E-2</v>
      </c>
      <c r="AS35" s="6">
        <v>7.2207084468664848E-2</v>
      </c>
      <c r="AT35" s="6">
        <v>0.10635538261997406</v>
      </c>
      <c r="AU35" s="6">
        <v>8.0139372822299645E-2</v>
      </c>
      <c r="AV35" s="6">
        <v>0.10903083700440529</v>
      </c>
      <c r="AW35" s="6">
        <v>6.9565217391304349E-2</v>
      </c>
      <c r="AX35" s="6">
        <v>0.10387323943661972</v>
      </c>
      <c r="AY35" s="6">
        <v>0.11394302848575712</v>
      </c>
      <c r="AZ35" s="6">
        <v>8.7934560327198361E-2</v>
      </c>
      <c r="BA35" s="6">
        <v>0.10869565217391304</v>
      </c>
      <c r="BB35" s="6">
        <v>0.12982456140350876</v>
      </c>
      <c r="BC35" s="6">
        <v>0.1338962605548854</v>
      </c>
      <c r="BD35" s="6">
        <v>0.11490750816104461</v>
      </c>
      <c r="BE35" s="6">
        <v>7.1742313323572476E-2</v>
      </c>
      <c r="BF35" s="6">
        <v>7.9579579579579576E-2</v>
      </c>
      <c r="BG35" s="6">
        <v>9.0027700831024932E-2</v>
      </c>
      <c r="BH35" s="6">
        <v>7.7764277035236931E-2</v>
      </c>
      <c r="BI35" s="6">
        <v>0.13046937151949084</v>
      </c>
      <c r="BJ35" s="6">
        <v>0.1276595744680851</v>
      </c>
      <c r="BK35" s="6">
        <v>0.18873668188736681</v>
      </c>
      <c r="BL35" s="6">
        <v>0.10075187969924812</v>
      </c>
      <c r="BM35" s="6">
        <v>0.12815126050420167</v>
      </c>
      <c r="BN35" s="6">
        <v>0.12868632707774799</v>
      </c>
      <c r="BO35" s="6">
        <v>0.10159817351598173</v>
      </c>
      <c r="BP35" s="6">
        <v>0.12612612612612611</v>
      </c>
      <c r="BQ35" s="6">
        <v>0.15017462165308498</v>
      </c>
      <c r="BR35" s="6">
        <v>0.14989939637826963</v>
      </c>
      <c r="BS35" s="6">
        <v>0.11894882434301521</v>
      </c>
      <c r="BT35" s="6">
        <v>0.16731517509727625</v>
      </c>
      <c r="BU35" s="6">
        <v>0.11341463414634147</v>
      </c>
      <c r="BV35" s="6">
        <v>0.125</v>
      </c>
      <c r="BW35" s="6">
        <v>0.1738095238095238</v>
      </c>
      <c r="BX35" s="6">
        <v>0.14237288135593221</v>
      </c>
      <c r="BY35" s="6">
        <v>0.1955503512880562</v>
      </c>
      <c r="BZ35" s="6">
        <v>0.15582959641255606</v>
      </c>
      <c r="CA35" s="6">
        <v>0.13685847589424571</v>
      </c>
      <c r="CB35" s="6">
        <v>0.32441471571906355</v>
      </c>
      <c r="CC35" s="6">
        <v>0.2632135306553911</v>
      </c>
      <c r="CD35" s="6">
        <v>9.8930481283422467E-2</v>
      </c>
      <c r="CE35" s="6">
        <v>0.13278008298755187</v>
      </c>
      <c r="CF35" s="6">
        <v>0.25072886297376096</v>
      </c>
      <c r="CG35" s="6">
        <v>0.23880597014925373</v>
      </c>
      <c r="CH35" s="6">
        <v>0.26158038147138962</v>
      </c>
      <c r="CI35" s="6">
        <v>0.21471471471471471</v>
      </c>
      <c r="CJ35" s="6">
        <v>0.17673716012084592</v>
      </c>
      <c r="CK35" s="6">
        <v>0.26874999999999999</v>
      </c>
      <c r="CL35" s="6">
        <v>0.24390243902439024</v>
      </c>
      <c r="CM35" s="6">
        <v>0.14893617021276595</v>
      </c>
      <c r="CN35" s="6">
        <v>0.14877300613496933</v>
      </c>
      <c r="CO35" s="6">
        <v>0.21781219748305905</v>
      </c>
      <c r="CP35" s="6">
        <v>0.16011101540817302</v>
      </c>
    </row>
    <row r="36" spans="1:94" x14ac:dyDescent="0.25">
      <c r="A36" t="s">
        <v>270</v>
      </c>
      <c r="B36"/>
      <c r="C36" s="56" t="s">
        <v>86</v>
      </c>
      <c r="D36" s="6">
        <v>0.5601148953631514</v>
      </c>
      <c r="E36" s="6">
        <v>0.65148578811369506</v>
      </c>
      <c r="F36" s="6">
        <v>0.66256701356039105</v>
      </c>
      <c r="G36" s="6">
        <v>0.54302554027504912</v>
      </c>
      <c r="H36" s="6">
        <v>0.6268988514264543</v>
      </c>
      <c r="I36" s="6">
        <v>0.68873152709359609</v>
      </c>
      <c r="J36" s="6">
        <v>0.65439610587161545</v>
      </c>
      <c r="K36" s="6">
        <v>0.60357142857142854</v>
      </c>
      <c r="L36" s="6">
        <v>0.67712634186622622</v>
      </c>
      <c r="M36" s="6">
        <v>0.56977818853974127</v>
      </c>
      <c r="N36" s="6">
        <v>0.49932584269662922</v>
      </c>
      <c r="O36" s="6">
        <v>0.53036589966050551</v>
      </c>
      <c r="P36" s="6">
        <v>0.53115983843046743</v>
      </c>
      <c r="Q36" s="6">
        <v>0.51186758276077449</v>
      </c>
      <c r="R36" s="6">
        <v>0.67603053435114502</v>
      </c>
      <c r="S36" s="6">
        <v>0.65776241357636711</v>
      </c>
      <c r="T36" s="6">
        <v>0.60175267770204477</v>
      </c>
      <c r="U36" s="6">
        <v>0.49894957983193278</v>
      </c>
      <c r="V36" s="6">
        <v>0.50575275397796815</v>
      </c>
      <c r="W36" s="6">
        <v>0.58878241262683206</v>
      </c>
      <c r="X36" s="6">
        <v>0.61975386557273593</v>
      </c>
      <c r="Y36" s="6">
        <v>0.62968952134540745</v>
      </c>
      <c r="Z36" s="6">
        <v>0.64533085961657388</v>
      </c>
      <c r="AA36" s="6">
        <v>0.66702184336707515</v>
      </c>
      <c r="AB36" s="6">
        <v>0.60892970234325527</v>
      </c>
      <c r="AC36" s="6">
        <v>0.65931742675928717</v>
      </c>
      <c r="AD36" s="6">
        <v>0.56289308176100628</v>
      </c>
      <c r="AE36" s="6">
        <v>0.62710111197310581</v>
      </c>
      <c r="AF36" s="6">
        <v>0.63511799035777716</v>
      </c>
      <c r="AG36" s="6">
        <v>0.64458930899608868</v>
      </c>
      <c r="AH36" s="6">
        <v>0.63963730569948185</v>
      </c>
      <c r="AI36" s="6">
        <v>0.60104438642297653</v>
      </c>
      <c r="AJ36" s="6">
        <v>0.63373305526590196</v>
      </c>
      <c r="AK36" s="6">
        <v>0.65113528855250713</v>
      </c>
      <c r="AL36" s="6">
        <v>0.64766376033981665</v>
      </c>
      <c r="AM36" s="6">
        <v>0.5070806100217865</v>
      </c>
      <c r="AN36" s="6">
        <v>0.62612260835611089</v>
      </c>
      <c r="AO36" s="6">
        <v>0.68182632050134284</v>
      </c>
      <c r="AP36" s="6">
        <v>0.62187663812685656</v>
      </c>
      <c r="AQ36" s="6">
        <v>0.62139992708713088</v>
      </c>
      <c r="AR36" s="6">
        <v>0.61331192005710211</v>
      </c>
      <c r="AS36" s="6">
        <v>0.58895223117751128</v>
      </c>
      <c r="AT36" s="6">
        <v>0.60678520335172692</v>
      </c>
      <c r="AU36" s="6">
        <v>0.58273809523809528</v>
      </c>
      <c r="AV36" s="6">
        <v>0.6004830084526479</v>
      </c>
      <c r="AW36" s="6">
        <v>0.61737677527151213</v>
      </c>
      <c r="AX36" s="6">
        <v>0.57869395124887146</v>
      </c>
      <c r="AY36" s="6">
        <v>0.60236220472440949</v>
      </c>
      <c r="AZ36" s="6">
        <v>0.66640966332562324</v>
      </c>
      <c r="BA36" s="6">
        <v>0.60875451263537905</v>
      </c>
      <c r="BB36" s="6">
        <v>0.62867760916692472</v>
      </c>
      <c r="BC36" s="6">
        <v>0.57664853840924546</v>
      </c>
      <c r="BD36" s="6">
        <v>0.61139028475711887</v>
      </c>
      <c r="BE36" s="6">
        <v>0.55983493810178819</v>
      </c>
      <c r="BF36" s="6">
        <v>0.56677067082683308</v>
      </c>
      <c r="BG36" s="6">
        <v>0.56351464435146448</v>
      </c>
      <c r="BH36" s="6">
        <v>0.58150353554149614</v>
      </c>
      <c r="BI36" s="6">
        <v>0.58614627285513365</v>
      </c>
      <c r="BJ36" s="6">
        <v>0.66615534792915909</v>
      </c>
      <c r="BK36" s="6">
        <v>0.68929321203638905</v>
      </c>
      <c r="BL36" s="6">
        <v>0.66159179981911365</v>
      </c>
      <c r="BM36" s="6">
        <v>0.64032486786128662</v>
      </c>
      <c r="BN36" s="6">
        <v>0.61907740422204849</v>
      </c>
      <c r="BO36" s="6">
        <v>0.61233338686365824</v>
      </c>
      <c r="BP36" s="6">
        <v>0.62505646739948806</v>
      </c>
      <c r="BQ36" s="6">
        <v>0.61889763779527562</v>
      </c>
      <c r="BR36" s="6">
        <v>0.5329052969502408</v>
      </c>
      <c r="BS36" s="6">
        <v>0.67730230230230226</v>
      </c>
      <c r="BT36" s="6">
        <v>0.63478622987229316</v>
      </c>
      <c r="BU36" s="6">
        <v>0.63058491895701196</v>
      </c>
      <c r="BV36" s="6">
        <v>0.63278463648834016</v>
      </c>
      <c r="BW36" s="6">
        <v>0.62201782121299221</v>
      </c>
      <c r="BX36" s="6">
        <v>0.60448507356091985</v>
      </c>
      <c r="BY36" s="6">
        <v>0.6308986139230649</v>
      </c>
      <c r="BZ36" s="6">
        <v>0.60052007150983255</v>
      </c>
      <c r="CA36" s="6">
        <v>0.66299054712116867</v>
      </c>
      <c r="CB36" s="6">
        <v>0.6628003314001657</v>
      </c>
      <c r="CC36" s="6">
        <v>0.535289452815226</v>
      </c>
      <c r="CD36" s="6">
        <v>0.64742188504564746</v>
      </c>
      <c r="CE36" s="6">
        <v>0.64220038046924544</v>
      </c>
      <c r="CF36" s="6">
        <v>0.60790527018012008</v>
      </c>
      <c r="CG36" s="6">
        <v>0.66329818394844753</v>
      </c>
      <c r="CH36" s="6">
        <v>0.62524883875248838</v>
      </c>
      <c r="CI36" s="6">
        <v>0.65141125817254031</v>
      </c>
      <c r="CJ36" s="6">
        <v>0.64826736063552937</v>
      </c>
      <c r="CK36" s="6">
        <v>0.64684802085030135</v>
      </c>
      <c r="CL36" s="6">
        <v>0.57007944835856694</v>
      </c>
      <c r="CM36" s="6">
        <v>0.47667031763417306</v>
      </c>
      <c r="CN36" s="6">
        <v>0.66476717681536956</v>
      </c>
      <c r="CO36" s="6">
        <v>0.68577135832821146</v>
      </c>
      <c r="CP36" s="6">
        <v>0.62328055217214784</v>
      </c>
    </row>
    <row r="37" spans="1:94" x14ac:dyDescent="0.25">
      <c r="B37"/>
      <c r="C37" s="56" t="s">
        <v>87</v>
      </c>
      <c r="D37" s="6">
        <v>0.10721649484536082</v>
      </c>
      <c r="E37" s="6">
        <v>0.18604651162790697</v>
      </c>
      <c r="F37" s="6">
        <v>0.32947976878612717</v>
      </c>
      <c r="G37" s="6">
        <v>0.1875</v>
      </c>
      <c r="H37" s="6">
        <v>0.23574144486692014</v>
      </c>
      <c r="I37" s="6">
        <v>0.27056672760511885</v>
      </c>
      <c r="J37" s="6">
        <v>0.37894736842105264</v>
      </c>
      <c r="K37" s="6">
        <v>0.32063492063492066</v>
      </c>
      <c r="L37" s="6">
        <v>0.2682170542635659</v>
      </c>
      <c r="M37" s="6">
        <v>0.30830670926517573</v>
      </c>
      <c r="N37" s="6">
        <v>0.1128747795414462</v>
      </c>
      <c r="O37" s="6">
        <v>0.10126582278481013</v>
      </c>
      <c r="P37" s="6">
        <v>0.13432835820895522</v>
      </c>
      <c r="Q37" s="6">
        <v>0.14965986394557823</v>
      </c>
      <c r="R37" s="6">
        <v>0.17266187050359713</v>
      </c>
      <c r="S37" s="6">
        <v>0.19516407599309155</v>
      </c>
      <c r="T37" s="6">
        <v>0.17865429234338748</v>
      </c>
      <c r="U37" s="6">
        <v>0.12349397590361445</v>
      </c>
      <c r="V37" s="6">
        <v>8.628318584070796E-2</v>
      </c>
      <c r="W37" s="6">
        <v>0.2049808429118774</v>
      </c>
      <c r="X37" s="6">
        <v>0.11275415896487985</v>
      </c>
      <c r="Y37" s="6">
        <v>0.14615384615384616</v>
      </c>
      <c r="Z37" s="6">
        <v>0.13532513181019332</v>
      </c>
      <c r="AA37" s="6">
        <v>0.15851602023608768</v>
      </c>
      <c r="AB37" s="6">
        <v>0.18032786885245902</v>
      </c>
      <c r="AC37" s="6">
        <v>0.16167664670658682</v>
      </c>
      <c r="AD37" s="6">
        <v>0.12897196261682242</v>
      </c>
      <c r="AE37" s="6">
        <v>0.18466353677621283</v>
      </c>
      <c r="AF37" s="6">
        <v>0.13101604278074866</v>
      </c>
      <c r="AG37" s="6">
        <v>0.1543026706231454</v>
      </c>
      <c r="AH37" s="6">
        <v>0.28505747126436781</v>
      </c>
      <c r="AI37" s="6">
        <v>0.18901098901098901</v>
      </c>
      <c r="AJ37" s="6">
        <v>0.13464696223316913</v>
      </c>
      <c r="AK37" s="6">
        <v>0.28551724137931034</v>
      </c>
      <c r="AL37" s="6">
        <v>0.22050716648291069</v>
      </c>
      <c r="AM37" s="6">
        <v>0.10093652445369407</v>
      </c>
      <c r="AN37" s="6">
        <v>0.18056918547595682</v>
      </c>
      <c r="AO37" s="6">
        <v>0.19424460431654678</v>
      </c>
      <c r="AP37" s="6">
        <v>0.18240343347639484</v>
      </c>
      <c r="AQ37" s="6">
        <v>0.10788064269319052</v>
      </c>
      <c r="AR37" s="6">
        <v>0.17436250861474845</v>
      </c>
      <c r="AS37" s="6">
        <v>0.13269088213491476</v>
      </c>
      <c r="AT37" s="6">
        <v>0.14868105515587529</v>
      </c>
      <c r="AU37" s="6">
        <v>0.19267822736030829</v>
      </c>
      <c r="AV37" s="6">
        <v>0.24766839378238342</v>
      </c>
      <c r="AW37" s="6">
        <v>0.19388888888888889</v>
      </c>
      <c r="AX37" s="6">
        <v>0.18417047184170471</v>
      </c>
      <c r="AY37" s="6">
        <v>0.14058053500284576</v>
      </c>
      <c r="AZ37" s="6">
        <v>0.131373725254949</v>
      </c>
      <c r="BA37" s="6">
        <v>0.12797074954296161</v>
      </c>
      <c r="BB37" s="6">
        <v>0.18014464168310323</v>
      </c>
      <c r="BC37" s="6">
        <v>0.25950920245398773</v>
      </c>
      <c r="BD37" s="6">
        <v>0.18222278470332637</v>
      </c>
      <c r="BE37" s="6">
        <v>0.27839408346539884</v>
      </c>
      <c r="BF37" s="6">
        <v>0.21130782410051399</v>
      </c>
      <c r="BG37" s="6">
        <v>0.13991477272727273</v>
      </c>
      <c r="BH37" s="6">
        <v>0.16589506172839505</v>
      </c>
      <c r="BI37" s="6">
        <v>0.12320483749055178</v>
      </c>
      <c r="BJ37" s="6">
        <v>0.37487828627069131</v>
      </c>
      <c r="BK37" s="6">
        <v>0.40427154843630814</v>
      </c>
      <c r="BL37" s="6">
        <v>0.22849638870650033</v>
      </c>
      <c r="BM37" s="6">
        <v>0.42602689930934207</v>
      </c>
      <c r="BN37" s="6">
        <v>0.25778263244128891</v>
      </c>
      <c r="BO37" s="6">
        <v>0.21404303510758776</v>
      </c>
      <c r="BP37" s="6">
        <v>0.23259668508287293</v>
      </c>
      <c r="BQ37" s="6">
        <v>0.28538708199725149</v>
      </c>
      <c r="BR37" s="6">
        <v>0.20074349442379183</v>
      </c>
      <c r="BS37" s="6">
        <v>0.22776572668112799</v>
      </c>
      <c r="BT37" s="6">
        <v>0.20795568982880161</v>
      </c>
      <c r="BU37" s="6">
        <v>0.20982381206620396</v>
      </c>
      <c r="BV37" s="6">
        <v>0.16088686753837408</v>
      </c>
      <c r="BW37" s="6">
        <v>0.22065217391304348</v>
      </c>
      <c r="BX37" s="6">
        <v>0.26666666666666666</v>
      </c>
      <c r="BY37" s="6">
        <v>0.31898734177215188</v>
      </c>
      <c r="BZ37" s="6">
        <v>0.28671655753040226</v>
      </c>
      <c r="CA37" s="6">
        <v>0.26881188118811883</v>
      </c>
      <c r="CB37" s="6">
        <v>0.32113067655236333</v>
      </c>
      <c r="CC37" s="6">
        <v>0.24856909239574815</v>
      </c>
      <c r="CD37" s="6">
        <v>0.27890514393581878</v>
      </c>
      <c r="CE37" s="6">
        <v>0.25749559082892415</v>
      </c>
      <c r="CF37" s="6">
        <v>0.45793650793650792</v>
      </c>
      <c r="CG37" s="6">
        <v>0.37124944021495748</v>
      </c>
      <c r="CH37" s="6">
        <v>0.27513513513513516</v>
      </c>
      <c r="CI37" s="6">
        <v>0.22443015780245471</v>
      </c>
      <c r="CJ37" s="6">
        <v>0.42035398230088494</v>
      </c>
      <c r="CK37" s="6">
        <v>0.22772898368883313</v>
      </c>
      <c r="CL37" s="6">
        <v>0.1119751166407465</v>
      </c>
      <c r="CM37" s="6">
        <v>0.13962920046349941</v>
      </c>
      <c r="CN37" s="6">
        <v>0.16544117647058823</v>
      </c>
      <c r="CO37" s="6">
        <v>0.21770491803278688</v>
      </c>
      <c r="CP37" s="6">
        <v>0.26739605517740567</v>
      </c>
    </row>
    <row r="38" spans="1:94" x14ac:dyDescent="0.25">
      <c r="A38" t="s">
        <v>106</v>
      </c>
      <c r="B38"/>
      <c r="C38" s="56" t="s">
        <v>86</v>
      </c>
      <c r="D38" s="6">
        <v>0.46004319654427644</v>
      </c>
      <c r="E38" s="6">
        <v>0.48007590132827327</v>
      </c>
      <c r="F38" s="6">
        <v>0.51223776223776218</v>
      </c>
      <c r="G38" s="6">
        <v>0.49808429118773945</v>
      </c>
      <c r="H38" s="6">
        <v>0.52830188679245282</v>
      </c>
      <c r="I38" s="6">
        <v>0.5848214285714286</v>
      </c>
      <c r="J38" s="6">
        <v>0.59005524861878456</v>
      </c>
      <c r="K38" s="6">
        <v>0.48969072164948452</v>
      </c>
      <c r="L38" s="6">
        <v>0.4975669099756691</v>
      </c>
      <c r="M38" s="6">
        <v>0.44610281923714762</v>
      </c>
      <c r="N38" s="6">
        <v>0.45567867036011078</v>
      </c>
      <c r="O38" s="6">
        <v>0.41737891737891736</v>
      </c>
      <c r="P38" s="6">
        <v>0.37276785714285715</v>
      </c>
      <c r="Q38" s="6">
        <v>0.33547557840616965</v>
      </c>
      <c r="R38" s="6">
        <v>0.57685009487666039</v>
      </c>
      <c r="S38" s="6">
        <v>0.54251700680272108</v>
      </c>
      <c r="T38" s="6">
        <v>0.54578754578754574</v>
      </c>
      <c r="U38" s="6">
        <v>0.48939393939393938</v>
      </c>
      <c r="V38" s="6">
        <v>0.4849726775956284</v>
      </c>
      <c r="W38" s="6">
        <v>0.4845360824742268</v>
      </c>
      <c r="X38" s="6">
        <v>0.46450617283950618</v>
      </c>
      <c r="Y38" s="6">
        <v>0.56183206106870232</v>
      </c>
      <c r="Z38" s="6">
        <v>0.59050966608084354</v>
      </c>
      <c r="AA38" s="6">
        <v>0.63069139966273191</v>
      </c>
      <c r="AB38" s="6">
        <v>0.63110307414104883</v>
      </c>
      <c r="AC38" s="6">
        <v>0.57894736842105265</v>
      </c>
      <c r="AD38" s="6">
        <v>0.55535055350553508</v>
      </c>
      <c r="AE38" s="6">
        <v>0.62167300380228141</v>
      </c>
      <c r="AF38" s="6">
        <v>0.57392996108949412</v>
      </c>
      <c r="AG38" s="6">
        <v>0.56451612903225812</v>
      </c>
      <c r="AH38" s="6">
        <v>0.56513026052104209</v>
      </c>
      <c r="AI38" s="6">
        <v>0.53662691652470185</v>
      </c>
      <c r="AJ38" s="6">
        <v>0.48140900195694714</v>
      </c>
      <c r="AK38" s="6">
        <v>0.52268244575936884</v>
      </c>
      <c r="AL38" s="6">
        <v>0.50607287449392713</v>
      </c>
      <c r="AM38" s="6">
        <v>0.41592920353982299</v>
      </c>
      <c r="AN38" s="6">
        <v>0.46349745331069608</v>
      </c>
      <c r="AO38" s="6">
        <v>0.49893390191897652</v>
      </c>
      <c r="AP38" s="6">
        <v>0.5290581162324649</v>
      </c>
      <c r="AQ38" s="6">
        <v>0.52967032967032968</v>
      </c>
      <c r="AR38" s="6">
        <v>0.62456747404844293</v>
      </c>
      <c r="AS38" s="6">
        <v>0.58969465648854957</v>
      </c>
      <c r="AT38" s="6">
        <v>0.52900232018561488</v>
      </c>
      <c r="AU38" s="6">
        <v>0.53275109170305679</v>
      </c>
      <c r="AV38" s="6">
        <v>0.52287581699346408</v>
      </c>
      <c r="AW38" s="6">
        <v>0.52439024390243905</v>
      </c>
      <c r="AX38" s="6">
        <v>0.63104325699745545</v>
      </c>
      <c r="AY38" s="6">
        <v>0.60704607046070458</v>
      </c>
      <c r="AZ38" s="6">
        <v>0.5558194774346793</v>
      </c>
      <c r="BA38" s="6">
        <v>0.57619047619047614</v>
      </c>
      <c r="BB38" s="6">
        <v>0.57482185273159148</v>
      </c>
      <c r="BC38" s="6">
        <v>0.61931818181818177</v>
      </c>
      <c r="BD38" s="6">
        <v>0.52223733424005436</v>
      </c>
      <c r="BE38" s="6">
        <v>0.64415584415584415</v>
      </c>
      <c r="BF38" s="6">
        <v>0.64341085271317833</v>
      </c>
      <c r="BG38" s="6">
        <v>0.62910798122065725</v>
      </c>
      <c r="BH38" s="6">
        <v>0.62409638554216873</v>
      </c>
      <c r="BI38" s="6">
        <v>0.63213530655391126</v>
      </c>
      <c r="BJ38" s="6">
        <v>0.64741035856573703</v>
      </c>
      <c r="BK38" s="6">
        <v>0.67814371257485029</v>
      </c>
      <c r="BL38" s="6">
        <v>0.56697247706422016</v>
      </c>
      <c r="BM38" s="6">
        <v>0.63907284768211925</v>
      </c>
      <c r="BN38" s="6">
        <v>0.61200923787528871</v>
      </c>
      <c r="BO38" s="6">
        <v>0.57398373983739837</v>
      </c>
      <c r="BP38" s="6">
        <v>0.56948640483383683</v>
      </c>
      <c r="BQ38" s="6">
        <v>0.52325581395348841</v>
      </c>
      <c r="BR38" s="6">
        <v>0.48885976408912191</v>
      </c>
      <c r="BS38" s="6">
        <v>0.52973977695167285</v>
      </c>
      <c r="BT38" s="6">
        <v>0.52659574468085102</v>
      </c>
      <c r="BU38" s="6">
        <v>0.55733944954128445</v>
      </c>
      <c r="BV38" s="6">
        <v>0.60706401766004414</v>
      </c>
      <c r="BW38" s="6">
        <v>0.63346613545816732</v>
      </c>
      <c r="BX38" s="6">
        <v>0.5446735395189003</v>
      </c>
      <c r="BY38" s="6">
        <v>0.60297766749379655</v>
      </c>
      <c r="BZ38" s="6">
        <v>0.59090909090909094</v>
      </c>
      <c r="CA38" s="6">
        <v>0.58093126385809313</v>
      </c>
      <c r="CB38" s="6">
        <v>0.66599597585513082</v>
      </c>
      <c r="CC38" s="6">
        <v>0.50103092783505154</v>
      </c>
      <c r="CD38" s="6">
        <v>0.55635491606714627</v>
      </c>
      <c r="CE38" s="6">
        <v>0.49902912621359224</v>
      </c>
      <c r="CF38" s="6">
        <v>0.47351524879614765</v>
      </c>
      <c r="CG38" s="6">
        <v>0.51434034416826002</v>
      </c>
      <c r="CH38" s="6">
        <v>0.50835322195704058</v>
      </c>
      <c r="CI38" s="6">
        <v>0.51937984496124034</v>
      </c>
      <c r="CJ38" s="6">
        <v>0.60402684563758391</v>
      </c>
      <c r="CK38" s="6">
        <v>0.54567307692307687</v>
      </c>
      <c r="CL38" s="6">
        <v>0.48</v>
      </c>
      <c r="CM38" s="6">
        <v>0.45879120879120877</v>
      </c>
      <c r="CN38" s="6">
        <v>0.62409638554216873</v>
      </c>
      <c r="CO38" s="6">
        <v>0.55672823218997358</v>
      </c>
      <c r="CP38" s="6">
        <v>0.56975349040139611</v>
      </c>
    </row>
    <row r="39" spans="1:94" x14ac:dyDescent="0.25">
      <c r="B39"/>
      <c r="C39" s="56" t="s">
        <v>87</v>
      </c>
      <c r="D39" s="6">
        <v>0.16853932584269662</v>
      </c>
      <c r="E39" s="6">
        <v>0.15384615384615385</v>
      </c>
      <c r="F39" s="6">
        <v>0.26470588235294118</v>
      </c>
      <c r="G39" s="6">
        <v>0.23770491803278687</v>
      </c>
      <c r="H39" s="6">
        <v>0.11458333333333333</v>
      </c>
      <c r="I39" s="6">
        <v>0.21374045801526717</v>
      </c>
      <c r="J39" s="6">
        <v>0.52225519287833833</v>
      </c>
      <c r="K39" s="6">
        <v>0.37301587301587302</v>
      </c>
      <c r="L39" s="6">
        <v>0.29870129870129869</v>
      </c>
      <c r="M39" s="6">
        <v>0.28140703517587939</v>
      </c>
      <c r="N39" s="6">
        <v>0.2661290322580645</v>
      </c>
      <c r="O39" s="6">
        <v>0.22083333333333333</v>
      </c>
      <c r="P39" s="6">
        <v>0.22745098039215686</v>
      </c>
      <c r="Q39" s="6">
        <v>0.16062176165803108</v>
      </c>
      <c r="R39" s="6">
        <v>8.6021505376344093E-2</v>
      </c>
      <c r="S39" s="6">
        <v>7.407407407407407E-2</v>
      </c>
      <c r="T39" s="6">
        <v>9.3457943925233641E-2</v>
      </c>
      <c r="U39" s="6">
        <v>0.13114754098360656</v>
      </c>
      <c r="V39" s="6">
        <v>0.29375000000000001</v>
      </c>
      <c r="W39" s="6">
        <v>0.28082191780821919</v>
      </c>
      <c r="X39" s="6">
        <v>0.1619718309859155</v>
      </c>
      <c r="Y39" s="6">
        <v>0.21100917431192662</v>
      </c>
      <c r="Z39" s="6">
        <v>0.3048780487804878</v>
      </c>
      <c r="AA39" s="6">
        <v>0.27160493827160492</v>
      </c>
      <c r="AB39" s="6">
        <v>0.54081632653061229</v>
      </c>
      <c r="AC39" s="6">
        <v>0.37037037037037035</v>
      </c>
      <c r="AD39" s="6">
        <v>0.14035087719298245</v>
      </c>
      <c r="AE39" s="6">
        <v>0.20224719101123595</v>
      </c>
      <c r="AF39" s="6">
        <v>0.16494845360824742</v>
      </c>
      <c r="AG39" s="6">
        <v>0.23214285714285715</v>
      </c>
      <c r="AH39" s="6">
        <v>0.12631578947368421</v>
      </c>
      <c r="AI39" s="6">
        <v>0.33136094674556216</v>
      </c>
      <c r="AJ39" s="6">
        <v>0.2032520325203252</v>
      </c>
      <c r="AK39" s="6">
        <v>0.29078014184397161</v>
      </c>
      <c r="AL39" s="6">
        <v>0.24793388429752067</v>
      </c>
      <c r="AM39" s="6">
        <v>0.10169491525423729</v>
      </c>
      <c r="AN39" s="6">
        <v>0.20155038759689922</v>
      </c>
      <c r="AO39" s="6">
        <v>0.42857142857142855</v>
      </c>
      <c r="AP39" s="6">
        <v>0.31304347826086959</v>
      </c>
      <c r="AQ39" s="6">
        <v>0.26050420168067229</v>
      </c>
      <c r="AR39" s="6">
        <v>0.41592920353982299</v>
      </c>
      <c r="AS39" s="6">
        <v>0.30841121495327101</v>
      </c>
      <c r="AT39" s="6">
        <v>0.3</v>
      </c>
      <c r="AU39" s="6">
        <v>0.33663366336633666</v>
      </c>
      <c r="AV39" s="6">
        <v>0.45283018867924529</v>
      </c>
      <c r="AW39" s="6">
        <v>0.35</v>
      </c>
      <c r="AX39" s="6">
        <v>0.21428571428571427</v>
      </c>
      <c r="AY39" s="6">
        <v>0.14285714285714285</v>
      </c>
      <c r="AZ39" s="6">
        <v>0.20895522388059701</v>
      </c>
      <c r="BA39" s="6">
        <v>0.17647058823529413</v>
      </c>
      <c r="BB39" s="6">
        <v>0.28888888888888886</v>
      </c>
      <c r="BC39" s="6">
        <v>0.15</v>
      </c>
      <c r="BD39" s="6">
        <v>0.2641049100335468</v>
      </c>
      <c r="BE39" s="6">
        <v>0.39215686274509803</v>
      </c>
      <c r="BF39" s="6">
        <v>0.31914893617021278</v>
      </c>
      <c r="BG39" s="6">
        <v>0.38983050847457629</v>
      </c>
      <c r="BH39" s="6">
        <v>0.2608695652173913</v>
      </c>
      <c r="BI39" s="6">
        <v>0.41176470588235292</v>
      </c>
      <c r="BJ39" s="6">
        <v>0.18518518518518517</v>
      </c>
      <c r="BK39" s="6">
        <v>0.41666666666666669</v>
      </c>
      <c r="BL39" s="6">
        <v>0.31428571428571428</v>
      </c>
      <c r="BM39" s="6">
        <v>0.52127659574468088</v>
      </c>
      <c r="BN39" s="6">
        <v>0.23076923076923078</v>
      </c>
      <c r="BO39" s="6">
        <v>0.18421052631578946</v>
      </c>
      <c r="BP39" s="6">
        <v>0.18604651162790697</v>
      </c>
      <c r="BQ39" s="6">
        <v>9.6153846153846159E-2</v>
      </c>
      <c r="BR39" s="6">
        <v>2.5000000000000001E-2</v>
      </c>
      <c r="BS39" s="6">
        <v>0.125</v>
      </c>
      <c r="BT39" s="6">
        <v>4.4444444444444446E-2</v>
      </c>
      <c r="BU39" s="6">
        <v>0.10416666666666667</v>
      </c>
      <c r="BV39" s="6">
        <v>9.375E-2</v>
      </c>
      <c r="BW39" s="6">
        <v>0.31746031746031744</v>
      </c>
      <c r="BX39" s="6">
        <v>7.1428571428571425E-2</v>
      </c>
      <c r="BY39" s="6">
        <v>9.5238095238095233E-2</v>
      </c>
      <c r="BZ39" s="6">
        <v>0.18604651162790697</v>
      </c>
      <c r="CA39" s="6">
        <v>0.10294117647058823</v>
      </c>
      <c r="CB39" s="6">
        <v>9.2307692307692313E-2</v>
      </c>
      <c r="CC39" s="6">
        <v>0.32110091743119268</v>
      </c>
      <c r="CD39" s="6">
        <v>5.7692307692307696E-2</v>
      </c>
      <c r="CE39" s="6">
        <v>0.30303030303030304</v>
      </c>
      <c r="CF39" s="6">
        <v>0.42465753424657532</v>
      </c>
      <c r="CG39" s="6">
        <v>0.27522935779816515</v>
      </c>
      <c r="CH39" s="6">
        <v>0.1702127659574468</v>
      </c>
      <c r="CI39" s="6">
        <v>0.30985915492957744</v>
      </c>
      <c r="CJ39" s="6">
        <v>0.27586206896551724</v>
      </c>
      <c r="CK39" s="6">
        <v>0.32183908045977011</v>
      </c>
      <c r="CL39" s="6">
        <v>0.28409090909090912</v>
      </c>
      <c r="CM39" s="6">
        <v>0.30303030303030304</v>
      </c>
      <c r="CN39" s="6">
        <v>0.47368421052631576</v>
      </c>
      <c r="CO39" s="6">
        <v>0.28000000000000003</v>
      </c>
      <c r="CP39" s="6">
        <v>0.26902286902286904</v>
      </c>
    </row>
    <row r="40" spans="1:94" x14ac:dyDescent="0.25">
      <c r="A40" t="s">
        <v>93</v>
      </c>
      <c r="B40"/>
      <c r="C40"/>
      <c r="D40" s="6">
        <v>0.61481570689475995</v>
      </c>
      <c r="E40" s="6">
        <v>0.64888126110075994</v>
      </c>
      <c r="F40" s="6">
        <v>0.63887534042492622</v>
      </c>
      <c r="G40" s="6">
        <v>0.61606648259504138</v>
      </c>
      <c r="H40" s="6">
        <v>0.65158147783683329</v>
      </c>
      <c r="I40" s="6">
        <v>0.72720574727855614</v>
      </c>
      <c r="J40" s="6">
        <v>0.70655407509694712</v>
      </c>
      <c r="K40" s="6">
        <v>0.65603694177032512</v>
      </c>
      <c r="L40" s="6">
        <v>0.69530675375281514</v>
      </c>
      <c r="M40" s="6">
        <v>0.65344146270648962</v>
      </c>
      <c r="N40" s="6">
        <v>0.65119906196782029</v>
      </c>
      <c r="O40" s="6">
        <v>0.65994121614307955</v>
      </c>
      <c r="P40" s="6">
        <v>0.61225150020698127</v>
      </c>
      <c r="Q40" s="6">
        <v>0.57044003663272191</v>
      </c>
      <c r="R40" s="6">
        <v>0.68131333710124731</v>
      </c>
      <c r="S40" s="6">
        <v>0.65703995425367079</v>
      </c>
      <c r="T40" s="6">
        <v>0.64254560165840324</v>
      </c>
      <c r="U40" s="6">
        <v>0.63766079485683091</v>
      </c>
      <c r="V40" s="6">
        <v>0.6620954690864993</v>
      </c>
      <c r="W40" s="6">
        <v>0.62710543712030342</v>
      </c>
      <c r="X40" s="6">
        <v>0.66464612369434195</v>
      </c>
      <c r="Y40" s="6">
        <v>0.65281805952973382</v>
      </c>
      <c r="Z40" s="6">
        <v>0.68243123848099785</v>
      </c>
      <c r="AA40" s="6">
        <v>0.71791864710193354</v>
      </c>
      <c r="AB40" s="6">
        <v>0.68861088659420011</v>
      </c>
      <c r="AC40" s="6">
        <v>0.62473239347277942</v>
      </c>
      <c r="AD40" s="6">
        <v>0.61562874503384457</v>
      </c>
      <c r="AE40" s="6">
        <v>0.67263978146920356</v>
      </c>
      <c r="AF40" s="6">
        <v>0.68742640250229126</v>
      </c>
      <c r="AG40" s="6">
        <v>0.65121939961932229</v>
      </c>
      <c r="AH40" s="6">
        <v>0.65620236315910796</v>
      </c>
      <c r="AI40" s="6">
        <v>0.6419486045988132</v>
      </c>
      <c r="AJ40" s="6">
        <v>0.65974124687639135</v>
      </c>
      <c r="AK40" s="6">
        <v>0.65680371691794814</v>
      </c>
      <c r="AL40" s="6">
        <v>0.6405390469970611</v>
      </c>
      <c r="AM40" s="6">
        <v>0.57231211089156098</v>
      </c>
      <c r="AN40" s="6">
        <v>0.63008611452214658</v>
      </c>
      <c r="AO40" s="6">
        <v>0.628232367680576</v>
      </c>
      <c r="AP40" s="6">
        <v>0.63531726735441185</v>
      </c>
      <c r="AQ40" s="6">
        <v>0.62584501809903414</v>
      </c>
      <c r="AR40" s="6">
        <v>0.68848057007481611</v>
      </c>
      <c r="AS40" s="6">
        <v>0.6488533471403134</v>
      </c>
      <c r="AT40" s="6">
        <v>0.63984450472591248</v>
      </c>
      <c r="AU40" s="6">
        <v>0.64428185055638831</v>
      </c>
      <c r="AV40" s="6">
        <v>0.64891573093592136</v>
      </c>
      <c r="AW40" s="6">
        <v>0.64802947161777069</v>
      </c>
      <c r="AX40" s="6">
        <v>0.64539794077100854</v>
      </c>
      <c r="AY40" s="6">
        <v>0.63214186840014241</v>
      </c>
      <c r="AZ40" s="6">
        <v>0.65462926692227641</v>
      </c>
      <c r="BA40" s="6">
        <v>0.64786668552257631</v>
      </c>
      <c r="BB40" s="6">
        <v>0.6629146587522905</v>
      </c>
      <c r="BC40" s="6">
        <v>0.64466004005275246</v>
      </c>
      <c r="BD40" s="6">
        <v>0.65259021171713238</v>
      </c>
      <c r="BE40" s="6">
        <v>0.64534265389959256</v>
      </c>
      <c r="BF40" s="6">
        <v>0.68014236555479368</v>
      </c>
      <c r="BG40" s="6">
        <v>0.66110001768682025</v>
      </c>
      <c r="BH40" s="6">
        <v>0.64492227171597405</v>
      </c>
      <c r="BI40" s="6">
        <v>0.66503117557674185</v>
      </c>
      <c r="BJ40" s="6">
        <v>0.74075134424778655</v>
      </c>
      <c r="BK40" s="6">
        <v>0.72355288233779891</v>
      </c>
      <c r="BL40" s="6">
        <v>0.66805931129145402</v>
      </c>
      <c r="BM40" s="6">
        <v>0.71087301812012393</v>
      </c>
      <c r="BN40" s="6">
        <v>0.67593162493646242</v>
      </c>
      <c r="BO40" s="6">
        <v>0.65581420016201286</v>
      </c>
      <c r="BP40" s="6">
        <v>0.66115154364423989</v>
      </c>
      <c r="BQ40" s="6">
        <v>0.62583508646291253</v>
      </c>
      <c r="BR40" s="6">
        <v>0.5952887054639503</v>
      </c>
      <c r="BS40" s="6">
        <v>0.68642295104285289</v>
      </c>
      <c r="BT40" s="6">
        <v>0.65918911005539416</v>
      </c>
      <c r="BU40" s="6">
        <v>0.64441289059022522</v>
      </c>
      <c r="BV40" s="6">
        <v>0.63740147701830285</v>
      </c>
      <c r="BW40" s="6">
        <v>0.67627857558458204</v>
      </c>
      <c r="BX40" s="6">
        <v>0.64513571395350722</v>
      </c>
      <c r="BY40" s="6">
        <v>0.69213363006800865</v>
      </c>
      <c r="BZ40" s="6">
        <v>0.68553257782295218</v>
      </c>
      <c r="CA40" s="6">
        <v>0.72754964555174917</v>
      </c>
      <c r="CB40" s="6">
        <v>0.68952081691281764</v>
      </c>
      <c r="CC40" s="6">
        <v>0.59560269472535554</v>
      </c>
      <c r="CD40" s="6">
        <v>0.68400535069058477</v>
      </c>
      <c r="CE40" s="6">
        <v>0.6770480019016325</v>
      </c>
      <c r="CF40" s="6">
        <v>0.69050615263161708</v>
      </c>
      <c r="CG40" s="6">
        <v>0.67868770625918629</v>
      </c>
      <c r="CH40" s="6">
        <v>0.66059401716482202</v>
      </c>
      <c r="CI40" s="6">
        <v>0.67140846944485455</v>
      </c>
      <c r="CJ40" s="6">
        <v>0.66893565336461791</v>
      </c>
      <c r="CK40" s="6">
        <v>0.68517453149738705</v>
      </c>
      <c r="CL40" s="6">
        <v>0.61978597328317075</v>
      </c>
      <c r="CM40" s="6">
        <v>0.54643222592226803</v>
      </c>
      <c r="CN40" s="6">
        <v>0.69444653612663454</v>
      </c>
      <c r="CO40" s="6">
        <v>0.66742397180788937</v>
      </c>
      <c r="CP40" s="6">
        <v>0.66957542344734167</v>
      </c>
    </row>
    <row r="41" spans="1:94" x14ac:dyDescent="0.25">
      <c r="A41" t="s">
        <v>94</v>
      </c>
      <c r="B41"/>
      <c r="C41"/>
      <c r="D41" s="6">
        <v>0.11709756383300141</v>
      </c>
      <c r="E41" s="6">
        <v>0.17501983602221635</v>
      </c>
      <c r="F41" s="6">
        <v>0.16579497579566646</v>
      </c>
      <c r="G41" s="6">
        <v>0.14525197261705111</v>
      </c>
      <c r="H41" s="6">
        <v>0.1529232817969127</v>
      </c>
      <c r="I41" s="6">
        <v>0.22320083610152941</v>
      </c>
      <c r="J41" s="6">
        <v>0.23476319719915847</v>
      </c>
      <c r="K41" s="6">
        <v>0.20306234399628226</v>
      </c>
      <c r="L41" s="6">
        <v>0.24203649795924573</v>
      </c>
      <c r="M41" s="6">
        <v>0.1593244039334244</v>
      </c>
      <c r="N41" s="6">
        <v>0.16498089726243764</v>
      </c>
      <c r="O41" s="6">
        <v>0.1764945885586669</v>
      </c>
      <c r="P41" s="6">
        <v>0.18943002204136233</v>
      </c>
      <c r="Q41" s="6">
        <v>0.16637658355740681</v>
      </c>
      <c r="R41" s="6">
        <v>0.16363168438039064</v>
      </c>
      <c r="S41" s="6">
        <v>0.1431761755642334</v>
      </c>
      <c r="T41" s="6">
        <v>0.16817512234095675</v>
      </c>
      <c r="U41" s="6">
        <v>0.15742724097788124</v>
      </c>
      <c r="V41" s="6">
        <v>0.19464024960342891</v>
      </c>
      <c r="W41" s="6">
        <v>0.16531246292235557</v>
      </c>
      <c r="X41" s="6">
        <v>0.19264880112834978</v>
      </c>
      <c r="Y41" s="6">
        <v>0.16097069019855026</v>
      </c>
      <c r="Z41" s="6">
        <v>0.18136519068944684</v>
      </c>
      <c r="AA41" s="6">
        <v>0.18383785277603651</v>
      </c>
      <c r="AB41" s="6">
        <v>0.18159024832626497</v>
      </c>
      <c r="AC41" s="6">
        <v>0.15565311047185373</v>
      </c>
      <c r="AD41" s="6">
        <v>0.11923553551113278</v>
      </c>
      <c r="AE41" s="6">
        <v>0.1778803695740884</v>
      </c>
      <c r="AF41" s="6">
        <v>0.15661841102722171</v>
      </c>
      <c r="AG41" s="6">
        <v>0.14403561132533096</v>
      </c>
      <c r="AH41" s="6">
        <v>0.16247436098570026</v>
      </c>
      <c r="AI41" s="6">
        <v>0.17844882432468256</v>
      </c>
      <c r="AJ41" s="6">
        <v>0.18023137812056017</v>
      </c>
      <c r="AK41" s="6">
        <v>0.16653100732560441</v>
      </c>
      <c r="AL41" s="6">
        <v>0.18047971731629719</v>
      </c>
      <c r="AM41" s="6">
        <v>0.12259919493962047</v>
      </c>
      <c r="AN41" s="6">
        <v>0.14129731236868048</v>
      </c>
      <c r="AO41" s="6">
        <v>0.16287482518252597</v>
      </c>
      <c r="AP41" s="6">
        <v>0.16418304175296211</v>
      </c>
      <c r="AQ41" s="6">
        <v>0.16320638751367383</v>
      </c>
      <c r="AR41" s="6">
        <v>0.18404911236313384</v>
      </c>
      <c r="AS41" s="6">
        <v>0.13962509542254517</v>
      </c>
      <c r="AT41" s="6">
        <v>0.15531895124044184</v>
      </c>
      <c r="AU41" s="6">
        <v>0.16251778093883357</v>
      </c>
      <c r="AV41" s="6">
        <v>0.17671677634838567</v>
      </c>
      <c r="AW41" s="6">
        <v>0.15465338583337829</v>
      </c>
      <c r="AX41" s="6">
        <v>0.17434385450763976</v>
      </c>
      <c r="AY41" s="6">
        <v>0.18100277902584327</v>
      </c>
      <c r="AZ41" s="6">
        <v>0.17122898595225303</v>
      </c>
      <c r="BA41" s="6">
        <v>0.1870075710562244</v>
      </c>
      <c r="BB41" s="6">
        <v>0.18630706190563015</v>
      </c>
      <c r="BC41" s="6">
        <v>0.16742884175668218</v>
      </c>
      <c r="BD41" s="6">
        <v>0.17182991184948887</v>
      </c>
      <c r="BE41" s="6">
        <v>0.1725866298766682</v>
      </c>
      <c r="BF41" s="6">
        <v>0.19182331078371079</v>
      </c>
      <c r="BG41" s="6">
        <v>0.17489386636005838</v>
      </c>
      <c r="BH41" s="6">
        <v>0.2005798733286418</v>
      </c>
      <c r="BI41" s="6">
        <v>0.18403850031305383</v>
      </c>
      <c r="BJ41" s="6">
        <v>0.30540298151277323</v>
      </c>
      <c r="BK41" s="6">
        <v>0.30332538378419849</v>
      </c>
      <c r="BL41" s="6">
        <v>0.2054900453257284</v>
      </c>
      <c r="BM41" s="6">
        <v>0.24852186064293294</v>
      </c>
      <c r="BN41" s="6">
        <v>0.18898832598631016</v>
      </c>
      <c r="BO41" s="6">
        <v>0.19738872644574398</v>
      </c>
      <c r="BP41" s="6">
        <v>0.22942250248921342</v>
      </c>
      <c r="BQ41" s="6">
        <v>0.22562663082153869</v>
      </c>
      <c r="BR41" s="6">
        <v>0.19505161774035412</v>
      </c>
      <c r="BS41" s="6">
        <v>0.19913381441588757</v>
      </c>
      <c r="BT41" s="6">
        <v>0.20198762605349052</v>
      </c>
      <c r="BU41" s="6">
        <v>0.20826964115448066</v>
      </c>
      <c r="BV41" s="6">
        <v>0.18166356242141565</v>
      </c>
      <c r="BW41" s="6">
        <v>0.20854707011252374</v>
      </c>
      <c r="BX41" s="6">
        <v>0.19478487292799526</v>
      </c>
      <c r="BY41" s="6">
        <v>0.21543851653516394</v>
      </c>
      <c r="BZ41" s="6">
        <v>0.20169457986292252</v>
      </c>
      <c r="CA41" s="6">
        <v>0.20806188925081434</v>
      </c>
      <c r="CB41" s="6">
        <v>0.2305774892013096</v>
      </c>
      <c r="CC41" s="6">
        <v>0.16961995972123617</v>
      </c>
      <c r="CD41" s="6">
        <v>0.19897376479351153</v>
      </c>
      <c r="CE41" s="6">
        <v>0.1718344150560174</v>
      </c>
      <c r="CF41" s="6">
        <v>0.18426400369026691</v>
      </c>
      <c r="CG41" s="6">
        <v>0.20474329111605841</v>
      </c>
      <c r="CH41" s="6">
        <v>0.18466922908659103</v>
      </c>
      <c r="CI41" s="6">
        <v>0.19617134397389208</v>
      </c>
      <c r="CJ41" s="6">
        <v>0.21236685463659147</v>
      </c>
      <c r="CK41" s="6">
        <v>0.21475392979705152</v>
      </c>
      <c r="CL41" s="6">
        <v>0.1639229246535869</v>
      </c>
      <c r="CM41" s="6">
        <v>0.14583896426833884</v>
      </c>
      <c r="CN41" s="6">
        <v>0.20943841621868242</v>
      </c>
      <c r="CO41" s="6">
        <v>0.200534774968328</v>
      </c>
      <c r="CP41" s="6">
        <v>0.20793547456172456</v>
      </c>
    </row>
    <row r="42" spans="1:94" x14ac:dyDescent="0.25">
      <c r="B42"/>
      <c r="C42"/>
      <c r="D42"/>
      <c r="E42"/>
      <c r="F42"/>
      <c r="G42"/>
      <c r="H42"/>
      <c r="I42"/>
      <c r="J42"/>
      <c r="K42"/>
      <c r="L42"/>
      <c r="M42"/>
    </row>
    <row r="43" spans="1:94" x14ac:dyDescent="0.25">
      <c r="B43"/>
      <c r="C43"/>
      <c r="D43"/>
      <c r="E43"/>
      <c r="F43"/>
      <c r="G43"/>
      <c r="H43"/>
      <c r="I43"/>
      <c r="J43"/>
      <c r="K43"/>
      <c r="L43"/>
      <c r="M43"/>
    </row>
    <row r="44" spans="1:94" x14ac:dyDescent="0.25">
      <c r="B44"/>
      <c r="C44"/>
      <c r="D44"/>
      <c r="E44"/>
      <c r="F44"/>
      <c r="G44"/>
      <c r="H44"/>
      <c r="I44"/>
      <c r="J44"/>
      <c r="K44"/>
      <c r="L44"/>
      <c r="M44"/>
    </row>
    <row r="45" spans="1:94" x14ac:dyDescent="0.25">
      <c r="B45"/>
      <c r="C45"/>
      <c r="D45"/>
      <c r="E45"/>
      <c r="F45"/>
      <c r="G45"/>
      <c r="H45"/>
      <c r="I45"/>
      <c r="J45"/>
      <c r="K45"/>
      <c r="L45"/>
      <c r="M45"/>
    </row>
    <row r="46" spans="1:94" x14ac:dyDescent="0.25">
      <c r="B46"/>
      <c r="C46"/>
      <c r="D46"/>
      <c r="E46"/>
      <c r="F46"/>
      <c r="G46"/>
      <c r="H46"/>
      <c r="I46"/>
      <c r="J46"/>
      <c r="K46"/>
      <c r="L46"/>
      <c r="M46"/>
    </row>
    <row r="47" spans="1:94" x14ac:dyDescent="0.25">
      <c r="B47"/>
      <c r="C47"/>
      <c r="D47"/>
      <c r="E47"/>
      <c r="F47"/>
      <c r="G47"/>
      <c r="H47"/>
      <c r="I47"/>
      <c r="J47"/>
      <c r="K47"/>
      <c r="L47"/>
      <c r="M47"/>
    </row>
    <row r="48" spans="1:94" x14ac:dyDescent="0.25">
      <c r="B48"/>
      <c r="C48"/>
      <c r="D48"/>
      <c r="E48"/>
      <c r="F48"/>
      <c r="G48"/>
      <c r="H48"/>
      <c r="I48"/>
      <c r="J48"/>
      <c r="K48"/>
      <c r="L48"/>
      <c r="M48"/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spans="1:13" x14ac:dyDescent="0.25">
      <c r="B353"/>
      <c r="C353"/>
      <c r="D353"/>
      <c r="E353"/>
      <c r="F353"/>
      <c r="G353"/>
      <c r="H353"/>
      <c r="I353"/>
      <c r="J353"/>
      <c r="K353"/>
      <c r="L353"/>
      <c r="M353"/>
    </row>
    <row r="354" spans="1:13" x14ac:dyDescent="0.25">
      <c r="B354"/>
      <c r="C354"/>
      <c r="D354"/>
      <c r="E354"/>
      <c r="F354"/>
      <c r="G354"/>
      <c r="H354"/>
      <c r="I354"/>
      <c r="J354"/>
      <c r="K354"/>
      <c r="L354"/>
      <c r="M354"/>
    </row>
    <row r="355" spans="1:13" x14ac:dyDescent="0.25">
      <c r="B355"/>
      <c r="C355"/>
      <c r="D355"/>
      <c r="E355"/>
      <c r="F355"/>
      <c r="G355"/>
      <c r="H355"/>
      <c r="I355"/>
      <c r="J355"/>
      <c r="K355"/>
      <c r="L355"/>
      <c r="M355"/>
    </row>
    <row r="356" spans="1:13" x14ac:dyDescent="0.25">
      <c r="B356"/>
      <c r="C356"/>
      <c r="D356"/>
      <c r="E356"/>
      <c r="F356"/>
      <c r="G356"/>
      <c r="H356"/>
      <c r="I356"/>
      <c r="J356"/>
      <c r="K356"/>
      <c r="L356"/>
      <c r="M356"/>
    </row>
    <row r="357" spans="1:13" s="4" customFormat="1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</row>
    <row r="358" spans="1:13" s="4" customFormat="1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</row>
    <row r="359" spans="1:13" s="4" customFormat="1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</row>
    <row r="360" spans="1:13" s="4" customFormat="1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</row>
    <row r="361" spans="1:13" s="4" customFormat="1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</row>
    <row r="362" spans="1:13" s="4" customFormat="1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</row>
    <row r="363" spans="1:13" s="4" customFormat="1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</row>
    <row r="364" spans="1:13" s="4" customFormat="1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</row>
    <row r="365" spans="1:13" s="4" customFormat="1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</row>
    <row r="366" spans="1:13" s="4" customFormat="1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</row>
    <row r="367" spans="1:13" s="4" customFormat="1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</row>
    <row r="368" spans="1:13" s="4" customFormat="1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</row>
    <row r="369" spans="1:13" s="4" customFormat="1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</row>
    <row r="370" spans="1:13" s="4" customFormat="1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</row>
    <row r="371" spans="1:13" s="4" customFormat="1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</row>
    <row r="372" spans="1:13" s="4" customFormat="1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</row>
    <row r="373" spans="1:13" s="4" customFormat="1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</row>
    <row r="374" spans="1:13" s="4" customFormat="1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</row>
    <row r="375" spans="1:13" s="4" customFormat="1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</row>
    <row r="376" spans="1:13" s="4" customFormat="1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</row>
    <row r="377" spans="1:13" s="4" customFormat="1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</row>
    <row r="378" spans="1:13" s="4" customFormat="1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</row>
    <row r="379" spans="1:13" s="4" customFormat="1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</row>
    <row r="380" spans="1:13" s="4" customFormat="1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</row>
    <row r="381" spans="1:13" s="4" customFormat="1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</row>
    <row r="382" spans="1:13" s="4" customFormat="1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</row>
    <row r="383" spans="1:13" s="4" customFormat="1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</row>
    <row r="384" spans="1:13" s="4" customFormat="1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</row>
    <row r="385" spans="1:13" s="4" customFormat="1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</row>
    <row r="386" spans="1:13" s="4" customFormat="1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</row>
    <row r="387" spans="1:13" s="4" customFormat="1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</row>
    <row r="388" spans="1:13" s="4" customFormat="1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</row>
    <row r="389" spans="1:13" s="4" customFormat="1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</row>
    <row r="390" spans="1:13" s="4" customFormat="1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</row>
    <row r="391" spans="1:13" s="4" customFormat="1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</row>
    <row r="392" spans="1:13" s="4" customFormat="1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</row>
    <row r="393" spans="1:13" s="4" customFormat="1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</row>
    <row r="394" spans="1:13" s="4" customFormat="1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</row>
    <row r="395" spans="1:13" s="4" customFormat="1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</row>
    <row r="396" spans="1:13" s="4" customFormat="1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</row>
    <row r="397" spans="1:13" s="4" customFormat="1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</row>
    <row r="398" spans="1:13" s="4" customFormat="1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</row>
    <row r="399" spans="1:13" s="4" customFormat="1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</row>
    <row r="400" spans="1:13" s="4" customFormat="1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</row>
    <row r="401" spans="1:13" s="4" customFormat="1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</row>
    <row r="402" spans="1:13" s="4" customFormat="1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</row>
    <row r="403" spans="1:13" s="4" customFormat="1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</row>
    <row r="404" spans="1:13" s="4" customFormat="1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</row>
    <row r="405" spans="1:13" s="4" customFormat="1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</row>
    <row r="406" spans="1:13" s="4" customFormat="1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</row>
    <row r="407" spans="1:13" s="4" customFormat="1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</row>
    <row r="408" spans="1:13" s="4" customFormat="1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</row>
    <row r="409" spans="1:13" s="4" customFormat="1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</row>
    <row r="410" spans="1:13" s="4" customFormat="1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</row>
    <row r="411" spans="1:13" s="4" customFormat="1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</row>
    <row r="412" spans="1:13" s="4" customFormat="1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</row>
    <row r="413" spans="1:13" s="4" customFormat="1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</row>
    <row r="414" spans="1:13" s="4" customFormat="1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</row>
    <row r="415" spans="1:13" s="4" customFormat="1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</row>
    <row r="416" spans="1:13" s="4" customFormat="1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</row>
    <row r="417" spans="1:13" s="4" customFormat="1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</row>
    <row r="418" spans="1:13" s="4" customFormat="1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</row>
    <row r="419" spans="1:13" s="4" customFormat="1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</row>
    <row r="420" spans="1:13" s="4" customFormat="1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</row>
    <row r="421" spans="1:13" s="4" customFormat="1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</row>
    <row r="422" spans="1:13" s="4" customFormat="1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</row>
    <row r="423" spans="1:13" s="4" customFormat="1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</row>
    <row r="424" spans="1:13" s="4" customFormat="1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</row>
    <row r="425" spans="1:13" s="4" customFormat="1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</row>
    <row r="426" spans="1:13" s="4" customFormat="1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</row>
    <row r="427" spans="1:13" s="4" customFormat="1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</row>
    <row r="428" spans="1:13" s="4" customFormat="1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</row>
    <row r="429" spans="1:13" s="4" customFormat="1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</row>
    <row r="430" spans="1:13" s="4" customFormat="1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</row>
    <row r="431" spans="1:13" s="4" customFormat="1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</row>
    <row r="432" spans="1:13" s="4" customFormat="1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</row>
    <row r="433" spans="1:13" s="4" customFormat="1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</row>
    <row r="434" spans="1:13" s="4" customFormat="1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</row>
    <row r="435" spans="1:13" s="4" customFormat="1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</row>
    <row r="436" spans="1:13" s="4" customFormat="1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</row>
    <row r="437" spans="1:13" s="4" customFormat="1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</row>
    <row r="438" spans="1:13" s="4" customFormat="1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</row>
    <row r="439" spans="1:13" s="4" customFormat="1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</row>
    <row r="440" spans="1:13" s="4" customFormat="1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</row>
    <row r="441" spans="1:13" s="4" customFormat="1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</row>
    <row r="442" spans="1:13" s="4" customFormat="1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</row>
    <row r="443" spans="1:13" s="4" customFormat="1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</row>
    <row r="444" spans="1:13" s="4" customFormat="1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</row>
    <row r="445" spans="1:13" s="4" customFormat="1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</row>
    <row r="446" spans="1:13" s="4" customFormat="1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</row>
    <row r="447" spans="1:13" s="4" customFormat="1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</row>
    <row r="448" spans="1:13" s="4" customFormat="1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</row>
    <row r="449" spans="1:13" s="4" customFormat="1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</row>
    <row r="450" spans="1:13" s="4" customFormat="1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</row>
    <row r="451" spans="1:13" s="4" customFormat="1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</row>
    <row r="452" spans="1:13" s="4" customFormat="1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</row>
  </sheetData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09CDF-465A-4F9E-9E56-E46E591C0683}">
  <dimension ref="A1:CA452"/>
  <sheetViews>
    <sheetView zoomScaleNormal="100" workbookViewId="0">
      <pane xSplit="3" ySplit="5" topLeftCell="AG6" activePane="bottomRight" state="frozen"/>
      <selection activeCell="K32" sqref="K32"/>
      <selection pane="topRight" activeCell="K32" sqref="K32"/>
      <selection pane="bottomLeft" activeCell="K32" sqref="K32"/>
      <selection pane="bottomRight" activeCell="D1" sqref="D1:AO1048576"/>
    </sheetView>
  </sheetViews>
  <sheetFormatPr defaultColWidth="15" defaultRowHeight="15" x14ac:dyDescent="0.25"/>
  <cols>
    <col min="1" max="1" width="24.5703125" customWidth="1"/>
    <col min="2" max="3" width="24.5703125" style="4" customWidth="1"/>
    <col min="4" max="9" width="15" style="4" hidden="1" customWidth="1"/>
    <col min="10" max="40" width="15" hidden="1" customWidth="1"/>
    <col min="41" max="41" width="0" hidden="1" customWidth="1"/>
  </cols>
  <sheetData>
    <row r="1" spans="1:79" x14ac:dyDescent="0.25">
      <c r="B1"/>
      <c r="C1"/>
      <c r="D1" s="10" t="s">
        <v>35</v>
      </c>
      <c r="E1" s="10" t="s">
        <v>36</v>
      </c>
      <c r="F1" s="10" t="s">
        <v>55</v>
      </c>
      <c r="G1" s="10" t="s">
        <v>21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</row>
    <row r="2" spans="1:79" x14ac:dyDescent="0.25">
      <c r="B2"/>
      <c r="C2"/>
      <c r="D2" s="11">
        <v>2025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 t="s">
        <v>110</v>
      </c>
      <c r="AP2" s="11">
        <v>2026</v>
      </c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 t="s">
        <v>311</v>
      </c>
    </row>
    <row r="3" spans="1:79" x14ac:dyDescent="0.25">
      <c r="B3"/>
      <c r="C3"/>
      <c r="D3" s="11">
        <v>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>
        <v>2</v>
      </c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>
        <v>3</v>
      </c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>
        <v>1</v>
      </c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>
        <v>2</v>
      </c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>
        <v>3</v>
      </c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</row>
    <row r="4" spans="1:79" x14ac:dyDescent="0.25">
      <c r="B4"/>
      <c r="C4"/>
      <c r="D4" s="11">
        <v>10</v>
      </c>
      <c r="E4" s="11"/>
      <c r="F4" s="11"/>
      <c r="G4" s="11"/>
      <c r="H4" s="11"/>
      <c r="I4" s="11">
        <v>11</v>
      </c>
      <c r="J4" s="11"/>
      <c r="K4" s="11"/>
      <c r="L4" s="11"/>
      <c r="M4" s="11">
        <v>12</v>
      </c>
      <c r="N4" s="11"/>
      <c r="O4" s="11"/>
      <c r="P4" s="11"/>
      <c r="Q4" s="11">
        <v>1</v>
      </c>
      <c r="R4" s="11"/>
      <c r="S4" s="11"/>
      <c r="T4" s="11"/>
      <c r="U4" s="11"/>
      <c r="V4" s="11">
        <v>2</v>
      </c>
      <c r="W4" s="11"/>
      <c r="X4" s="11"/>
      <c r="Y4" s="11"/>
      <c r="Z4" s="11">
        <v>3</v>
      </c>
      <c r="AA4" s="11"/>
      <c r="AB4" s="11"/>
      <c r="AC4" s="11"/>
      <c r="AD4" s="11">
        <v>4</v>
      </c>
      <c r="AE4" s="11"/>
      <c r="AF4" s="11"/>
      <c r="AG4" s="11"/>
      <c r="AH4" s="11">
        <v>5</v>
      </c>
      <c r="AI4" s="11"/>
      <c r="AJ4" s="11"/>
      <c r="AK4" s="11"/>
      <c r="AL4" s="11"/>
      <c r="AM4" s="11">
        <v>6</v>
      </c>
      <c r="AN4" s="11"/>
      <c r="AO4" s="11"/>
      <c r="AP4" s="11">
        <v>10</v>
      </c>
      <c r="AQ4" s="11"/>
      <c r="AR4" s="11"/>
      <c r="AS4" s="11"/>
      <c r="AT4" s="11"/>
      <c r="AU4" s="11">
        <v>11</v>
      </c>
      <c r="AV4" s="11"/>
      <c r="AW4" s="11"/>
      <c r="AX4" s="11"/>
      <c r="AY4" s="11">
        <v>12</v>
      </c>
      <c r="AZ4" s="11"/>
      <c r="BA4" s="11"/>
      <c r="BB4" s="11"/>
      <c r="BC4" s="11">
        <v>1</v>
      </c>
      <c r="BD4" s="11"/>
      <c r="BE4" s="11"/>
      <c r="BF4" s="11"/>
      <c r="BG4" s="11"/>
      <c r="BH4" s="11">
        <v>2</v>
      </c>
      <c r="BI4" s="11"/>
      <c r="BJ4" s="11"/>
      <c r="BK4" s="11"/>
      <c r="BL4" s="11">
        <v>3</v>
      </c>
      <c r="BM4" s="11"/>
      <c r="BN4" s="11"/>
      <c r="BO4" s="11"/>
      <c r="BP4" s="11">
        <v>4</v>
      </c>
      <c r="BQ4" s="11"/>
      <c r="BR4" s="11"/>
      <c r="BS4" s="11"/>
      <c r="BT4" s="11">
        <v>5</v>
      </c>
      <c r="BU4" s="11"/>
      <c r="BV4" s="11"/>
      <c r="BW4" s="11"/>
      <c r="BX4" s="11"/>
      <c r="BY4" s="11">
        <v>6</v>
      </c>
      <c r="BZ4" s="11"/>
      <c r="CA4" s="11"/>
    </row>
    <row r="5" spans="1:79" s="11" customFormat="1" x14ac:dyDescent="0.25">
      <c r="A5" s="10" t="s">
        <v>50</v>
      </c>
      <c r="B5" s="10" t="s">
        <v>51</v>
      </c>
      <c r="C5" s="10" t="s">
        <v>26</v>
      </c>
      <c r="D5" s="11">
        <v>40</v>
      </c>
      <c r="E5" s="11">
        <v>41</v>
      </c>
      <c r="F5" s="11">
        <v>42</v>
      </c>
      <c r="G5" s="11">
        <v>43</v>
      </c>
      <c r="H5" s="11">
        <v>44</v>
      </c>
      <c r="I5" s="11">
        <v>45</v>
      </c>
      <c r="J5" s="11">
        <v>46</v>
      </c>
      <c r="K5" s="11">
        <v>47</v>
      </c>
      <c r="L5" s="11">
        <v>48</v>
      </c>
      <c r="M5" s="11">
        <v>49</v>
      </c>
      <c r="N5" s="11">
        <v>50</v>
      </c>
      <c r="O5" s="11">
        <v>51</v>
      </c>
      <c r="P5" s="11">
        <v>52</v>
      </c>
      <c r="Q5" s="11">
        <v>1</v>
      </c>
      <c r="R5" s="11">
        <v>2</v>
      </c>
      <c r="S5" s="11">
        <v>3</v>
      </c>
      <c r="T5" s="11">
        <v>4</v>
      </c>
      <c r="U5" s="11">
        <v>5</v>
      </c>
      <c r="V5" s="11">
        <v>6</v>
      </c>
      <c r="W5" s="11">
        <v>7</v>
      </c>
      <c r="X5" s="11">
        <v>8</v>
      </c>
      <c r="Y5" s="11">
        <v>9</v>
      </c>
      <c r="Z5" s="11">
        <v>10</v>
      </c>
      <c r="AA5" s="11">
        <v>11</v>
      </c>
      <c r="AB5" s="11">
        <v>12</v>
      </c>
      <c r="AC5" s="11">
        <v>13</v>
      </c>
      <c r="AD5" s="11">
        <v>14</v>
      </c>
      <c r="AE5" s="11">
        <v>15</v>
      </c>
      <c r="AF5" s="11">
        <v>16</v>
      </c>
      <c r="AG5" s="11">
        <v>17</v>
      </c>
      <c r="AH5" s="11">
        <v>18</v>
      </c>
      <c r="AI5" s="11">
        <v>19</v>
      </c>
      <c r="AJ5" s="11">
        <v>20</v>
      </c>
      <c r="AK5" s="11">
        <v>21</v>
      </c>
      <c r="AL5" s="11">
        <v>22</v>
      </c>
      <c r="AM5" s="11">
        <v>23</v>
      </c>
      <c r="AN5" s="11">
        <v>24</v>
      </c>
      <c r="AP5" s="11">
        <v>40</v>
      </c>
      <c r="AQ5" s="11">
        <v>41</v>
      </c>
      <c r="AR5" s="11">
        <v>42</v>
      </c>
      <c r="AS5" s="11">
        <v>43</v>
      </c>
      <c r="AT5" s="11">
        <v>44</v>
      </c>
      <c r="AU5" s="11">
        <v>45</v>
      </c>
      <c r="AV5" s="11">
        <v>46</v>
      </c>
      <c r="AW5" s="11">
        <v>47</v>
      </c>
      <c r="AX5" s="11">
        <v>48</v>
      </c>
      <c r="AY5" s="11">
        <v>49</v>
      </c>
      <c r="AZ5" s="11">
        <v>50</v>
      </c>
      <c r="BA5" s="11">
        <v>51</v>
      </c>
      <c r="BB5" s="11">
        <v>52</v>
      </c>
      <c r="BC5" s="11">
        <v>1</v>
      </c>
      <c r="BD5" s="11">
        <v>2</v>
      </c>
      <c r="BE5" s="11">
        <v>3</v>
      </c>
      <c r="BF5" s="11">
        <v>4</v>
      </c>
      <c r="BG5" s="11">
        <v>5</v>
      </c>
      <c r="BH5" s="11">
        <v>6</v>
      </c>
      <c r="BI5" s="11">
        <v>7</v>
      </c>
      <c r="BJ5" s="11">
        <v>8</v>
      </c>
      <c r="BK5" s="11">
        <v>9</v>
      </c>
      <c r="BL5" s="11">
        <v>10</v>
      </c>
      <c r="BM5" s="11">
        <v>11</v>
      </c>
      <c r="BN5" s="11">
        <v>12</v>
      </c>
      <c r="BO5" s="11">
        <v>13</v>
      </c>
      <c r="BP5" s="11">
        <v>14</v>
      </c>
      <c r="BQ5" s="11">
        <v>15</v>
      </c>
      <c r="BR5" s="11">
        <v>16</v>
      </c>
      <c r="BS5" s="11">
        <v>17</v>
      </c>
      <c r="BT5" s="11">
        <v>18</v>
      </c>
      <c r="BU5" s="11">
        <v>19</v>
      </c>
      <c r="BV5" s="11">
        <v>20</v>
      </c>
      <c r="BW5" s="11">
        <v>21</v>
      </c>
      <c r="BX5" s="11">
        <v>22</v>
      </c>
      <c r="BY5" s="11">
        <v>23</v>
      </c>
      <c r="BZ5" s="11">
        <v>24</v>
      </c>
    </row>
    <row r="6" spans="1:79" x14ac:dyDescent="0.25">
      <c r="A6" t="s">
        <v>43</v>
      </c>
      <c r="B6"/>
      <c r="C6" t="s">
        <v>64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>
        <v>0.216234265592747</v>
      </c>
      <c r="AQ6" s="6">
        <v>0.26866401158580738</v>
      </c>
      <c r="AR6" s="6">
        <v>0.23548157155436286</v>
      </c>
      <c r="AS6" s="6">
        <v>0.24843337541604499</v>
      </c>
      <c r="AT6" s="6">
        <v>0.14515872314086126</v>
      </c>
      <c r="AU6" s="6">
        <v>7.2158836553701713E-2</v>
      </c>
      <c r="AV6" s="6">
        <v>0.26322655122655125</v>
      </c>
      <c r="AW6" s="6">
        <v>5.0446051272419946E-2</v>
      </c>
      <c r="AX6" s="6">
        <v>0.21723008152795062</v>
      </c>
      <c r="AY6" s="6">
        <v>0.1162084398976982</v>
      </c>
      <c r="AZ6" s="6">
        <v>0.13510114243789959</v>
      </c>
      <c r="BA6" s="6">
        <v>4.5019599787740287E-3</v>
      </c>
      <c r="BB6" s="6">
        <v>9.21330472828015E-2</v>
      </c>
      <c r="BC6" s="6">
        <v>-4.3746792432795938E-2</v>
      </c>
      <c r="BD6" s="6">
        <v>-9.4993527913482811E-3</v>
      </c>
      <c r="BE6" s="6">
        <v>2.8768041643662749E-2</v>
      </c>
      <c r="BF6" s="6">
        <v>8.1977431488447078E-2</v>
      </c>
      <c r="BG6" s="6">
        <v>0.10685462849039684</v>
      </c>
      <c r="BH6" s="6">
        <v>-0.12883799525418854</v>
      </c>
      <c r="BI6" s="6">
        <v>-9.6340957667400383E-3</v>
      </c>
      <c r="BJ6" s="6">
        <v>-1.0639627256011568E-2</v>
      </c>
      <c r="BK6" s="6">
        <v>9.1461802802008982E-2</v>
      </c>
      <c r="BL6" s="6">
        <v>0.32391147462112102</v>
      </c>
      <c r="BM6" s="6">
        <v>-5.5023298014670832E-2</v>
      </c>
      <c r="BN6" s="6">
        <v>-0.21674423276525931</v>
      </c>
      <c r="BO6" s="6">
        <v>0.25886832655960224</v>
      </c>
      <c r="BP6" s="6">
        <v>-5.1094890510948905E-2</v>
      </c>
      <c r="BQ6" s="6">
        <v>-0.17980759694535356</v>
      </c>
      <c r="BR6" s="6">
        <v>2.9305172623073053E-3</v>
      </c>
      <c r="BS6" s="6">
        <v>0.11897012184944082</v>
      </c>
      <c r="BT6" s="6">
        <v>1.5292044220532996E-2</v>
      </c>
      <c r="BU6" s="6">
        <v>3.9234449760765552E-2</v>
      </c>
      <c r="BV6" s="6">
        <v>-1.876772988306926E-2</v>
      </c>
      <c r="BW6" s="6">
        <v>-2.8438133120202227E-3</v>
      </c>
      <c r="BX6" s="6">
        <v>-0.51495285291485993</v>
      </c>
      <c r="BY6" s="6">
        <v>0.30603576751117734</v>
      </c>
      <c r="BZ6" s="6">
        <v>-0.24039196418823017</v>
      </c>
      <c r="CA6" s="6">
        <v>4.5331639340003824E-2</v>
      </c>
    </row>
    <row r="7" spans="1:79" x14ac:dyDescent="0.25">
      <c r="B7"/>
      <c r="C7" t="s">
        <v>65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>
        <v>0.70425196850393701</v>
      </c>
      <c r="AQ7" s="6">
        <v>0.52378388081134442</v>
      </c>
      <c r="AR7" s="6">
        <v>0.97132453345471093</v>
      </c>
      <c r="AS7" s="6">
        <v>0.74284199363732772</v>
      </c>
      <c r="AT7" s="6">
        <v>0.46885859395883456</v>
      </c>
      <c r="AU7" s="6">
        <v>-2.5110987791342951E-2</v>
      </c>
      <c r="AV7" s="6">
        <v>0.56369942196531797</v>
      </c>
      <c r="AW7" s="6">
        <v>0.39184537993116231</v>
      </c>
      <c r="AX7" s="6">
        <v>0.91008911521323999</v>
      </c>
      <c r="AY7" s="6">
        <v>-0.10293237582286056</v>
      </c>
      <c r="AZ7" s="6">
        <v>0.90734055354993981</v>
      </c>
      <c r="BA7" s="6">
        <v>-0.18382135462880805</v>
      </c>
      <c r="BB7" s="6">
        <v>0.34432643935159307</v>
      </c>
      <c r="BC7" s="6">
        <v>0.30990685859441153</v>
      </c>
      <c r="BD7" s="6">
        <v>0.43993149009053095</v>
      </c>
      <c r="BE7" s="6">
        <v>0.72099962700484899</v>
      </c>
      <c r="BF7" s="6">
        <v>0.32912045395924683</v>
      </c>
      <c r="BG7" s="6">
        <v>-4.7529411764705883E-2</v>
      </c>
      <c r="BH7" s="6">
        <v>0.40060180541624874</v>
      </c>
      <c r="BI7" s="6">
        <v>0.3064236111111111</v>
      </c>
      <c r="BJ7" s="6">
        <v>9.6886566514260836E-2</v>
      </c>
      <c r="BK7" s="6">
        <v>-8.7800145525103082E-2</v>
      </c>
      <c r="BL7" s="6">
        <v>-0.25453070056802812</v>
      </c>
      <c r="BM7" s="6">
        <v>0.32566870014077898</v>
      </c>
      <c r="BN7" s="6">
        <v>0</v>
      </c>
      <c r="BO7" s="6">
        <v>0.32683033757124069</v>
      </c>
      <c r="BP7" s="6">
        <v>0.360133074577211</v>
      </c>
      <c r="BQ7" s="6">
        <v>-8.7997810318872313E-2</v>
      </c>
      <c r="BR7" s="6">
        <v>0.5507646559048428</v>
      </c>
      <c r="BS7" s="6">
        <v>0.30068337129840544</v>
      </c>
      <c r="BT7" s="6">
        <v>1.4622823984526112</v>
      </c>
      <c r="BU7" s="6">
        <v>0.72894088669950741</v>
      </c>
      <c r="BV7" s="6">
        <v>-0.22911146440558205</v>
      </c>
      <c r="BW7" s="6">
        <v>0.52714246348856431</v>
      </c>
      <c r="BX7" s="6">
        <v>-0.653355447818321</v>
      </c>
      <c r="BY7" s="6">
        <v>0.30002130833155766</v>
      </c>
      <c r="BZ7" s="6">
        <v>-3.8173766987326309E-2</v>
      </c>
      <c r="CA7" s="6">
        <v>0.28035652991058618</v>
      </c>
    </row>
    <row r="8" spans="1:79" x14ac:dyDescent="0.25">
      <c r="B8"/>
      <c r="C8" s="19" t="s">
        <v>66</v>
      </c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>
        <v>2.5781730257458987E-2</v>
      </c>
      <c r="AQ8" s="20">
        <v>2.0280429666464053E-2</v>
      </c>
      <c r="AR8" s="20">
        <v>2.743334443059673E-2</v>
      </c>
      <c r="AS8" s="20">
        <v>3.42889848483246E-2</v>
      </c>
      <c r="AT8" s="20">
        <v>1.8701237266690929E-2</v>
      </c>
      <c r="AU8" s="20">
        <v>-7.9119888718510584E-3</v>
      </c>
      <c r="AV8" s="20">
        <v>2.3751819312329975E-2</v>
      </c>
      <c r="AW8" s="20">
        <v>2.305457196088162E-2</v>
      </c>
      <c r="AX8" s="20">
        <v>4.5423425360747394E-2</v>
      </c>
      <c r="AY8" s="20">
        <v>-2.2474026906306357E-2</v>
      </c>
      <c r="AZ8" s="20">
        <v>4.7403948338622742E-2</v>
      </c>
      <c r="BA8" s="20">
        <v>-2.1700730264416171E-2</v>
      </c>
      <c r="BB8" s="20">
        <v>2.0935823656760208E-2</v>
      </c>
      <c r="BC8" s="20">
        <v>3.0918105810169849E-2</v>
      </c>
      <c r="BD8" s="20">
        <v>3.8716435614489814E-2</v>
      </c>
      <c r="BE8" s="20">
        <v>3.5570155828525921E-2</v>
      </c>
      <c r="BF8" s="20">
        <v>1.9034416617717695E-2</v>
      </c>
      <c r="BG8" s="20">
        <v>-1.236189255391576E-2</v>
      </c>
      <c r="BH8" s="20">
        <v>5.4461472242465697E-2</v>
      </c>
      <c r="BI8" s="20">
        <v>2.3456175121487163E-2</v>
      </c>
      <c r="BJ8" s="20">
        <v>8.9112034785886474E-3</v>
      </c>
      <c r="BK8" s="20">
        <v>-1.2785818305239643E-2</v>
      </c>
      <c r="BL8" s="20">
        <v>-3.2380920045944762E-2</v>
      </c>
      <c r="BM8" s="20">
        <v>2.6404161111466859E-2</v>
      </c>
      <c r="BN8" s="20">
        <v>1.9160325447605375E-2</v>
      </c>
      <c r="BO8" s="20">
        <v>4.8590702310889744E-3</v>
      </c>
      <c r="BP8" s="20">
        <v>2.6847045612180868E-2</v>
      </c>
      <c r="BQ8" s="20">
        <v>1.1588428241141799E-2</v>
      </c>
      <c r="BR8" s="20">
        <v>4.4593573856790636E-2</v>
      </c>
      <c r="BS8" s="20">
        <v>1.0412172581701823E-2</v>
      </c>
      <c r="BT8" s="20">
        <v>7.8702554334898062E-2</v>
      </c>
      <c r="BU8" s="20">
        <v>6.8758947427164929E-2</v>
      </c>
      <c r="BV8" s="20">
        <v>-2.0990989848430994E-2</v>
      </c>
      <c r="BW8" s="20">
        <v>3.5850734389153774E-2</v>
      </c>
      <c r="BX8" s="20">
        <v>-3.8483079884115354E-2</v>
      </c>
      <c r="BY8" s="20">
        <v>-5.3680715334351869E-4</v>
      </c>
      <c r="BZ8" s="20">
        <v>2.3794009369160207E-2</v>
      </c>
      <c r="CA8" s="20">
        <v>1.8871205381176634E-2</v>
      </c>
    </row>
    <row r="9" spans="1:79" x14ac:dyDescent="0.25">
      <c r="A9" t="s">
        <v>32</v>
      </c>
      <c r="B9"/>
      <c r="C9" t="s">
        <v>64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>
        <v>0.30035374997218944</v>
      </c>
      <c r="AQ9" s="6">
        <v>0.24726469350540048</v>
      </c>
      <c r="AR9" s="6">
        <v>0.3359635617141391</v>
      </c>
      <c r="AS9" s="6">
        <v>0.42603099553454166</v>
      </c>
      <c r="AT9" s="6">
        <v>0.15991860803122793</v>
      </c>
      <c r="AU9" s="6">
        <v>0.13458385510127677</v>
      </c>
      <c r="AV9" s="6">
        <v>0.34261682470512339</v>
      </c>
      <c r="AW9" s="6">
        <v>0.27102514647549036</v>
      </c>
      <c r="AX9" s="6">
        <v>0.3061431808794472</v>
      </c>
      <c r="AY9" s="6">
        <v>0.31226944667201284</v>
      </c>
      <c r="AZ9" s="6">
        <v>0.30097855318764266</v>
      </c>
      <c r="BA9" s="6">
        <v>0.23980511484303893</v>
      </c>
      <c r="BB9" s="6">
        <v>0.29566566326247945</v>
      </c>
      <c r="BC9" s="6">
        <v>0.27658076966738565</v>
      </c>
      <c r="BD9" s="6">
        <v>6.367355287379832E-2</v>
      </c>
      <c r="BE9" s="6">
        <v>0.15993892032695589</v>
      </c>
      <c r="BF9" s="6">
        <v>0.16661133785076843</v>
      </c>
      <c r="BG9" s="6">
        <v>0.19317292448475848</v>
      </c>
      <c r="BH9" s="6">
        <v>0.13304367798491751</v>
      </c>
      <c r="BI9" s="6">
        <v>0.16690343431473523</v>
      </c>
      <c r="BJ9" s="6">
        <v>0.11496990267594277</v>
      </c>
      <c r="BK9" s="6">
        <v>0.10580024750968736</v>
      </c>
      <c r="BL9" s="6">
        <v>0.20885838805734683</v>
      </c>
      <c r="BM9" s="6">
        <v>-0.1445162950809124</v>
      </c>
      <c r="BN9" s="6">
        <v>-0.18297097865437495</v>
      </c>
      <c r="BO9" s="6">
        <v>0.59260820315587048</v>
      </c>
      <c r="BP9" s="6">
        <v>0.21909789969011823</v>
      </c>
      <c r="BQ9" s="6">
        <v>8.4652981427174978E-2</v>
      </c>
      <c r="BR9" s="6">
        <v>7.9808861130904976E-2</v>
      </c>
      <c r="BS9" s="6">
        <v>6.2947426590640773E-2</v>
      </c>
      <c r="BT9" s="6">
        <v>3.1820204717400977E-2</v>
      </c>
      <c r="BU9" s="6">
        <v>0.16117905299466917</v>
      </c>
      <c r="BV9" s="6">
        <v>5.2209248495447766E-2</v>
      </c>
      <c r="BW9" s="6">
        <v>-6.1095646684076105E-2</v>
      </c>
      <c r="BX9" s="6">
        <v>-0.50389453253005978</v>
      </c>
      <c r="BY9" s="6">
        <v>0.49915543710821664</v>
      </c>
      <c r="BZ9" s="6">
        <v>-9.0991548134405284E-2</v>
      </c>
      <c r="CA9" s="6">
        <v>0.1654074815023269</v>
      </c>
    </row>
    <row r="10" spans="1:79" x14ac:dyDescent="0.25">
      <c r="B10"/>
      <c r="C10" t="s">
        <v>65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>
        <v>4.5073375262054509E-2</v>
      </c>
      <c r="AQ10" s="6">
        <v>-0.28254197508575557</v>
      </c>
      <c r="AR10" s="6">
        <v>2.9938519112536754E-2</v>
      </c>
      <c r="AS10" s="6">
        <v>0.98774080560420319</v>
      </c>
      <c r="AT10" s="6">
        <v>0.36794766966475878</v>
      </c>
      <c r="AU10" s="6">
        <v>1.0353173623116818</v>
      </c>
      <c r="AV10" s="6">
        <v>0.53911388023537554</v>
      </c>
      <c r="AW10" s="6">
        <v>1.9752498810090433E-2</v>
      </c>
      <c r="AX10" s="6">
        <v>0.2087713534822602</v>
      </c>
      <c r="AY10" s="6">
        <v>0.10551470588235294</v>
      </c>
      <c r="AZ10" s="6">
        <v>0.3199431212228937</v>
      </c>
      <c r="BA10" s="6">
        <v>0.58023350529459683</v>
      </c>
      <c r="BB10" s="6">
        <v>0.49808601666291374</v>
      </c>
      <c r="BC10" s="6">
        <v>0.57285902503293806</v>
      </c>
      <c r="BD10" s="6">
        <v>0.19635572477563232</v>
      </c>
      <c r="BE10" s="6">
        <v>0.42476240760295669</v>
      </c>
      <c r="BF10" s="6">
        <v>0.30239596469104668</v>
      </c>
      <c r="BG10" s="6">
        <v>0.42857142857142855</v>
      </c>
      <c r="BH10" s="6">
        <v>3.5302261190586062E-2</v>
      </c>
      <c r="BI10" s="6">
        <v>4.7714114593731281E-2</v>
      </c>
      <c r="BJ10" s="6">
        <v>-3.0193236714975844E-2</v>
      </c>
      <c r="BK10" s="6">
        <v>0.1789574825846745</v>
      </c>
      <c r="BL10" s="6">
        <v>-6.646771568095497E-2</v>
      </c>
      <c r="BM10" s="6">
        <v>0.17807472047995637</v>
      </c>
      <c r="BN10" s="6">
        <v>1.5807203938844262E-2</v>
      </c>
      <c r="BO10" s="6">
        <v>1.119262603461249</v>
      </c>
      <c r="BP10" s="6">
        <v>0.16575274177467597</v>
      </c>
      <c r="BQ10" s="6">
        <v>0.16018572257690075</v>
      </c>
      <c r="BR10" s="6">
        <v>0.69667943805874843</v>
      </c>
      <c r="BS10" s="6">
        <v>0.76937891189215213</v>
      </c>
      <c r="BT10" s="6">
        <v>0.86455584872471414</v>
      </c>
      <c r="BU10" s="6">
        <v>1.3525210084033614</v>
      </c>
      <c r="BV10" s="6">
        <v>0.15455304928989139</v>
      </c>
      <c r="BW10" s="6">
        <v>-0.38723941882501578</v>
      </c>
      <c r="BX10" s="6">
        <v>-0.28273177636234958</v>
      </c>
      <c r="BY10" s="6">
        <v>0.62796833773087068</v>
      </c>
      <c r="BZ10" s="6">
        <v>0.2561018747789176</v>
      </c>
      <c r="CA10" s="6">
        <v>0.28608448757624011</v>
      </c>
    </row>
    <row r="11" spans="1:79" x14ac:dyDescent="0.25">
      <c r="B11"/>
      <c r="C11" s="19" t="s">
        <v>66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>
        <v>-1.6667235442261799E-2</v>
      </c>
      <c r="AQ11" s="20">
        <v>-4.1254521569522494E-2</v>
      </c>
      <c r="AR11" s="20">
        <v>-1.8324764855903876E-2</v>
      </c>
      <c r="AS11" s="20">
        <v>2.3631770822802163E-2</v>
      </c>
      <c r="AT11" s="20">
        <v>9.1085329506590332E-3</v>
      </c>
      <c r="AU11" s="20">
        <v>4.1497735369625761E-2</v>
      </c>
      <c r="AV11" s="20">
        <v>1.0293381567124185E-2</v>
      </c>
      <c r="AW11" s="20">
        <v>-1.511528016677896E-2</v>
      </c>
      <c r="AX11" s="20">
        <v>-5.0665340648878565E-3</v>
      </c>
      <c r="AY11" s="20">
        <v>-9.818991077065943E-3</v>
      </c>
      <c r="AZ11" s="20">
        <v>9.2669984336792022E-4</v>
      </c>
      <c r="BA11" s="20">
        <v>1.8048046092314488E-2</v>
      </c>
      <c r="BB11" s="20">
        <v>1.2813021700014651E-2</v>
      </c>
      <c r="BC11" s="20">
        <v>1.9997082880329226E-2</v>
      </c>
      <c r="BD11" s="20">
        <v>9.3816192543323129E-3</v>
      </c>
      <c r="BE11" s="20">
        <v>1.5536355002501098E-2</v>
      </c>
      <c r="BF11" s="20">
        <v>9.0120025681140886E-3</v>
      </c>
      <c r="BG11" s="20">
        <v>1.5492109364601991E-2</v>
      </c>
      <c r="BH11" s="20">
        <v>-7.1559589233682747E-3</v>
      </c>
      <c r="BI11" s="20">
        <v>-9.0852540970965956E-3</v>
      </c>
      <c r="BJ11" s="20">
        <v>-1.2129073909214624E-2</v>
      </c>
      <c r="BK11" s="20">
        <v>5.587523751828638E-3</v>
      </c>
      <c r="BL11" s="20">
        <v>-1.65554978528447E-2</v>
      </c>
      <c r="BM11" s="20">
        <v>2.224326377461746E-2</v>
      </c>
      <c r="BN11" s="20">
        <v>1.8573486843274409E-2</v>
      </c>
      <c r="BO11" s="20">
        <v>2.3154430355652719E-2</v>
      </c>
      <c r="BP11" s="20">
        <v>-4.0297641415318053E-3</v>
      </c>
      <c r="BQ11" s="20">
        <v>4.6915253425009878E-3</v>
      </c>
      <c r="BR11" s="20">
        <v>3.749929441671529E-2</v>
      </c>
      <c r="BS11" s="20">
        <v>3.4673020180335072E-2</v>
      </c>
      <c r="BT11" s="20">
        <v>4.5375143279242573E-2</v>
      </c>
      <c r="BU11" s="20">
        <v>5.1046788259477671E-2</v>
      </c>
      <c r="BV11" s="20">
        <v>5.9887333570076764E-3</v>
      </c>
      <c r="BW11" s="20">
        <v>-3.1559728057895198E-2</v>
      </c>
      <c r="BX11" s="20">
        <v>3.1756818704839623E-2</v>
      </c>
      <c r="BY11" s="20">
        <v>4.8894653682852243E-3</v>
      </c>
      <c r="BZ11" s="20">
        <v>2.2252202162916457E-2</v>
      </c>
      <c r="CA11" s="20">
        <v>7.4177465600091114E-3</v>
      </c>
    </row>
    <row r="12" spans="1:79" x14ac:dyDescent="0.25">
      <c r="A12" t="s">
        <v>23</v>
      </c>
      <c r="B12"/>
      <c r="C12" t="s">
        <v>64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>
        <v>9.8912335312002317E-2</v>
      </c>
      <c r="AQ12" s="6">
        <v>0.10951689066472939</v>
      </c>
      <c r="AR12" s="6">
        <v>6.3643855443862973E-2</v>
      </c>
      <c r="AS12" s="6">
        <v>9.6330252172645528E-2</v>
      </c>
      <c r="AT12" s="6">
        <v>3.5337724091083614E-2</v>
      </c>
      <c r="AU12" s="6">
        <v>5.1731167464048704E-2</v>
      </c>
      <c r="AV12" s="6">
        <v>8.3536497411874869E-2</v>
      </c>
      <c r="AW12" s="6">
        <v>6.8355767604199391E-3</v>
      </c>
      <c r="AX12" s="6">
        <v>-4.4367196238734849E-2</v>
      </c>
      <c r="AY12" s="6">
        <v>0.10120105563634404</v>
      </c>
      <c r="AZ12" s="6">
        <v>2.1328735915276151E-2</v>
      </c>
      <c r="BA12" s="6">
        <v>4.2708731301613422E-2</v>
      </c>
      <c r="BB12" s="6">
        <v>5.9864059279068474E-2</v>
      </c>
      <c r="BC12" s="6">
        <v>0.27183701287093315</v>
      </c>
      <c r="BD12" s="6">
        <v>7.1738307464638468E-2</v>
      </c>
      <c r="BE12" s="6">
        <v>5.649642100345386E-2</v>
      </c>
      <c r="BF12" s="6">
        <v>9.7098718038202927E-2</v>
      </c>
      <c r="BG12" s="6">
        <v>2.047252903286878E-2</v>
      </c>
      <c r="BH12" s="6">
        <v>-1.9651193034812248E-2</v>
      </c>
      <c r="BI12" s="6">
        <v>2.6750543829737196E-3</v>
      </c>
      <c r="BJ12" s="6">
        <v>1.6437321605082243E-2</v>
      </c>
      <c r="BK12" s="6">
        <v>4.8676319396847155E-2</v>
      </c>
      <c r="BL12" s="6">
        <v>0.28265097859744825</v>
      </c>
      <c r="BM12" s="6">
        <v>-8.0009997597979707E-2</v>
      </c>
      <c r="BN12" s="6">
        <v>-0.1317927872314818</v>
      </c>
      <c r="BO12" s="6">
        <v>0.53080685381594017</v>
      </c>
      <c r="BP12" s="6">
        <v>2.0592174396802176E-2</v>
      </c>
      <c r="BQ12" s="6">
        <v>2.7256119839240044E-2</v>
      </c>
      <c r="BR12" s="6">
        <v>-2.7028235785205284E-2</v>
      </c>
      <c r="BS12" s="6">
        <v>6.5081959557278288E-2</v>
      </c>
      <c r="BT12" s="6">
        <v>2.4133021212925645E-3</v>
      </c>
      <c r="BU12" s="6">
        <v>-6.6714547435437047E-2</v>
      </c>
      <c r="BV12" s="6">
        <v>4.8580454840261938E-2</v>
      </c>
      <c r="BW12" s="6">
        <v>-6.5073072655368297E-2</v>
      </c>
      <c r="BX12" s="6">
        <v>-0.28382134315816687</v>
      </c>
      <c r="BY12" s="6">
        <v>0.47084557497036233</v>
      </c>
      <c r="BZ12" s="6">
        <v>-0.10620703912346892</v>
      </c>
      <c r="CA12" s="6">
        <v>4.0335681105391902E-2</v>
      </c>
    </row>
    <row r="13" spans="1:79" x14ac:dyDescent="0.25">
      <c r="B13"/>
      <c r="C13" t="s">
        <v>65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>
        <v>0.70997876857749465</v>
      </c>
      <c r="AQ13" s="6">
        <v>-0.20166987797045602</v>
      </c>
      <c r="AR13" s="6">
        <v>7.9817559863169893E-2</v>
      </c>
      <c r="AS13" s="6">
        <v>0.31205035971223022</v>
      </c>
      <c r="AT13" s="6">
        <v>-8.168442415017757E-2</v>
      </c>
      <c r="AU13" s="6">
        <v>0.76234091785576552</v>
      </c>
      <c r="AV13" s="6">
        <v>0.22676436559969149</v>
      </c>
      <c r="AW13" s="6">
        <v>-0.3446221641912845</v>
      </c>
      <c r="AX13" s="6">
        <v>-0.15132997843278218</v>
      </c>
      <c r="AY13" s="6">
        <v>-0.32653853620656181</v>
      </c>
      <c r="AZ13" s="6">
        <v>5.3488372093023255E-2</v>
      </c>
      <c r="BA13" s="6">
        <v>0.8759271746459879</v>
      </c>
      <c r="BB13" s="6">
        <v>0.10872620416506963</v>
      </c>
      <c r="BC13" s="6">
        <v>0.43610093610093609</v>
      </c>
      <c r="BD13" s="6">
        <v>0.35621139327385037</v>
      </c>
      <c r="BE13" s="6">
        <v>0.568892900120337</v>
      </c>
      <c r="BF13" s="6">
        <v>-1.5335702262951188E-2</v>
      </c>
      <c r="BG13" s="6">
        <v>0.36252354048964219</v>
      </c>
      <c r="BH13" s="6">
        <v>-0.27973518850987433</v>
      </c>
      <c r="BI13" s="6">
        <v>-6.1732492532359774E-2</v>
      </c>
      <c r="BJ13" s="6">
        <v>-0.26133634694165842</v>
      </c>
      <c r="BK13" s="6">
        <v>2.5889967637540453E-3</v>
      </c>
      <c r="BL13" s="6">
        <v>0.28964130070398925</v>
      </c>
      <c r="BM13" s="6">
        <v>0.99773371104815867</v>
      </c>
      <c r="BN13" s="6">
        <v>0.16892700438771441</v>
      </c>
      <c r="BO13" s="6">
        <v>0.81285381285381286</v>
      </c>
      <c r="BP13" s="6">
        <v>-0.13625758282781147</v>
      </c>
      <c r="BQ13" s="6">
        <v>-0.25792374827744602</v>
      </c>
      <c r="BR13" s="6">
        <v>0.25651241189089796</v>
      </c>
      <c r="BS13" s="6">
        <v>0.72370645924923904</v>
      </c>
      <c r="BT13" s="6">
        <v>0.11523094134569282</v>
      </c>
      <c r="BU13" s="6">
        <v>-8.0590622182146077E-2</v>
      </c>
      <c r="BV13" s="6">
        <v>-0.10114253605544109</v>
      </c>
      <c r="BW13" s="6">
        <v>-0.23483322140138796</v>
      </c>
      <c r="BX13" s="6">
        <v>-3.1892461781760674E-2</v>
      </c>
      <c r="BY13" s="6">
        <v>0.23416565164433617</v>
      </c>
      <c r="BZ13" s="6">
        <v>0.51906779661016944</v>
      </c>
      <c r="CA13" s="6">
        <v>9.6749413940921708E-2</v>
      </c>
    </row>
    <row r="14" spans="1:79" x14ac:dyDescent="0.25">
      <c r="B14"/>
      <c r="C14" s="19" t="s">
        <v>66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>
        <v>5.9248431376869564E-3</v>
      </c>
      <c r="AQ14" s="20">
        <v>-5.1725301810406285E-3</v>
      </c>
      <c r="AR14" s="20">
        <v>2.7893045342287578E-4</v>
      </c>
      <c r="AS14" s="20">
        <v>3.2993557499314784E-3</v>
      </c>
      <c r="AT14" s="20">
        <v>-2.4673445056787729E-3</v>
      </c>
      <c r="AU14" s="20">
        <v>1.6142475215156993E-2</v>
      </c>
      <c r="AV14" s="20">
        <v>4.863033419025907E-3</v>
      </c>
      <c r="AW14" s="20">
        <v>-1.4767344638175653E-2</v>
      </c>
      <c r="AX14" s="20">
        <v>-4.2475983803068468E-3</v>
      </c>
      <c r="AY14" s="20">
        <v>-8.2893273748591342E-3</v>
      </c>
      <c r="AZ14" s="20">
        <v>6.6694689011809888E-4</v>
      </c>
      <c r="BA14" s="20">
        <v>1.3060043455299507E-2</v>
      </c>
      <c r="BB14" s="20">
        <v>1.4359833439945707E-3</v>
      </c>
      <c r="BC14" s="20">
        <v>3.5454669663073785E-3</v>
      </c>
      <c r="BD14" s="20">
        <v>3.327370920026506E-3</v>
      </c>
      <c r="BE14" s="20">
        <v>6.724703077214263E-3</v>
      </c>
      <c r="BF14" s="20">
        <v>-2.5498653162812843E-3</v>
      </c>
      <c r="BG14" s="20">
        <v>6.1266225767850208E-3</v>
      </c>
      <c r="BH14" s="20">
        <v>-8.0915908581264476E-3</v>
      </c>
      <c r="BI14" s="20">
        <v>-1.8964685650502792E-3</v>
      </c>
      <c r="BJ14" s="20">
        <v>-7.1619365000432575E-3</v>
      </c>
      <c r="BK14" s="20">
        <v>-8.7259854006848867E-4</v>
      </c>
      <c r="BL14" s="20">
        <v>1.2000086808338847E-4</v>
      </c>
      <c r="BM14" s="20">
        <v>1.3423075916100796E-2</v>
      </c>
      <c r="BN14" s="20">
        <v>6.7425781338340957E-3</v>
      </c>
      <c r="BO14" s="20">
        <v>2.9607891060542645E-3</v>
      </c>
      <c r="BP14" s="20">
        <v>-2.7144174700385777E-3</v>
      </c>
      <c r="BQ14" s="20">
        <v>-4.6486853178937301E-3</v>
      </c>
      <c r="BR14" s="20">
        <v>3.5439865677128826E-3</v>
      </c>
      <c r="BS14" s="20">
        <v>8.5394256293753901E-3</v>
      </c>
      <c r="BT14" s="20">
        <v>2.4277837268221192E-3</v>
      </c>
      <c r="BU14" s="20">
        <v>-5.3524519205232213E-4</v>
      </c>
      <c r="BV14" s="20">
        <v>-3.1898922500136033E-3</v>
      </c>
      <c r="BW14" s="20">
        <v>-3.8461505680501412E-3</v>
      </c>
      <c r="BX14" s="20">
        <v>6.6357829487787082E-3</v>
      </c>
      <c r="BY14" s="20">
        <v>-3.4047355662068825E-3</v>
      </c>
      <c r="BZ14" s="20">
        <v>1.3127261676627613E-2</v>
      </c>
      <c r="CA14" s="20">
        <v>1.2498094117389565E-3</v>
      </c>
    </row>
    <row r="15" spans="1:79" x14ac:dyDescent="0.25">
      <c r="A15" t="s">
        <v>20</v>
      </c>
      <c r="B15"/>
      <c r="C15" t="s">
        <v>64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>
        <v>0.21276823117038557</v>
      </c>
      <c r="AQ15" s="6">
        <v>0.35190498164235701</v>
      </c>
      <c r="AR15" s="6">
        <v>0.27080851775228304</v>
      </c>
      <c r="AS15" s="6">
        <v>0.28428872105979941</v>
      </c>
      <c r="AT15" s="6">
        <v>0.10042843874524374</v>
      </c>
      <c r="AU15" s="6">
        <v>0.40488273352203802</v>
      </c>
      <c r="AV15" s="6">
        <v>0.24205482826875535</v>
      </c>
      <c r="AW15" s="6">
        <v>0.1926587024899673</v>
      </c>
      <c r="AX15" s="6">
        <v>0.15873920441776093</v>
      </c>
      <c r="AY15" s="6">
        <v>3.1578593179562242E-2</v>
      </c>
      <c r="AZ15" s="6">
        <v>7.9238884702336101E-2</v>
      </c>
      <c r="BA15" s="6">
        <v>5.1163123613198767E-2</v>
      </c>
      <c r="BB15" s="6">
        <v>0.12694972632644666</v>
      </c>
      <c r="BC15" s="6">
        <v>0.43947723765432101</v>
      </c>
      <c r="BD15" s="6">
        <v>0.22125212947189096</v>
      </c>
      <c r="BE15" s="6">
        <v>0.12478793954349167</v>
      </c>
      <c r="BF15" s="6">
        <v>0.19012620482560216</v>
      </c>
      <c r="BG15" s="6">
        <v>8.4210115364344418E-2</v>
      </c>
      <c r="BH15" s="6">
        <v>0.1944504621606008</v>
      </c>
      <c r="BI15" s="6">
        <v>0.14117021619357542</v>
      </c>
      <c r="BJ15" s="6">
        <v>0.1275109328784772</v>
      </c>
      <c r="BK15" s="6">
        <v>5.0445786597641644E-2</v>
      </c>
      <c r="BL15" s="6">
        <v>0.39185545712384889</v>
      </c>
      <c r="BM15" s="6">
        <v>9.2744294909303682E-3</v>
      </c>
      <c r="BN15" s="6">
        <v>-0.18988804965718176</v>
      </c>
      <c r="BO15" s="6">
        <v>0.48487217215376127</v>
      </c>
      <c r="BP15" s="6">
        <v>-4.3980460666915432E-2</v>
      </c>
      <c r="BQ15" s="6">
        <v>4.8191491245153407E-2</v>
      </c>
      <c r="BR15" s="6">
        <v>-0.11223764334951006</v>
      </c>
      <c r="BS15" s="6">
        <v>9.3237809482987363E-2</v>
      </c>
      <c r="BT15" s="6">
        <v>0.22872617915119525</v>
      </c>
      <c r="BU15" s="6">
        <v>0.24431521658092895</v>
      </c>
      <c r="BV15" s="6">
        <v>0.20838259635847717</v>
      </c>
      <c r="BW15" s="6">
        <v>2.6240954384666958E-2</v>
      </c>
      <c r="BX15" s="6">
        <v>-0.33989577301679214</v>
      </c>
      <c r="BY15" s="6">
        <v>0.55876050205789307</v>
      </c>
      <c r="BZ15" s="6">
        <v>-5.0438552475764203E-2</v>
      </c>
      <c r="CA15" s="6">
        <v>0.15226951852285256</v>
      </c>
    </row>
    <row r="16" spans="1:79" x14ac:dyDescent="0.25">
      <c r="B16"/>
      <c r="C16" t="s">
        <v>65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>
        <v>0.51051625239005738</v>
      </c>
      <c r="AQ16" s="6">
        <v>0.7362697117998912</v>
      </c>
      <c r="AR16" s="6">
        <v>0.52810304449648715</v>
      </c>
      <c r="AS16" s="6">
        <v>0.48539857932123126</v>
      </c>
      <c r="AT16" s="6">
        <v>0.66918809884014119</v>
      </c>
      <c r="AU16" s="6">
        <v>1.3173941653871464</v>
      </c>
      <c r="AV16" s="6">
        <v>1.1285272914521112</v>
      </c>
      <c r="AW16" s="6">
        <v>0.42341257899488416</v>
      </c>
      <c r="AX16" s="6">
        <v>0.28378590488149424</v>
      </c>
      <c r="AY16" s="6">
        <v>0.11566951566951567</v>
      </c>
      <c r="AZ16" s="6">
        <v>0.34211764705882353</v>
      </c>
      <c r="BA16" s="6">
        <v>1.2757446808510637</v>
      </c>
      <c r="BB16" s="6">
        <v>5.0052356020942407E-2</v>
      </c>
      <c r="BC16" s="6">
        <v>9.5031847133757966E-2</v>
      </c>
      <c r="BD16" s="6">
        <v>1.002555910543131</v>
      </c>
      <c r="BE16" s="6">
        <v>-0.26563803169307759</v>
      </c>
      <c r="BF16" s="6">
        <v>3.6197564276048713E-2</v>
      </c>
      <c r="BG16" s="6">
        <v>0.22993019197207679</v>
      </c>
      <c r="BH16" s="6">
        <v>0.13841368584758942</v>
      </c>
      <c r="BI16" s="6">
        <v>-2.5469168900804289E-2</v>
      </c>
      <c r="BJ16" s="6">
        <v>-0.17938931297709923</v>
      </c>
      <c r="BK16" s="6">
        <v>-1.665799062988027E-2</v>
      </c>
      <c r="BL16" s="6">
        <v>-0.29296160877513711</v>
      </c>
      <c r="BM16" s="6">
        <v>0.29635036496350364</v>
      </c>
      <c r="BN16" s="6">
        <v>0.1095467032967033</v>
      </c>
      <c r="BO16" s="6">
        <v>0.28852781880846873</v>
      </c>
      <c r="BP16" s="6">
        <v>-0.24953617810760667</v>
      </c>
      <c r="BQ16" s="6">
        <v>-0.13884992987377279</v>
      </c>
      <c r="BR16" s="6">
        <v>-3.7455105182144691E-2</v>
      </c>
      <c r="BS16" s="6">
        <v>-0.18798848210612917</v>
      </c>
      <c r="BT16" s="6">
        <v>0.28867403314917128</v>
      </c>
      <c r="BU16" s="6">
        <v>0.27443087173792335</v>
      </c>
      <c r="BV16" s="6">
        <v>0.11761786600496278</v>
      </c>
      <c r="BW16" s="6">
        <v>-8.2298136645962736E-2</v>
      </c>
      <c r="BX16" s="6">
        <v>-0.36786344908769864</v>
      </c>
      <c r="BY16" s="6">
        <v>-4.4161676646706588E-2</v>
      </c>
      <c r="BZ16" s="6">
        <v>-0.17482100238663484</v>
      </c>
      <c r="CA16" s="6">
        <v>0.27712153864920913</v>
      </c>
    </row>
    <row r="17" spans="1:79" x14ac:dyDescent="0.25">
      <c r="B17"/>
      <c r="C17" s="19" t="s">
        <v>66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>
        <v>8.2330268983604182E-3</v>
      </c>
      <c r="AQ17" s="20">
        <v>1.0489986179892635E-2</v>
      </c>
      <c r="AR17" s="20">
        <v>7.2265186423584246E-3</v>
      </c>
      <c r="AS17" s="20">
        <v>4.9127788998039948E-3</v>
      </c>
      <c r="AT17" s="20">
        <v>1.5353677012281599E-2</v>
      </c>
      <c r="AU17" s="20">
        <v>2.9935307494894828E-2</v>
      </c>
      <c r="AV17" s="20">
        <v>2.9436711275564562E-2</v>
      </c>
      <c r="AW17" s="20">
        <v>9.961871456560592E-3</v>
      </c>
      <c r="AX17" s="20">
        <v>5.5184603515702896E-3</v>
      </c>
      <c r="AY17" s="20">
        <v>2.4068688265684E-3</v>
      </c>
      <c r="AZ17" s="20">
        <v>9.7513767763072259E-3</v>
      </c>
      <c r="BA17" s="20">
        <v>3.9191145998297448E-2</v>
      </c>
      <c r="BB17" s="20">
        <v>-5.1542686338772736E-3</v>
      </c>
      <c r="BC17" s="20">
        <v>-2.264645646073922E-2</v>
      </c>
      <c r="BD17" s="20">
        <v>2.1320669875788852E-2</v>
      </c>
      <c r="BE17" s="20">
        <v>-1.6046644597228436E-2</v>
      </c>
      <c r="BF17" s="20">
        <v>-8.0284616050194935E-3</v>
      </c>
      <c r="BG17" s="20">
        <v>6.0131864606687221E-3</v>
      </c>
      <c r="BH17" s="20">
        <v>-2.1783563120938501E-3</v>
      </c>
      <c r="BI17" s="20">
        <v>-7.0196638073553239E-3</v>
      </c>
      <c r="BJ17" s="20">
        <v>-1.294062450337341E-2</v>
      </c>
      <c r="BK17" s="20">
        <v>-2.3529068750058335E-3</v>
      </c>
      <c r="BL17" s="20">
        <v>-1.8847543901723038E-2</v>
      </c>
      <c r="BM17" s="20">
        <v>1.1400818378335079E-2</v>
      </c>
      <c r="BN17" s="20">
        <v>1.7043333801171075E-2</v>
      </c>
      <c r="BO17" s="20">
        <v>-6.17433161434814E-3</v>
      </c>
      <c r="BP17" s="20">
        <v>-7.862647508243243E-3</v>
      </c>
      <c r="BQ17" s="20">
        <v>-6.7575643910714189E-3</v>
      </c>
      <c r="BR17" s="20">
        <v>2.5374506770228927E-3</v>
      </c>
      <c r="BS17" s="20">
        <v>-1.2764158900191225E-2</v>
      </c>
      <c r="BT17" s="20">
        <v>2.1679172984620382E-3</v>
      </c>
      <c r="BU17" s="20">
        <v>1.4443324662205409E-3</v>
      </c>
      <c r="BV17" s="20">
        <v>-2.9824198369670721E-3</v>
      </c>
      <c r="BW17" s="20">
        <v>-3.1494626756657443E-3</v>
      </c>
      <c r="BX17" s="20">
        <v>-1.6672660226129885E-3</v>
      </c>
      <c r="BY17" s="20">
        <v>-1.7577445789493853E-2</v>
      </c>
      <c r="BZ17" s="20">
        <v>-4.4063619964197637E-3</v>
      </c>
      <c r="CA17" s="20">
        <v>4.7789103332918151E-3</v>
      </c>
    </row>
    <row r="18" spans="1:79" x14ac:dyDescent="0.25">
      <c r="A18" t="s">
        <v>25</v>
      </c>
      <c r="B18"/>
      <c r="C18" t="s">
        <v>64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>
        <v>0.29675694525165641</v>
      </c>
      <c r="AQ18" s="6">
        <v>0.30477178423236517</v>
      </c>
      <c r="AR18" s="6">
        <v>0.30524095047745947</v>
      </c>
      <c r="AS18" s="6">
        <v>0.26894009216589859</v>
      </c>
      <c r="AT18" s="6">
        <v>-3.2352435036998799E-2</v>
      </c>
      <c r="AU18" s="6">
        <v>0.18249992316439745</v>
      </c>
      <c r="AV18" s="6">
        <v>0.12508738639768302</v>
      </c>
      <c r="AW18" s="6">
        <v>2.7011452856010947E-3</v>
      </c>
      <c r="AX18" s="6">
        <v>-6.1979962642214295E-2</v>
      </c>
      <c r="AY18" s="6">
        <v>0.14164222873900292</v>
      </c>
      <c r="AZ18" s="6">
        <v>0.17711184747634826</v>
      </c>
      <c r="BA18" s="6">
        <v>8.9914058699529759E-2</v>
      </c>
      <c r="BB18" s="6">
        <v>7.4131674442716428E-2</v>
      </c>
      <c r="BC18" s="6">
        <v>0.29898600804395853</v>
      </c>
      <c r="BD18" s="6">
        <v>0.12947328629032259</v>
      </c>
      <c r="BE18" s="6">
        <v>5.6736092802530981E-2</v>
      </c>
      <c r="BF18" s="6">
        <v>0.19374295751309073</v>
      </c>
      <c r="BG18" s="6">
        <v>8.1537836111272438E-2</v>
      </c>
      <c r="BH18" s="6">
        <v>-2.8501628664495114E-3</v>
      </c>
      <c r="BI18" s="6">
        <v>6.5629003938689312E-2</v>
      </c>
      <c r="BJ18" s="6">
        <v>-5.1735266372076857E-2</v>
      </c>
      <c r="BK18" s="6">
        <v>-9.5669739977209164E-2</v>
      </c>
      <c r="BL18" s="6">
        <v>0.20464897125804932</v>
      </c>
      <c r="BM18" s="6">
        <v>-0.17082820467733428</v>
      </c>
      <c r="BN18" s="6">
        <v>-0.19868300318454149</v>
      </c>
      <c r="BO18" s="6">
        <v>0.48816630381347004</v>
      </c>
      <c r="BP18" s="6">
        <v>6.0715114929185049E-2</v>
      </c>
      <c r="BQ18" s="6">
        <v>3.7512846865364849E-3</v>
      </c>
      <c r="BR18" s="6">
        <v>-0.10129478193146417</v>
      </c>
      <c r="BS18" s="6">
        <v>-1.9168215613382899E-2</v>
      </c>
      <c r="BT18" s="6">
        <v>6.926314667803293E-3</v>
      </c>
      <c r="BU18" s="6">
        <v>2.6913218601244966E-2</v>
      </c>
      <c r="BV18" s="6">
        <v>7.6492727087783541E-2</v>
      </c>
      <c r="BW18" s="6">
        <v>-0.15788420157133565</v>
      </c>
      <c r="BX18" s="6">
        <v>-0.48842337375964717</v>
      </c>
      <c r="BY18" s="6">
        <v>0.42732580770727907</v>
      </c>
      <c r="BZ18" s="6">
        <v>-0.1924801349491721</v>
      </c>
      <c r="CA18" s="6">
        <v>5.3790997991101624E-2</v>
      </c>
    </row>
    <row r="19" spans="1:79" x14ac:dyDescent="0.25">
      <c r="B19"/>
      <c r="C19" t="s">
        <v>65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>
        <v>1.0755417956656346</v>
      </c>
      <c r="AQ19" s="6">
        <v>0.50704225352112675</v>
      </c>
      <c r="AR19" s="6">
        <v>0.49557823129251699</v>
      </c>
      <c r="AS19" s="6">
        <v>0.47681103871215025</v>
      </c>
      <c r="AT19" s="6">
        <v>0.86585365853658536</v>
      </c>
      <c r="AU19" s="6">
        <v>-3.1328079953872767E-2</v>
      </c>
      <c r="AV19" s="6">
        <v>0.55710594315245476</v>
      </c>
      <c r="AW19" s="6">
        <v>0.34217381008761544</v>
      </c>
      <c r="AX19" s="6">
        <v>0.19163452981311183</v>
      </c>
      <c r="AY19" s="6">
        <v>0.12303732303732304</v>
      </c>
      <c r="AZ19" s="6">
        <v>0.31443167305236269</v>
      </c>
      <c r="BA19" s="6">
        <v>0.30267778753292363</v>
      </c>
      <c r="BB19" s="6">
        <v>0.19414842084867273</v>
      </c>
      <c r="BC19" s="6">
        <v>0.44338167232335701</v>
      </c>
      <c r="BD19" s="6">
        <v>0.13695829926410466</v>
      </c>
      <c r="BE19" s="6">
        <v>0.68771186440677967</v>
      </c>
      <c r="BF19" s="6">
        <v>1.2211586901763225</v>
      </c>
      <c r="BG19" s="6">
        <v>0.30760584488572501</v>
      </c>
      <c r="BH19" s="6">
        <v>0.47513581278729627</v>
      </c>
      <c r="BI19" s="6">
        <v>7.0633263743910921E-2</v>
      </c>
      <c r="BJ19" s="6">
        <v>3.9768864717878993E-2</v>
      </c>
      <c r="BK19" s="6">
        <v>-5.1849166062364033E-2</v>
      </c>
      <c r="BL19" s="6">
        <v>1.1041785918717801</v>
      </c>
      <c r="BM19" s="6">
        <v>0.297396071265418</v>
      </c>
      <c r="BN19" s="6">
        <v>0.27070393374741203</v>
      </c>
      <c r="BO19" s="6">
        <v>0.87394514767932485</v>
      </c>
      <c r="BP19" s="6">
        <v>0.44495677233429393</v>
      </c>
      <c r="BQ19" s="6">
        <v>0.30121116377040547</v>
      </c>
      <c r="BR19" s="6">
        <v>0.74014522821576767</v>
      </c>
      <c r="BS19" s="6">
        <v>0.35468451242829829</v>
      </c>
      <c r="BT19" s="6">
        <v>0.7129015808261091</v>
      </c>
      <c r="BU19" s="6">
        <v>0.28433068142511242</v>
      </c>
      <c r="BV19" s="6">
        <v>0.38753918495297807</v>
      </c>
      <c r="BW19" s="6">
        <v>4.5362494937221547E-2</v>
      </c>
      <c r="BX19" s="6">
        <v>-0.31480194579569143</v>
      </c>
      <c r="BY19" s="6">
        <v>1.951951951951952E-2</v>
      </c>
      <c r="BZ19" s="6">
        <v>2.8903903903903905E-2</v>
      </c>
      <c r="CA19" s="6">
        <v>0.33617292857539266</v>
      </c>
    </row>
    <row r="20" spans="1:79" x14ac:dyDescent="0.25">
      <c r="B20"/>
      <c r="C20" s="19" t="s">
        <v>66</v>
      </c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>
        <v>5.6370452376235891E-2</v>
      </c>
      <c r="AQ20" s="20">
        <v>2.3406318019541461E-2</v>
      </c>
      <c r="AR20" s="20">
        <v>2.3802280118939562E-2</v>
      </c>
      <c r="AS20" s="20">
        <v>2.626066722541015E-2</v>
      </c>
      <c r="AT20" s="20">
        <v>8.1865662983542933E-2</v>
      </c>
      <c r="AU20" s="20">
        <v>-2.8916103969444051E-2</v>
      </c>
      <c r="AV20" s="20">
        <v>5.565371536907926E-2</v>
      </c>
      <c r="AW20" s="20">
        <v>5.1492154141694141E-2</v>
      </c>
      <c r="AX20" s="20">
        <v>4.4219222823363213E-2</v>
      </c>
      <c r="AY20" s="20">
        <v>-3.0944455283425931E-3</v>
      </c>
      <c r="AZ20" s="20">
        <v>2.1933300033866288E-2</v>
      </c>
      <c r="BA20" s="20">
        <v>3.6054137787880053E-2</v>
      </c>
      <c r="BB20" s="20">
        <v>2.2995486642453988E-2</v>
      </c>
      <c r="BC20" s="20">
        <v>2.0408457892352294E-2</v>
      </c>
      <c r="BD20" s="20">
        <v>1.0212719213404942E-3</v>
      </c>
      <c r="BE20" s="20">
        <v>7.4302820267752451E-2</v>
      </c>
      <c r="BF20" s="20">
        <v>0.11323821373328788</v>
      </c>
      <c r="BG20" s="20">
        <v>3.2399479966654904E-2</v>
      </c>
      <c r="BH20" s="20">
        <v>5.8382015094906786E-2</v>
      </c>
      <c r="BI20" s="20">
        <v>6.4046324724825743E-4</v>
      </c>
      <c r="BJ20" s="20">
        <v>1.4095248634308083E-2</v>
      </c>
      <c r="BK20" s="20">
        <v>6.9223405038743857E-3</v>
      </c>
      <c r="BL20" s="20">
        <v>6.8295447510308027E-2</v>
      </c>
      <c r="BM20" s="20">
        <v>5.4339038280070237E-2</v>
      </c>
      <c r="BN20" s="20">
        <v>6.1084168271085426E-2</v>
      </c>
      <c r="BO20" s="20">
        <v>3.4518012646043456E-2</v>
      </c>
      <c r="BP20" s="20">
        <v>3.6481299967049574E-2</v>
      </c>
      <c r="BQ20" s="20">
        <v>2.8919075942265254E-2</v>
      </c>
      <c r="BR20" s="20">
        <v>8.7867428888255605E-2</v>
      </c>
      <c r="BS20" s="20">
        <v>4.6316469682766606E-2</v>
      </c>
      <c r="BT20" s="20">
        <v>7.3253478857952137E-2</v>
      </c>
      <c r="BU20" s="20">
        <v>2.6535706365619555E-2</v>
      </c>
      <c r="BV20" s="20">
        <v>3.7503097442690009E-2</v>
      </c>
      <c r="BW20" s="20">
        <v>2.9820305067722111E-2</v>
      </c>
      <c r="BX20" s="20">
        <v>4.4870911429621463E-2</v>
      </c>
      <c r="BY20" s="20">
        <v>-4.4441854685237453E-2</v>
      </c>
      <c r="BZ20" s="20">
        <v>3.2420816860238288E-2</v>
      </c>
      <c r="CA20" s="20">
        <v>3.6975801229549743E-2</v>
      </c>
    </row>
    <row r="21" spans="1:79" x14ac:dyDescent="0.25">
      <c r="A21" t="s">
        <v>271</v>
      </c>
      <c r="B21"/>
      <c r="C21" t="s">
        <v>64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>
        <v>0.25277410159828972</v>
      </c>
      <c r="AQ21" s="6">
        <v>0.51249005568814643</v>
      </c>
      <c r="AR21" s="6">
        <v>0.44567156980950084</v>
      </c>
      <c r="AS21" s="6">
        <v>3.088031329036469E-2</v>
      </c>
      <c r="AT21" s="6">
        <v>1.5740481802564821E-2</v>
      </c>
      <c r="AU21" s="6">
        <v>4.6168121175644498E-2</v>
      </c>
      <c r="AV21" s="6">
        <v>-0.22198425773384586</v>
      </c>
      <c r="AW21" s="6">
        <v>-0.18639854287683372</v>
      </c>
      <c r="AX21" s="6">
        <v>-3.9120104866459116E-3</v>
      </c>
      <c r="AY21" s="6">
        <v>0.16984234168110154</v>
      </c>
      <c r="AZ21" s="6">
        <v>0.22855819697437479</v>
      </c>
      <c r="BA21" s="6">
        <v>0.30631793886253078</v>
      </c>
      <c r="BB21" s="6">
        <v>0.21759027081243731</v>
      </c>
      <c r="BC21" s="6">
        <v>1.0253634820896207</v>
      </c>
      <c r="BD21" s="6">
        <v>0.73160585228274277</v>
      </c>
      <c r="BE21" s="6">
        <v>0.30012329714612218</v>
      </c>
      <c r="BF21" s="6">
        <v>0.14662078139911508</v>
      </c>
      <c r="BG21" s="6">
        <v>-0.16540968001757342</v>
      </c>
      <c r="BH21" s="6">
        <v>-0.13128441078398428</v>
      </c>
      <c r="BI21" s="6">
        <v>-0.17186154640950577</v>
      </c>
      <c r="BJ21" s="6">
        <v>-0.10868591010939765</v>
      </c>
      <c r="BK21" s="6">
        <v>-9.0668569220250309E-3</v>
      </c>
      <c r="BL21" s="6">
        <v>1.943127962085308E-2</v>
      </c>
      <c r="BM21" s="6">
        <v>-0.20653417214755504</v>
      </c>
      <c r="BN21" s="6">
        <v>-0.15762104935388449</v>
      </c>
      <c r="BO21" s="6">
        <v>0.67192826787465554</v>
      </c>
      <c r="BP21" s="6">
        <v>0.11940356463324661</v>
      </c>
      <c r="BQ21" s="6">
        <v>0.12905008635578583</v>
      </c>
      <c r="BR21" s="6">
        <v>0.25624010509650691</v>
      </c>
      <c r="BS21" s="6">
        <v>-1.8424813627409324E-2</v>
      </c>
      <c r="BT21" s="6">
        <v>0.25632160804020099</v>
      </c>
      <c r="BU21" s="6">
        <v>-6.5743616491619056E-2</v>
      </c>
      <c r="BV21" s="6">
        <v>0.36657821500226523</v>
      </c>
      <c r="BW21" s="6">
        <v>-0.38612539665171242</v>
      </c>
      <c r="BX21" s="6">
        <v>-0.36638894533631378</v>
      </c>
      <c r="BY21" s="6">
        <v>1.3009932115358331</v>
      </c>
      <c r="BZ21" s="6">
        <v>-0.14106076256343467</v>
      </c>
      <c r="CA21" s="6">
        <v>8.3355128645408089E-2</v>
      </c>
    </row>
    <row r="22" spans="1:79" x14ac:dyDescent="0.25">
      <c r="B22"/>
      <c r="C22" t="s">
        <v>65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>
        <v>1.1879699248120301</v>
      </c>
      <c r="AQ22" s="6">
        <v>0.8528138528138528</v>
      </c>
      <c r="AR22" s="6">
        <v>0.62068965517241381</v>
      </c>
      <c r="AS22" s="6">
        <v>1.3547008547008548</v>
      </c>
      <c r="AT22" s="6">
        <v>0.94805194805194803</v>
      </c>
      <c r="AU22" s="6">
        <v>0.94577006507592187</v>
      </c>
      <c r="AV22" s="6">
        <v>2.058700209643606</v>
      </c>
      <c r="AW22" s="6">
        <v>2.3930817610062891</v>
      </c>
      <c r="AX22" s="6">
        <v>1.1490329920364051</v>
      </c>
      <c r="AY22" s="6">
        <v>5.6313559322033901</v>
      </c>
      <c r="AZ22" s="6">
        <v>2.9614325068870522</v>
      </c>
      <c r="BA22" s="6">
        <v>2.2917933130699089</v>
      </c>
      <c r="BB22" s="6">
        <v>1.7993311036789297</v>
      </c>
      <c r="BC22" s="6">
        <v>2.8693379790940767</v>
      </c>
      <c r="BD22" s="6">
        <v>0.42731277533039647</v>
      </c>
      <c r="BE22" s="6">
        <v>2.2334384858044163</v>
      </c>
      <c r="BF22" s="6">
        <v>4.1274900398406373</v>
      </c>
      <c r="BG22" s="6">
        <v>2.2585751978891819</v>
      </c>
      <c r="BH22" s="6">
        <v>0.80099502487562191</v>
      </c>
      <c r="BI22" s="6">
        <v>0.31548757170172081</v>
      </c>
      <c r="BJ22" s="6">
        <v>2</v>
      </c>
      <c r="BK22" s="6">
        <v>0.45454545454545453</v>
      </c>
      <c r="BL22" s="6">
        <v>4.693037974683544</v>
      </c>
      <c r="BM22" s="6">
        <v>3.1043956043956045</v>
      </c>
      <c r="BN22" s="6">
        <v>2.2931392931392933</v>
      </c>
      <c r="BO22" s="6">
        <v>3.4310344827586206</v>
      </c>
      <c r="BP22" s="6">
        <v>1.3314121037463977</v>
      </c>
      <c r="BQ22" s="6">
        <v>1.1835443037974684</v>
      </c>
      <c r="BR22" s="6">
        <v>1.4362244897959184</v>
      </c>
      <c r="BS22" s="6">
        <v>2.1015384615384614</v>
      </c>
      <c r="BT22" s="6">
        <v>2.205223880597015</v>
      </c>
      <c r="BU22" s="6">
        <v>1.7446300715990453</v>
      </c>
      <c r="BV22" s="6">
        <v>2.3221884498480243</v>
      </c>
      <c r="BW22" s="6">
        <v>0.55311355311355315</v>
      </c>
      <c r="BX22" s="6">
        <v>0.14192139737991266</v>
      </c>
      <c r="BY22" s="6">
        <v>0.39723661485319517</v>
      </c>
      <c r="BZ22" s="6">
        <v>-0.11892583120204604</v>
      </c>
      <c r="CA22" s="6">
        <v>1.5034735144523013</v>
      </c>
    </row>
    <row r="23" spans="1:79" x14ac:dyDescent="0.25">
      <c r="B23"/>
      <c r="C23" s="19" t="s">
        <v>66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>
        <v>5.0536748125884715E-3</v>
      </c>
      <c r="AQ23" s="20">
        <v>2.7566728780432769E-3</v>
      </c>
      <c r="AR23" s="20">
        <v>1.5238764438123917E-3</v>
      </c>
      <c r="AS23" s="20">
        <v>1.2258082651658214E-2</v>
      </c>
      <c r="AT23" s="20">
        <v>1.1294077939225567E-2</v>
      </c>
      <c r="AU23" s="20">
        <v>9.941186953472873E-3</v>
      </c>
      <c r="AV23" s="20">
        <v>2.5595522455804168E-2</v>
      </c>
      <c r="AW23" s="20">
        <v>2.481545111586244E-2</v>
      </c>
      <c r="AX23" s="20">
        <v>2.0838497670671391E-2</v>
      </c>
      <c r="AY23" s="20">
        <v>3.2347467935633693E-2</v>
      </c>
      <c r="AZ23" s="20">
        <v>2.4929846317148795E-2</v>
      </c>
      <c r="BA23" s="20">
        <v>1.5015548309639045E-2</v>
      </c>
      <c r="BB23" s="20">
        <v>2.4349508779646874E-2</v>
      </c>
      <c r="BC23" s="20">
        <v>2.3968870700889006E-2</v>
      </c>
      <c r="BD23" s="20">
        <v>-4.2189788750238814E-3</v>
      </c>
      <c r="BE23" s="20">
        <v>1.4175766539557266E-2</v>
      </c>
      <c r="BF23" s="20">
        <v>2.5201094198310733E-2</v>
      </c>
      <c r="BG23" s="20">
        <v>2.6867002068393882E-2</v>
      </c>
      <c r="BH23" s="20">
        <v>1.115140243796601E-2</v>
      </c>
      <c r="BI23" s="20">
        <v>7.571624298849524E-3</v>
      </c>
      <c r="BJ23" s="20">
        <v>2.7004051788636255E-2</v>
      </c>
      <c r="BK23" s="20">
        <v>9.485318186260909E-3</v>
      </c>
      <c r="BL23" s="20">
        <v>4.0387773556480169E-2</v>
      </c>
      <c r="BM23" s="20">
        <v>3.619480549784395E-2</v>
      </c>
      <c r="BN23" s="20">
        <v>4.3574306906414013E-2</v>
      </c>
      <c r="BO23" s="20">
        <v>2.6819612937616821E-2</v>
      </c>
      <c r="BP23" s="20">
        <v>1.4588835960603003E-2</v>
      </c>
      <c r="BQ23" s="20">
        <v>1.0194584002679181E-2</v>
      </c>
      <c r="BR23" s="20">
        <v>1.2402903383980516E-2</v>
      </c>
      <c r="BS23" s="20">
        <v>2.711270519553392E-2</v>
      </c>
      <c r="BT23" s="20">
        <v>1.6713251065413142E-2</v>
      </c>
      <c r="BU23" s="20">
        <v>1.9249519751052845E-2</v>
      </c>
      <c r="BV23" s="20">
        <v>1.5235514261526278E-2</v>
      </c>
      <c r="BW23" s="20">
        <v>1.8281860417519339E-2</v>
      </c>
      <c r="BX23" s="20">
        <v>8.2961348786270289E-3</v>
      </c>
      <c r="BY23" s="20">
        <v>-5.1804796550727877E-3</v>
      </c>
      <c r="BZ23" s="20">
        <v>3.6201017096321175E-4</v>
      </c>
      <c r="CA23" s="20">
        <v>1.6021304183761124E-2</v>
      </c>
    </row>
    <row r="24" spans="1:79" x14ac:dyDescent="0.25">
      <c r="A24" t="s">
        <v>1</v>
      </c>
      <c r="B24"/>
      <c r="C24" t="s">
        <v>64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>
        <v>0.24114326888435211</v>
      </c>
      <c r="AQ24" s="6">
        <v>0.37948184131390239</v>
      </c>
      <c r="AR24" s="6">
        <v>0.17605294825511433</v>
      </c>
      <c r="AS24" s="6">
        <v>0.34223482022974788</v>
      </c>
      <c r="AT24" s="6">
        <v>3.8049464303594673E-3</v>
      </c>
      <c r="AU24" s="6">
        <v>-5.5152231414260788E-3</v>
      </c>
      <c r="AV24" s="6">
        <v>4.2063846185048472E-2</v>
      </c>
      <c r="AW24" s="6">
        <v>1.4985795454545455E-2</v>
      </c>
      <c r="AX24" s="6">
        <v>5.5995187190522469E-3</v>
      </c>
      <c r="AY24" s="6">
        <v>6.5406707430053737E-2</v>
      </c>
      <c r="AZ24" s="6">
        <v>-7.1232876712328764E-3</v>
      </c>
      <c r="BA24" s="6">
        <v>-4.8312715028182414E-2</v>
      </c>
      <c r="BB24" s="6">
        <v>-8.1025074255715965E-2</v>
      </c>
      <c r="BC24" s="6">
        <v>3.2702757093982696E-2</v>
      </c>
      <c r="BD24" s="6">
        <v>-3.8702333523050656E-3</v>
      </c>
      <c r="BE24" s="6">
        <v>-6.61296738265712E-2</v>
      </c>
      <c r="BF24" s="6">
        <v>0.18110236220472442</v>
      </c>
      <c r="BG24" s="6">
        <v>9.0534036213614485E-2</v>
      </c>
      <c r="BH24" s="6">
        <v>8.6150735707065038E-2</v>
      </c>
      <c r="BI24" s="6">
        <v>5.8385979213368654E-2</v>
      </c>
      <c r="BJ24" s="6">
        <v>-5.3927553927553924E-3</v>
      </c>
      <c r="BK24" s="6">
        <v>-2.0974437404413373E-2</v>
      </c>
      <c r="BL24" s="6">
        <v>0.21959048146098506</v>
      </c>
      <c r="BM24" s="6">
        <v>-2.8051354203306365E-2</v>
      </c>
      <c r="BN24" s="6">
        <v>-0.27472955852256115</v>
      </c>
      <c r="BO24" s="6">
        <v>0.25364125442855268</v>
      </c>
      <c r="BP24" s="6">
        <v>9.5196506550218343E-2</v>
      </c>
      <c r="BQ24" s="6">
        <v>-0.18231028495557144</v>
      </c>
      <c r="BR24" s="6">
        <v>-0.13698336017176596</v>
      </c>
      <c r="BS24" s="6">
        <v>-0.10650051387461459</v>
      </c>
      <c r="BT24" s="6">
        <v>-0.13896987366375121</v>
      </c>
      <c r="BU24" s="6">
        <v>-0.15433762603573925</v>
      </c>
      <c r="BV24" s="6">
        <v>-5.921632858762757E-2</v>
      </c>
      <c r="BW24" s="6">
        <v>-0.11067839195979899</v>
      </c>
      <c r="BX24" s="6">
        <v>-0.57084348018596409</v>
      </c>
      <c r="BY24" s="6">
        <v>0.49545970488081725</v>
      </c>
      <c r="BZ24" s="6">
        <v>-9.8259528530513326E-2</v>
      </c>
      <c r="CA24" s="6">
        <v>6.1989974428810378E-3</v>
      </c>
    </row>
    <row r="25" spans="1:79" x14ac:dyDescent="0.25">
      <c r="B25"/>
      <c r="C25" t="s">
        <v>65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>
        <v>0.2036727879799666</v>
      </c>
      <c r="AQ25" s="6">
        <v>0.25396825396825395</v>
      </c>
      <c r="AR25" s="6">
        <v>2.1885521885521887E-2</v>
      </c>
      <c r="AS25" s="6">
        <v>0.50201612903225812</v>
      </c>
      <c r="AT25" s="6">
        <v>0.35135135135135137</v>
      </c>
      <c r="AU25" s="6">
        <v>-0.31205673758865249</v>
      </c>
      <c r="AV25" s="6">
        <v>0.65162721893491127</v>
      </c>
      <c r="AW25" s="6">
        <v>-0.31872509960159362</v>
      </c>
      <c r="AX25" s="6">
        <v>-0.37389202256244963</v>
      </c>
      <c r="AY25" s="6">
        <v>1.020703933747412</v>
      </c>
      <c r="AZ25" s="6">
        <v>0.10865874363327674</v>
      </c>
      <c r="BA25" s="6">
        <v>-0.14380714879467996</v>
      </c>
      <c r="BB25" s="6">
        <v>-0.43729903536977494</v>
      </c>
      <c r="BC25" s="6">
        <v>-0.31566068515497553</v>
      </c>
      <c r="BD25" s="6">
        <v>-0.22921615201900236</v>
      </c>
      <c r="BE25" s="6">
        <v>-0.52413793103448281</v>
      </c>
      <c r="BF25" s="6">
        <v>0.24898511502029769</v>
      </c>
      <c r="BG25" s="6">
        <v>-0.18915929203539822</v>
      </c>
      <c r="BH25" s="6">
        <v>0.48030018761726079</v>
      </c>
      <c r="BI25" s="6">
        <v>-5.9284116331096197E-2</v>
      </c>
      <c r="BJ25" s="6">
        <v>-8.7741935483870964E-2</v>
      </c>
      <c r="BK25" s="6">
        <v>-1.5122873345935728E-2</v>
      </c>
      <c r="BL25" s="6">
        <v>8.4057971014492749E-2</v>
      </c>
      <c r="BM25" s="6">
        <v>5.4878048780487805E-2</v>
      </c>
      <c r="BN25" s="6">
        <v>3.5714285714285712E-2</v>
      </c>
      <c r="BO25" s="6">
        <v>0.1417004048582996</v>
      </c>
      <c r="BP25" s="6">
        <v>0.19542619542619544</v>
      </c>
      <c r="BQ25" s="6">
        <v>0.6195462478184991</v>
      </c>
      <c r="BR25" s="6">
        <v>0.72488038277511957</v>
      </c>
      <c r="BS25" s="6">
        <v>0.4289855072463768</v>
      </c>
      <c r="BT25" s="6">
        <v>-0.2063758389261745</v>
      </c>
      <c r="BU25" s="6">
        <v>-0.37354651162790697</v>
      </c>
      <c r="BV25" s="6">
        <v>1.7734806629834254</v>
      </c>
      <c r="BW25" s="6">
        <v>0.61791044776119408</v>
      </c>
      <c r="BX25" s="6">
        <v>-0.34523809523809523</v>
      </c>
      <c r="BY25" s="6">
        <v>1.9337748344370862</v>
      </c>
      <c r="BZ25" s="6">
        <v>0.5679012345679012</v>
      </c>
      <c r="CA25" s="6">
        <v>2.2482302301590124E-2</v>
      </c>
    </row>
    <row r="26" spans="1:79" x14ac:dyDescent="0.25">
      <c r="B26"/>
      <c r="C26" s="19" t="s">
        <v>66</v>
      </c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>
        <v>-2.1717288884109121E-3</v>
      </c>
      <c r="AQ26" s="20">
        <v>-5.3038356688359864E-3</v>
      </c>
      <c r="AR26" s="20">
        <v>-9.3702497967397894E-3</v>
      </c>
      <c r="AS26" s="20">
        <v>8.8086616834550518E-3</v>
      </c>
      <c r="AT26" s="20">
        <v>1.7958008753024814E-2</v>
      </c>
      <c r="AU26" s="20">
        <v>-2.4459483638197568E-2</v>
      </c>
      <c r="AV26" s="20">
        <v>3.2079785128758843E-2</v>
      </c>
      <c r="AW26" s="20">
        <v>-2.3444527229470546E-2</v>
      </c>
      <c r="AX26" s="20">
        <v>-4.3345513366805685E-2</v>
      </c>
      <c r="AY26" s="20">
        <v>4.012248350532905E-2</v>
      </c>
      <c r="AZ26" s="20">
        <v>6.2725916517987618E-3</v>
      </c>
      <c r="BA26" s="20">
        <v>-8.836228276370775E-3</v>
      </c>
      <c r="BB26" s="20">
        <v>-4.9970475904903333E-2</v>
      </c>
      <c r="BC26" s="20">
        <v>-4.1614886504649978E-2</v>
      </c>
      <c r="BD26" s="20">
        <v>-2.1682237860514125E-2</v>
      </c>
      <c r="BE26" s="20">
        <v>-5.6574334827087354E-2</v>
      </c>
      <c r="BF26" s="20">
        <v>4.9915775453441419E-3</v>
      </c>
      <c r="BG26" s="20">
        <v>-2.6570278345639714E-2</v>
      </c>
      <c r="BH26" s="20">
        <v>2.1725093885019066E-2</v>
      </c>
      <c r="BI26" s="20">
        <v>-1.0127762146601674E-2</v>
      </c>
      <c r="BJ26" s="20">
        <v>-6.5289631274286081E-3</v>
      </c>
      <c r="BK26" s="20">
        <v>3.4540028865595596E-4</v>
      </c>
      <c r="BL26" s="20">
        <v>-8.4869255112151459E-3</v>
      </c>
      <c r="BM26" s="20">
        <v>4.9218934549325119E-3</v>
      </c>
      <c r="BN26" s="20">
        <v>2.686453046069999E-2</v>
      </c>
      <c r="BO26" s="20">
        <v>-5.7880238316626587E-3</v>
      </c>
      <c r="BP26" s="20">
        <v>5.4921941614655967E-3</v>
      </c>
      <c r="BQ26" s="20">
        <v>5.7389931711159435E-2</v>
      </c>
      <c r="BR26" s="20">
        <v>4.4813912744346082E-2</v>
      </c>
      <c r="BS26" s="20">
        <v>2.6562570422249042E-2</v>
      </c>
      <c r="BT26" s="20">
        <v>-5.667883083578476E-3</v>
      </c>
      <c r="BU26" s="20">
        <v>-1.780376735773951E-2</v>
      </c>
      <c r="BV26" s="20">
        <v>8.8849110881039389E-2</v>
      </c>
      <c r="BW26" s="20">
        <v>3.4479059373715593E-2</v>
      </c>
      <c r="BX26" s="20">
        <v>2.4440098446764237E-2</v>
      </c>
      <c r="BY26" s="20">
        <v>5.4948914500441891E-2</v>
      </c>
      <c r="BZ26" s="20">
        <v>3.2958112515863419E-2</v>
      </c>
      <c r="CA26" s="20">
        <v>1.1834022308251507E-3</v>
      </c>
    </row>
    <row r="27" spans="1:79" x14ac:dyDescent="0.25">
      <c r="A27" t="s">
        <v>11</v>
      </c>
      <c r="B27"/>
      <c r="C27" t="s">
        <v>64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>
        <v>0.10958292589600782</v>
      </c>
      <c r="AQ27" s="6">
        <v>0.15515148011100832</v>
      </c>
      <c r="AR27" s="6">
        <v>9.2980669421649467E-2</v>
      </c>
      <c r="AS27" s="6">
        <v>0.21093787136949185</v>
      </c>
      <c r="AT27" s="6">
        <v>0.15656196459166191</v>
      </c>
      <c r="AU27" s="6">
        <v>6.304932137753326E-2</v>
      </c>
      <c r="AV27" s="6">
        <v>0.2113266400233941</v>
      </c>
      <c r="AW27" s="6">
        <v>6.6794447876167284E-2</v>
      </c>
      <c r="AX27" s="6">
        <v>0.10756791132915418</v>
      </c>
      <c r="AY27" s="6">
        <v>7.5639201198767311E-2</v>
      </c>
      <c r="AZ27" s="6">
        <v>7.0841755837026871E-2</v>
      </c>
      <c r="BA27" s="6">
        <v>0.11620038797819232</v>
      </c>
      <c r="BB27" s="6">
        <v>6.3692048654454672E-2</v>
      </c>
      <c r="BC27" s="6">
        <v>0.26298427002454039</v>
      </c>
      <c r="BD27" s="6">
        <v>3.6817048288369982E-3</v>
      </c>
      <c r="BE27" s="6">
        <v>7.731648894355711E-2</v>
      </c>
      <c r="BF27" s="6">
        <v>5.6970651482569586E-2</v>
      </c>
      <c r="BG27" s="6">
        <v>7.0327098006201108E-3</v>
      </c>
      <c r="BH27" s="6">
        <v>-2.395858515968222E-2</v>
      </c>
      <c r="BI27" s="6">
        <v>5.240852531723543E-2</v>
      </c>
      <c r="BJ27" s="6">
        <v>3.3650615901455766E-2</v>
      </c>
      <c r="BK27" s="6">
        <v>0.11378601501610439</v>
      </c>
      <c r="BL27" s="6">
        <v>9.570368255780759E-2</v>
      </c>
      <c r="BM27" s="6">
        <v>-3.8857411373473941E-2</v>
      </c>
      <c r="BN27" s="6">
        <v>-7.3693318774593619E-2</v>
      </c>
      <c r="BO27" s="6">
        <v>0.55531657307712123</v>
      </c>
      <c r="BP27" s="6">
        <v>-6.8305485589032669E-2</v>
      </c>
      <c r="BQ27" s="6">
        <v>4.5784773724837295E-2</v>
      </c>
      <c r="BR27" s="6">
        <v>5.7807364961658378E-2</v>
      </c>
      <c r="BS27" s="6">
        <v>0.12375</v>
      </c>
      <c r="BT27" s="6">
        <v>6.7251607757116499E-2</v>
      </c>
      <c r="BU27" s="6">
        <v>4.8658701008880006E-2</v>
      </c>
      <c r="BV27" s="6">
        <v>9.5656318082788672E-3</v>
      </c>
      <c r="BW27" s="6">
        <v>-9.4990989148634311E-2</v>
      </c>
      <c r="BX27" s="6">
        <v>-0.21103014518452842</v>
      </c>
      <c r="BY27" s="6">
        <v>0.42448479375624859</v>
      </c>
      <c r="BZ27" s="6">
        <v>-0.13621896880967538</v>
      </c>
      <c r="CA27" s="6">
        <v>7.2924767572130594E-2</v>
      </c>
    </row>
    <row r="28" spans="1:79" x14ac:dyDescent="0.25">
      <c r="B28"/>
      <c r="C28" t="s">
        <v>65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>
        <v>1.0828275615851481</v>
      </c>
      <c r="AQ28" s="6">
        <v>0.41940834946087918</v>
      </c>
      <c r="AR28" s="6">
        <v>5.5650319829424304E-2</v>
      </c>
      <c r="AS28" s="6">
        <v>0.74929577464788732</v>
      </c>
      <c r="AT28" s="6">
        <v>0.41807348560079444</v>
      </c>
      <c r="AU28" s="6">
        <v>1.2833213256484151</v>
      </c>
      <c r="AV28" s="6">
        <v>0.57728787490387079</v>
      </c>
      <c r="AW28" s="6">
        <v>0.10915041980930695</v>
      </c>
      <c r="AX28" s="6">
        <v>-1.3907139728427508E-2</v>
      </c>
      <c r="AY28" s="6">
        <v>1.4613312812620238</v>
      </c>
      <c r="AZ28" s="6">
        <v>8.1206496519721574E-2</v>
      </c>
      <c r="BA28" s="6">
        <v>1.1749799946652442</v>
      </c>
      <c r="BB28" s="6">
        <v>0.47241554914276013</v>
      </c>
      <c r="BC28" s="6">
        <v>0.55612770339855822</v>
      </c>
      <c r="BD28" s="6">
        <v>-9.3914710110206037E-2</v>
      </c>
      <c r="BE28" s="6">
        <v>1.9191176470588236</v>
      </c>
      <c r="BF28" s="6">
        <v>0.98784901758014476</v>
      </c>
      <c r="BG28" s="6">
        <v>-0.24883485309017223</v>
      </c>
      <c r="BH28" s="6">
        <v>-0.26245769634729837</v>
      </c>
      <c r="BI28" s="6">
        <v>0.57228689447990988</v>
      </c>
      <c r="BJ28" s="6">
        <v>0.11036789297658862</v>
      </c>
      <c r="BK28" s="6">
        <v>0.68232797817520463</v>
      </c>
      <c r="BL28" s="6">
        <v>-0.2286536616565398</v>
      </c>
      <c r="BM28" s="6">
        <v>0.22671214904224612</v>
      </c>
      <c r="BN28" s="6">
        <v>0.20557491289198607</v>
      </c>
      <c r="BO28" s="6">
        <v>8.9781186555380102E-2</v>
      </c>
      <c r="BP28" s="6">
        <v>-0.34650537634408601</v>
      </c>
      <c r="BQ28" s="6">
        <v>-0.20177165354330709</v>
      </c>
      <c r="BR28" s="6">
        <v>0.1043338683788122</v>
      </c>
      <c r="BS28" s="6">
        <v>0.22617611580217128</v>
      </c>
      <c r="BT28" s="6">
        <v>-0.22929399367755532</v>
      </c>
      <c r="BU28" s="6">
        <v>-0.17112062601505978</v>
      </c>
      <c r="BV28" s="6">
        <v>0.53300583358919251</v>
      </c>
      <c r="BW28" s="6">
        <v>0.28653915553951642</v>
      </c>
      <c r="BX28" s="6">
        <v>0.1604546656093048</v>
      </c>
      <c r="BY28" s="6">
        <v>1.4660297239915074</v>
      </c>
      <c r="BZ28" s="6">
        <v>0.16174902239601849</v>
      </c>
      <c r="CA28" s="6">
        <v>0.299686636606107</v>
      </c>
    </row>
    <row r="29" spans="1:79" x14ac:dyDescent="0.25">
      <c r="B29"/>
      <c r="C29" s="19" t="s">
        <v>66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>
        <v>2.6113169574547214E-2</v>
      </c>
      <c r="AQ29" s="20">
        <v>7.973315118316969E-3</v>
      </c>
      <c r="AR29" s="20">
        <v>-1.568628561077437E-3</v>
      </c>
      <c r="AS29" s="20">
        <v>1.6880149767163961E-2</v>
      </c>
      <c r="AT29" s="20">
        <v>1.040291936976985E-2</v>
      </c>
      <c r="AU29" s="20">
        <v>4.7189834557226792E-2</v>
      </c>
      <c r="AV29" s="20">
        <v>1.7673858747624456E-2</v>
      </c>
      <c r="AW29" s="20">
        <v>2.5344262436384907E-3</v>
      </c>
      <c r="AX29" s="20">
        <v>-7.5828491391042308E-3</v>
      </c>
      <c r="AY29" s="20">
        <v>3.1553981829275893E-2</v>
      </c>
      <c r="AZ29" s="20">
        <v>4.2549950276791343E-4</v>
      </c>
      <c r="BA29" s="20">
        <v>3.2694424959391122E-2</v>
      </c>
      <c r="BB29" s="20">
        <v>2.1904334319265369E-2</v>
      </c>
      <c r="BC29" s="20">
        <v>1.2089030761978779E-2</v>
      </c>
      <c r="BD29" s="20">
        <v>-3.6805543494869558E-3</v>
      </c>
      <c r="BE29" s="20">
        <v>4.7307159297439866E-2</v>
      </c>
      <c r="BF29" s="20">
        <v>3.4392014060647423E-2</v>
      </c>
      <c r="BG29" s="20">
        <v>-1.2873331051679225E-2</v>
      </c>
      <c r="BH29" s="20">
        <v>-1.7455129128623986E-2</v>
      </c>
      <c r="BI29" s="20">
        <v>2.1608854608856247E-2</v>
      </c>
      <c r="BJ29" s="20">
        <v>4.7630564834487965E-3</v>
      </c>
      <c r="BK29" s="20">
        <v>1.8511843036536434E-2</v>
      </c>
      <c r="BL29" s="20">
        <v>-1.6515752871723188E-2</v>
      </c>
      <c r="BM29" s="20">
        <v>9.5155705074633501E-3</v>
      </c>
      <c r="BN29" s="20">
        <v>1.1587004274142707E-2</v>
      </c>
      <c r="BO29" s="20">
        <v>-1.7089278562208647E-2</v>
      </c>
      <c r="BP29" s="20">
        <v>-1.0678687003898322E-2</v>
      </c>
      <c r="BQ29" s="20">
        <v>-9.1004171830246297E-3</v>
      </c>
      <c r="BR29" s="20">
        <v>1.4431814919186048E-3</v>
      </c>
      <c r="BS29" s="20">
        <v>3.9354491101223632E-3</v>
      </c>
      <c r="BT29" s="20">
        <v>-1.6432045015969711E-2</v>
      </c>
      <c r="BU29" s="20">
        <v>-1.319907590073547E-2</v>
      </c>
      <c r="BV29" s="20">
        <v>1.9161802578373126E-2</v>
      </c>
      <c r="BW29" s="20">
        <v>1.4931010082772408E-2</v>
      </c>
      <c r="BX29" s="20">
        <v>2.4676073102018775E-2</v>
      </c>
      <c r="BY29" s="20">
        <v>2.2213211172578365E-2</v>
      </c>
      <c r="BZ29" s="20">
        <v>1.0125807401350821E-2</v>
      </c>
      <c r="CA29" s="20">
        <v>9.5498772515845154E-3</v>
      </c>
    </row>
    <row r="30" spans="1:79" x14ac:dyDescent="0.25">
      <c r="A30" t="s">
        <v>272</v>
      </c>
      <c r="B30"/>
      <c r="C30" t="s">
        <v>64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>
        <v>0.1720274141494724</v>
      </c>
      <c r="AQ30" s="6">
        <v>0.24650476672758098</v>
      </c>
      <c r="AR30" s="6">
        <v>0.24660633484162897</v>
      </c>
      <c r="AS30" s="6">
        <v>0.36534995179342433</v>
      </c>
      <c r="AT30" s="6">
        <v>0.33727874320761825</v>
      </c>
      <c r="AU30" s="6">
        <v>0.16026850507982585</v>
      </c>
      <c r="AV30" s="6">
        <v>0.34411274066865921</v>
      </c>
      <c r="AW30" s="6">
        <v>0.24229687731241675</v>
      </c>
      <c r="AX30" s="6">
        <v>0.15481039008055028</v>
      </c>
      <c r="AY30" s="6">
        <v>0.26759203080694888</v>
      </c>
      <c r="AZ30" s="6">
        <v>0.1722077614765736</v>
      </c>
      <c r="BA30" s="6">
        <v>0.15366536814655032</v>
      </c>
      <c r="BB30" s="6">
        <v>0.14124215257025041</v>
      </c>
      <c r="BC30" s="6">
        <v>0.27330956553266056</v>
      </c>
      <c r="BD30" s="6">
        <v>0.11924824063831289</v>
      </c>
      <c r="BE30" s="6">
        <v>9.3347878356115591E-2</v>
      </c>
      <c r="BF30" s="6">
        <v>9.5028713962526823E-2</v>
      </c>
      <c r="BG30" s="6">
        <v>0.12349434090303192</v>
      </c>
      <c r="BH30" s="6">
        <v>9.9431916389154551E-2</v>
      </c>
      <c r="BI30" s="6">
        <v>9.7861717138825577E-2</v>
      </c>
      <c r="BJ30" s="6">
        <v>7.9194206312850374E-2</v>
      </c>
      <c r="BK30" s="6">
        <v>0.12005177688867968</v>
      </c>
      <c r="BL30" s="6">
        <v>0.28253090435914119</v>
      </c>
      <c r="BM30" s="6">
        <v>-2.3400077676606394E-2</v>
      </c>
      <c r="BN30" s="6">
        <v>-0.1358784701090773</v>
      </c>
      <c r="BO30" s="6">
        <v>0.54766758249874448</v>
      </c>
      <c r="BP30" s="6">
        <v>0.15494989873853363</v>
      </c>
      <c r="BQ30" s="6">
        <v>8.8264509720448414E-2</v>
      </c>
      <c r="BR30" s="6">
        <v>7.7353215284249766E-2</v>
      </c>
      <c r="BS30" s="6">
        <v>9.2144200352774819E-2</v>
      </c>
      <c r="BT30" s="6">
        <v>2.5704918032786885E-2</v>
      </c>
      <c r="BU30" s="6">
        <v>0.17314213237387727</v>
      </c>
      <c r="BV30" s="6">
        <v>0.19149086991040037</v>
      </c>
      <c r="BW30" s="6">
        <v>2.7627770981889788E-2</v>
      </c>
      <c r="BX30" s="6">
        <v>-0.367839694115981</v>
      </c>
      <c r="BY30" s="6">
        <v>0.81976301311891664</v>
      </c>
      <c r="BZ30" s="6">
        <v>3.223500194413436E-2</v>
      </c>
      <c r="CA30" s="6">
        <v>0.15801889992730797</v>
      </c>
    </row>
    <row r="31" spans="1:79" x14ac:dyDescent="0.25">
      <c r="B31"/>
      <c r="C31" t="s">
        <v>65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>
        <v>0.64381884944920442</v>
      </c>
      <c r="AQ31" s="6">
        <v>0.49865470852017935</v>
      </c>
      <c r="AR31" s="6">
        <v>0.38055322715842416</v>
      </c>
      <c r="AS31" s="6">
        <v>1.5187018701870187</v>
      </c>
      <c r="AT31" s="6">
        <v>0.95691102406267492</v>
      </c>
      <c r="AU31" s="6">
        <v>2.316697247706422</v>
      </c>
      <c r="AV31" s="6">
        <v>2.9477077363896846</v>
      </c>
      <c r="AW31" s="6">
        <v>0.70048701298701299</v>
      </c>
      <c r="AX31" s="6">
        <v>1.8353365384615385</v>
      </c>
      <c r="AY31" s="6">
        <v>3.0280155642023345</v>
      </c>
      <c r="AZ31" s="6">
        <v>1.6953528399311533</v>
      </c>
      <c r="BA31" s="6">
        <v>1.8763415772281848</v>
      </c>
      <c r="BB31" s="6">
        <v>1.9270015698587126</v>
      </c>
      <c r="BC31" s="6">
        <v>2.5990016638935107</v>
      </c>
      <c r="BD31" s="6">
        <v>2.5800264550264549</v>
      </c>
      <c r="BE31" s="6">
        <v>2.288274449564772</v>
      </c>
      <c r="BF31" s="6">
        <v>2.0121278941565599</v>
      </c>
      <c r="BG31" s="6">
        <v>2.0535475234270417</v>
      </c>
      <c r="BH31" s="6">
        <v>1.2743461324429606</v>
      </c>
      <c r="BI31" s="6">
        <v>2.3738219895287958</v>
      </c>
      <c r="BJ31" s="6">
        <v>1.3552894211576847</v>
      </c>
      <c r="BK31" s="6">
        <v>2.0519911504424777</v>
      </c>
      <c r="BL31" s="6">
        <v>1.7593320235756384</v>
      </c>
      <c r="BM31" s="6">
        <v>2.6066243194192378</v>
      </c>
      <c r="BN31" s="6">
        <v>1.9581769436997318</v>
      </c>
      <c r="BO31" s="6">
        <v>0.55632984901277582</v>
      </c>
      <c r="BP31" s="6">
        <v>0.9476479514415781</v>
      </c>
      <c r="BQ31" s="6">
        <v>0.11583839828387558</v>
      </c>
      <c r="BR31" s="6">
        <v>2.76671511627907</v>
      </c>
      <c r="BS31" s="6">
        <v>1.8476118271417741</v>
      </c>
      <c r="BT31" s="6">
        <v>-0.18314803978935049</v>
      </c>
      <c r="BU31" s="6">
        <v>0.36561201661872805</v>
      </c>
      <c r="BV31" s="6">
        <v>2.6194477791116446</v>
      </c>
      <c r="BW31" s="6">
        <v>1.4821320411871592</v>
      </c>
      <c r="BX31" s="6">
        <v>0.80552291421856637</v>
      </c>
      <c r="BY31" s="6">
        <v>5.5363724539282249</v>
      </c>
      <c r="BZ31" s="6">
        <v>1.2835968379446641</v>
      </c>
      <c r="CA31" s="6">
        <v>1.5796686829055637</v>
      </c>
    </row>
    <row r="32" spans="1:79" x14ac:dyDescent="0.25">
      <c r="B32"/>
      <c r="C32" s="19" t="s">
        <v>66</v>
      </c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>
        <v>7.9505296379006642E-3</v>
      </c>
      <c r="AQ32" s="20">
        <v>4.9659486902542994E-3</v>
      </c>
      <c r="AR32" s="20">
        <v>3.0053438878710724E-3</v>
      </c>
      <c r="AS32" s="20">
        <v>2.1458478699465322E-2</v>
      </c>
      <c r="AT32" s="20">
        <v>1.1136977851303371E-2</v>
      </c>
      <c r="AU32" s="20">
        <v>4.5941366635843528E-2</v>
      </c>
      <c r="AV32" s="20">
        <v>4.6988644154911399E-2</v>
      </c>
      <c r="AW32" s="20">
        <v>8.9663537069421331E-3</v>
      </c>
      <c r="AX32" s="20">
        <v>2.73952301315291E-2</v>
      </c>
      <c r="AY32" s="20">
        <v>3.4649554960468398E-2</v>
      </c>
      <c r="AZ32" s="20">
        <v>2.6796284347679354E-2</v>
      </c>
      <c r="BA32" s="20">
        <v>3.4340711019906073E-2</v>
      </c>
      <c r="BB32" s="20">
        <v>4.6180933290546865E-2</v>
      </c>
      <c r="BC32" s="20">
        <v>4.9748752531138633E-2</v>
      </c>
      <c r="BD32" s="20">
        <v>3.9121165215545345E-2</v>
      </c>
      <c r="BE32" s="20">
        <v>4.3642886456908905E-2</v>
      </c>
      <c r="BF32" s="20">
        <v>3.6844637052867758E-2</v>
      </c>
      <c r="BG32" s="20">
        <v>3.1101349915231634E-2</v>
      </c>
      <c r="BH32" s="20">
        <v>2.2128462313426921E-2</v>
      </c>
      <c r="BI32" s="20">
        <v>4.2978309772653815E-2</v>
      </c>
      <c r="BJ32" s="20">
        <v>2.5845096976654654E-2</v>
      </c>
      <c r="BK32" s="20">
        <v>3.6697551925629499E-2</v>
      </c>
      <c r="BL32" s="20">
        <v>2.723767622723787E-2</v>
      </c>
      <c r="BM32" s="20">
        <v>6.4034265006674987E-2</v>
      </c>
      <c r="BN32" s="20">
        <v>5.2894511292269533E-2</v>
      </c>
      <c r="BO32" s="20">
        <v>1.4236760014089619E-4</v>
      </c>
      <c r="BP32" s="20">
        <v>1.1974098695318357E-2</v>
      </c>
      <c r="BQ32" s="20">
        <v>8.3805109653481424E-4</v>
      </c>
      <c r="BR32" s="20">
        <v>4.3259164590957543E-2</v>
      </c>
      <c r="BS32" s="20">
        <v>3.0905790172646691E-2</v>
      </c>
      <c r="BT32" s="20">
        <v>-1.0141633065337843E-2</v>
      </c>
      <c r="BU32" s="20">
        <v>6.6439948347616837E-3</v>
      </c>
      <c r="BV32" s="20">
        <v>4.8129840804460491E-2</v>
      </c>
      <c r="BW32" s="20">
        <v>3.4860298901212144E-2</v>
      </c>
      <c r="BX32" s="20">
        <v>4.4737077943221321E-2</v>
      </c>
      <c r="BY32" s="20">
        <v>5.6543154036817714E-2</v>
      </c>
      <c r="BZ32" s="20">
        <v>3.0775804173482288E-2</v>
      </c>
      <c r="CA32" s="20">
        <v>2.9113939140492071E-2</v>
      </c>
    </row>
    <row r="33" spans="1:79" x14ac:dyDescent="0.25">
      <c r="A33" t="s">
        <v>4</v>
      </c>
      <c r="B33"/>
      <c r="C33" t="s">
        <v>64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>
        <v>-0.20288541430621648</v>
      </c>
      <c r="AQ33" s="6">
        <v>-0.26514682195514805</v>
      </c>
      <c r="AR33" s="6">
        <v>-0.30074211502782933</v>
      </c>
      <c r="AS33" s="6">
        <v>-0.13951776979351543</v>
      </c>
      <c r="AT33" s="6">
        <v>-0.27911662146454863</v>
      </c>
      <c r="AU33" s="6">
        <v>-0.27740157480314959</v>
      </c>
      <c r="AV33" s="6">
        <v>-9.7835620314047245E-2</v>
      </c>
      <c r="AW33" s="6">
        <v>-0.19308182822129599</v>
      </c>
      <c r="AX33" s="6">
        <v>-0.12971244410023233</v>
      </c>
      <c r="AY33" s="6">
        <v>-0.14929622014866362</v>
      </c>
      <c r="AZ33" s="6">
        <v>-0.15784481123126543</v>
      </c>
      <c r="BA33" s="6">
        <v>-0.16315122363417725</v>
      </c>
      <c r="BB33" s="6">
        <v>-0.20257301090433766</v>
      </c>
      <c r="BC33" s="6">
        <v>8.1188433428662221E-2</v>
      </c>
      <c r="BD33" s="6">
        <v>-0.13578416839608656</v>
      </c>
      <c r="BE33" s="6">
        <v>-0.14501942388037822</v>
      </c>
      <c r="BF33" s="6">
        <v>-0.15733686651209008</v>
      </c>
      <c r="BG33" s="6">
        <v>-0.14551056720045133</v>
      </c>
      <c r="BH33" s="6">
        <v>-0.25286047869235262</v>
      </c>
      <c r="BI33" s="6">
        <v>-0.17542846139033313</v>
      </c>
      <c r="BJ33" s="6">
        <v>-0.16778382024366595</v>
      </c>
      <c r="BK33" s="6">
        <v>-3.1173294059891998E-2</v>
      </c>
      <c r="BL33" s="6">
        <v>-1.8256961720568173E-2</v>
      </c>
      <c r="BM33" s="6">
        <v>-0.25120900088824555</v>
      </c>
      <c r="BN33" s="6">
        <v>-0.1604886588521845</v>
      </c>
      <c r="BO33" s="6">
        <v>0.16745294035218833</v>
      </c>
      <c r="BP33" s="6">
        <v>-0.33863940443926033</v>
      </c>
      <c r="BQ33" s="6">
        <v>-0.23153132944519217</v>
      </c>
      <c r="BR33" s="6">
        <v>-0.21011374771013505</v>
      </c>
      <c r="BS33" s="6">
        <v>-0.10919420410716148</v>
      </c>
      <c r="BT33" s="6">
        <v>-0.35040348797185145</v>
      </c>
      <c r="BU33" s="6">
        <v>-0.28911574164960596</v>
      </c>
      <c r="BV33" s="6">
        <v>-0.22011361765190185</v>
      </c>
      <c r="BW33" s="6">
        <v>-0.285110533159948</v>
      </c>
      <c r="BX33" s="6">
        <v>-0.47887514670037012</v>
      </c>
      <c r="BY33" s="6">
        <v>0.18444209785286872</v>
      </c>
      <c r="BZ33" s="6">
        <v>-0.30015150471730595</v>
      </c>
      <c r="CA33" s="6">
        <v>-0.18855479574394626</v>
      </c>
    </row>
    <row r="34" spans="1:79" x14ac:dyDescent="0.25">
      <c r="B34"/>
      <c r="C34" t="s">
        <v>65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>
        <v>-3.8639876352395672E-2</v>
      </c>
      <c r="AQ34" s="6">
        <v>-3.5372848948374759E-2</v>
      </c>
      <c r="AR34" s="6">
        <v>-0.43520066889632109</v>
      </c>
      <c r="AS34" s="6">
        <v>0.49640287769784175</v>
      </c>
      <c r="AT34" s="6">
        <v>0.21132713440405748</v>
      </c>
      <c r="AU34" s="6">
        <v>6.2451209992193599E-2</v>
      </c>
      <c r="AV34" s="6">
        <v>-0.21464932126696831</v>
      </c>
      <c r="AW34" s="6">
        <v>-0.23783359497645212</v>
      </c>
      <c r="AX34" s="6">
        <v>-0.37117200092102232</v>
      </c>
      <c r="AY34" s="6">
        <v>0.73421926910299007</v>
      </c>
      <c r="AZ34" s="6">
        <v>-0.25052631578947371</v>
      </c>
      <c r="BA34" s="6">
        <v>-3.3307513555383424E-2</v>
      </c>
      <c r="BB34" s="6">
        <v>-0.1560522986081822</v>
      </c>
      <c r="BC34" s="6">
        <v>-2.0038784744667099E-2</v>
      </c>
      <c r="BD34" s="6">
        <v>-2.8930817610062894E-2</v>
      </c>
      <c r="BE34" s="6">
        <v>0.19577205882352941</v>
      </c>
      <c r="BF34" s="6">
        <v>-0.16580310880829016</v>
      </c>
      <c r="BG34" s="6">
        <v>2.6655202063628546E-2</v>
      </c>
      <c r="BH34" s="6">
        <v>0.55467720685111987</v>
      </c>
      <c r="BI34" s="6">
        <v>5.7692307692307696E-2</v>
      </c>
      <c r="BJ34" s="6">
        <v>0.74431818181818177</v>
      </c>
      <c r="BK34" s="6">
        <v>1.1811846689895471</v>
      </c>
      <c r="BL34" s="6">
        <v>0.37874097007223945</v>
      </c>
      <c r="BM34" s="6">
        <v>-0.52548005908419493</v>
      </c>
      <c r="BN34" s="6">
        <v>-0.22469325153374234</v>
      </c>
      <c r="BO34" s="6">
        <v>0.37815126050420167</v>
      </c>
      <c r="BP34" s="6">
        <v>0.12896174863387977</v>
      </c>
      <c r="BQ34" s="6">
        <v>-0.10309278350515463</v>
      </c>
      <c r="BR34" s="6">
        <v>0.15164644714038128</v>
      </c>
      <c r="BS34" s="6">
        <v>0.52197802197802201</v>
      </c>
      <c r="BT34" s="6">
        <v>9.7540288379983034E-2</v>
      </c>
      <c r="BU34" s="6">
        <v>-0.1434327155519742</v>
      </c>
      <c r="BV34" s="6">
        <v>0.33183856502242154</v>
      </c>
      <c r="BW34" s="6">
        <v>0.27912932138284252</v>
      </c>
      <c r="BX34" s="6">
        <v>-0.42243902439024389</v>
      </c>
      <c r="BY34" s="6">
        <v>0.25</v>
      </c>
      <c r="BZ34" s="6">
        <v>-0.33079434167573452</v>
      </c>
      <c r="CA34" s="6">
        <v>-4.5590354669759921E-2</v>
      </c>
    </row>
    <row r="35" spans="1:79" x14ac:dyDescent="0.25">
      <c r="B35"/>
      <c r="C35" s="19" t="s">
        <v>66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>
        <v>5.0349124919985798E-3</v>
      </c>
      <c r="AQ35" s="20">
        <v>1.0130820087889264E-2</v>
      </c>
      <c r="AR35" s="20">
        <v>-1.4222378210552417E-2</v>
      </c>
      <c r="AS35" s="20">
        <v>3.5574190562953467E-2</v>
      </c>
      <c r="AT35" s="20">
        <v>3.1183218488259758E-2</v>
      </c>
      <c r="AU35" s="20">
        <v>3.1626269828399597E-2</v>
      </c>
      <c r="AV35" s="20">
        <v>-1.2953656555007659E-2</v>
      </c>
      <c r="AW35" s="20">
        <v>-5.0341045292542491E-3</v>
      </c>
      <c r="AX35" s="20">
        <v>-3.0103598543783291E-2</v>
      </c>
      <c r="AY35" s="20">
        <v>2.4720037392149816E-2</v>
      </c>
      <c r="AZ35" s="20">
        <v>-7.933987774750878E-3</v>
      </c>
      <c r="BA35" s="20">
        <v>1.3020173964947979E-2</v>
      </c>
      <c r="BB35" s="20">
        <v>4.7580281621164844E-3</v>
      </c>
      <c r="BC35" s="20">
        <v>-7.6707571155591736E-3</v>
      </c>
      <c r="BD35" s="20">
        <v>4.1631175630918379E-3</v>
      </c>
      <c r="BE35" s="20">
        <v>1.5893571656815618E-2</v>
      </c>
      <c r="BF35" s="20">
        <v>-4.8171720612222996E-4</v>
      </c>
      <c r="BG35" s="20">
        <v>1.0169059911331893E-2</v>
      </c>
      <c r="BH35" s="20">
        <v>4.7890073315427245E-2</v>
      </c>
      <c r="BI35" s="20">
        <v>2.426559016273569E-2</v>
      </c>
      <c r="BJ35" s="20">
        <v>3.2527217944964333E-2</v>
      </c>
      <c r="BK35" s="20">
        <v>3.526189363011796E-2</v>
      </c>
      <c r="BL35" s="20">
        <v>1.5722851020036399E-2</v>
      </c>
      <c r="BM35" s="20">
        <v>-3.2631519950557145E-2</v>
      </c>
      <c r="BN35" s="20">
        <v>-3.7954027316175476E-3</v>
      </c>
      <c r="BO35" s="20">
        <v>6.0189885808008964E-3</v>
      </c>
      <c r="BP35" s="20">
        <v>2.2193954510941138E-2</v>
      </c>
      <c r="BQ35" s="20">
        <v>7.8793970532905488E-3</v>
      </c>
      <c r="BR35" s="20">
        <v>2.2516113740224143E-2</v>
      </c>
      <c r="BS35" s="20">
        <v>2.6885107986075345E-2</v>
      </c>
      <c r="BT35" s="20">
        <v>3.1093653948708444E-2</v>
      </c>
      <c r="BU35" s="20">
        <v>1.426484419971287E-2</v>
      </c>
      <c r="BV35" s="20">
        <v>1.9490948018428204E-2</v>
      </c>
      <c r="BW35" s="20">
        <v>2.8628033937368895E-2</v>
      </c>
      <c r="BX35" s="20">
        <v>5.0105695424754737E-3</v>
      </c>
      <c r="BY35" s="20">
        <v>2.2079927419539069E-3</v>
      </c>
      <c r="BZ35" s="20">
        <v>-2.7710471994878971E-3</v>
      </c>
      <c r="CA35" s="20">
        <v>1.0003075260780765E-2</v>
      </c>
    </row>
    <row r="36" spans="1:79" x14ac:dyDescent="0.25">
      <c r="A36" t="s">
        <v>98</v>
      </c>
      <c r="B36"/>
      <c r="C36" t="s">
        <v>64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>
        <v>0.40704682429299954</v>
      </c>
      <c r="AQ36" s="6">
        <v>0.36543778801843319</v>
      </c>
      <c r="AR36" s="6">
        <v>0.39888164026095063</v>
      </c>
      <c r="AS36" s="6">
        <v>0.54042553191489362</v>
      </c>
      <c r="AT36" s="6">
        <v>0.38666666666666666</v>
      </c>
      <c r="AU36" s="6">
        <v>0.41649763353617308</v>
      </c>
      <c r="AV36" s="6">
        <v>0.68005399932500843</v>
      </c>
      <c r="AW36" s="6">
        <v>0.74547061422889971</v>
      </c>
      <c r="AX36" s="6">
        <v>0.55130122644331436</v>
      </c>
      <c r="AY36" s="6">
        <v>0.62937062937062938</v>
      </c>
      <c r="AZ36" s="6">
        <v>0.5513643659711075</v>
      </c>
      <c r="BA36" s="6">
        <v>0.44210162461113034</v>
      </c>
      <c r="BB36" s="6">
        <v>0.42639418081052999</v>
      </c>
      <c r="BC36" s="6">
        <v>0.71725471242145966</v>
      </c>
      <c r="BD36" s="6">
        <v>0.52786177105831533</v>
      </c>
      <c r="BE36" s="6">
        <v>0.31746031746031744</v>
      </c>
      <c r="BF36" s="6">
        <v>0.28735632183908044</v>
      </c>
      <c r="BG36" s="6">
        <v>0.40497401633259095</v>
      </c>
      <c r="BH36" s="6">
        <v>0.27393391697260661</v>
      </c>
      <c r="BI36" s="6">
        <v>0.32588265176530351</v>
      </c>
      <c r="BJ36" s="6">
        <v>0.42055154300722258</v>
      </c>
      <c r="BK36" s="6">
        <v>0.17923635216156517</v>
      </c>
      <c r="BL36" s="6">
        <v>0.17883318674875404</v>
      </c>
      <c r="BM36" s="6">
        <v>-7.8869448183041729E-2</v>
      </c>
      <c r="BN36" s="6">
        <v>-4.0961408259986461E-2</v>
      </c>
      <c r="BO36" s="6">
        <v>0.97270471464019848</v>
      </c>
      <c r="BP36" s="6">
        <v>-2.360372340425532E-2</v>
      </c>
      <c r="BQ36" s="6">
        <v>-0.37323279924599434</v>
      </c>
      <c r="BR36" s="6">
        <v>-0.32819867966048411</v>
      </c>
      <c r="BS36" s="6">
        <v>-0.15707620528771385</v>
      </c>
      <c r="BT36" s="6">
        <v>-0.24425399298792363</v>
      </c>
      <c r="BU36" s="6">
        <v>-0.2370580808080808</v>
      </c>
      <c r="BV36" s="6">
        <v>-0.22629538244624603</v>
      </c>
      <c r="BW36" s="6">
        <v>-0.20669521214480344</v>
      </c>
      <c r="BX36" s="6">
        <v>-0.43535127055306427</v>
      </c>
      <c r="BY36" s="6">
        <v>0.23608534322820038</v>
      </c>
      <c r="BZ36" s="6">
        <v>-0.12946428571428573</v>
      </c>
      <c r="CA36" s="6">
        <v>0.21555314491602581</v>
      </c>
    </row>
    <row r="37" spans="1:79" x14ac:dyDescent="0.25">
      <c r="B37"/>
      <c r="C37" t="s">
        <v>65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>
        <v>-0.48051948051948051</v>
      </c>
      <c r="AQ37" s="6">
        <v>-0.53968253968253965</v>
      </c>
      <c r="AR37" s="6">
        <v>-0.56603773584905659</v>
      </c>
      <c r="AS37" s="6">
        <v>-0.39130434782608697</v>
      </c>
      <c r="AT37" s="6">
        <v>-0.63636363636363635</v>
      </c>
      <c r="AU37" s="6">
        <v>0.43010752688172044</v>
      </c>
      <c r="AV37" s="6">
        <v>1.375</v>
      </c>
      <c r="AW37" s="6">
        <v>1.020408163265306E-2</v>
      </c>
      <c r="AX37" s="6">
        <v>0.64800000000000002</v>
      </c>
      <c r="AY37" s="6">
        <v>-0.42201834862385323</v>
      </c>
      <c r="AZ37" s="6">
        <v>-0.6262626262626263</v>
      </c>
      <c r="BA37" s="6">
        <v>-0.6160714285714286</v>
      </c>
      <c r="BB37" s="6">
        <v>-0.44385026737967914</v>
      </c>
      <c r="BC37" s="6">
        <v>0.45555555555555555</v>
      </c>
      <c r="BD37" s="6">
        <v>1.7352941176470589</v>
      </c>
      <c r="BE37" s="6">
        <v>0.625</v>
      </c>
      <c r="BF37" s="6">
        <v>0.18367346938775511</v>
      </c>
      <c r="BG37" s="6">
        <v>0.38775510204081631</v>
      </c>
      <c r="BH37" s="6">
        <v>-0.36619718309859156</v>
      </c>
      <c r="BI37" s="6">
        <v>-0.75806451612903225</v>
      </c>
      <c r="BJ37" s="6">
        <v>-0.58441558441558439</v>
      </c>
      <c r="BK37" s="6">
        <v>-0.45098039215686275</v>
      </c>
      <c r="BL37" s="6">
        <v>-0.45945945945945948</v>
      </c>
      <c r="BM37" s="6">
        <v>-0.20454545454545456</v>
      </c>
      <c r="BN37" s="6">
        <v>-0.35714285714285715</v>
      </c>
      <c r="BO37" s="6">
        <v>1.125</v>
      </c>
      <c r="BP37" s="6">
        <v>1.4857142857142858</v>
      </c>
      <c r="BQ37" s="6">
        <v>-0.44285714285714284</v>
      </c>
      <c r="BR37" s="6">
        <v>-0.60869565217391308</v>
      </c>
      <c r="BS37" s="6">
        <v>-0.34146341463414637</v>
      </c>
      <c r="BT37" s="6">
        <v>-0.70149253731343286</v>
      </c>
      <c r="BU37" s="6">
        <v>-0.86861313868613144</v>
      </c>
      <c r="BV37" s="6">
        <v>-0.69491525423728817</v>
      </c>
      <c r="BW37" s="6">
        <v>-0.67924528301886788</v>
      </c>
      <c r="BX37" s="6">
        <v>-0.82894736842105265</v>
      </c>
      <c r="BY37" s="6">
        <v>-0.65</v>
      </c>
      <c r="BZ37" s="6">
        <v>-0.75757575757575757</v>
      </c>
      <c r="CA37" s="6">
        <v>-0.26337169939065674</v>
      </c>
    </row>
    <row r="38" spans="1:79" x14ac:dyDescent="0.25">
      <c r="B38"/>
      <c r="C38" s="19" t="s">
        <v>66</v>
      </c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>
        <v>-2.2518156662458304E-2</v>
      </c>
      <c r="AQ38" s="20">
        <v>-1.9244880406736851E-2</v>
      </c>
      <c r="AR38" s="20">
        <v>-1.7035551943314586E-2</v>
      </c>
      <c r="AS38" s="20">
        <v>-2.537070311844028E-2</v>
      </c>
      <c r="AT38" s="20">
        <v>-3.7455621301775148E-2</v>
      </c>
      <c r="AU38" s="20">
        <v>3.0208116494890441E-4</v>
      </c>
      <c r="AV38" s="20">
        <v>1.4518759355202714E-2</v>
      </c>
      <c r="AW38" s="20">
        <v>-1.8242055745425863E-2</v>
      </c>
      <c r="AX38" s="20">
        <v>2.3307648851881371E-3</v>
      </c>
      <c r="AY38" s="20">
        <v>-3.0740718508958847E-2</v>
      </c>
      <c r="AZ38" s="20">
        <v>-3.0156511182395151E-2</v>
      </c>
      <c r="BA38" s="20">
        <v>-2.8407330286780105E-2</v>
      </c>
      <c r="BB38" s="20">
        <v>-3.9518142742003187E-2</v>
      </c>
      <c r="BC38" s="20">
        <v>-6.6290245195416153E-3</v>
      </c>
      <c r="BD38" s="20">
        <v>1.1606643987564964E-2</v>
      </c>
      <c r="BE38" s="20">
        <v>3.4202745046118532E-3</v>
      </c>
      <c r="BF38" s="20">
        <v>-1.2960356556415663E-3</v>
      </c>
      <c r="BG38" s="20">
        <v>-2.2291328937832505E-4</v>
      </c>
      <c r="BH38" s="20">
        <v>-1.0075217935059871E-2</v>
      </c>
      <c r="BI38" s="20">
        <v>-3.8623404833016559E-2</v>
      </c>
      <c r="BJ38" s="20">
        <v>-1.7883630416352238E-2</v>
      </c>
      <c r="BK38" s="20">
        <v>-8.6007637035696617E-3</v>
      </c>
      <c r="BL38" s="20">
        <v>-1.1746743551208109E-2</v>
      </c>
      <c r="BM38" s="20">
        <v>-1.6159392986400244E-3</v>
      </c>
      <c r="BN38" s="20">
        <v>-4.6874764747901754E-3</v>
      </c>
      <c r="BO38" s="20">
        <v>1.0216874489546428E-3</v>
      </c>
      <c r="BP38" s="20">
        <v>1.7986425032056157E-2</v>
      </c>
      <c r="BQ38" s="20">
        <v>-2.4429594249525781E-3</v>
      </c>
      <c r="BR38" s="20">
        <v>-9.0567576525159548E-3</v>
      </c>
      <c r="BS38" s="20">
        <v>-3.4870274830275539E-3</v>
      </c>
      <c r="BT38" s="20">
        <v>-1.5791228077221192E-2</v>
      </c>
      <c r="BU38" s="20">
        <v>-3.5797700839591613E-2</v>
      </c>
      <c r="BV38" s="20">
        <v>-1.2596160562948284E-2</v>
      </c>
      <c r="BW38" s="20">
        <v>-1.228908427690158E-2</v>
      </c>
      <c r="BX38" s="20">
        <v>-1.979702411513376E-2</v>
      </c>
      <c r="BY38" s="20">
        <v>-2.6599184787338099E-2</v>
      </c>
      <c r="BZ38" s="20">
        <v>-2.6573946886446889E-2</v>
      </c>
      <c r="CA38" s="20">
        <v>-1.127277065586681E-2</v>
      </c>
    </row>
    <row r="39" spans="1:79" x14ac:dyDescent="0.25">
      <c r="A39" t="s">
        <v>273</v>
      </c>
      <c r="B39"/>
      <c r="C39" t="s">
        <v>64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>
        <v>0.32134035012350981</v>
      </c>
      <c r="AQ39" s="6">
        <v>0.26307129798903106</v>
      </c>
      <c r="AR39" s="6">
        <v>0.16106024096385543</v>
      </c>
      <c r="AS39" s="6">
        <v>0.16524814855753289</v>
      </c>
      <c r="AT39" s="6">
        <v>3.170002717145186E-3</v>
      </c>
      <c r="AU39" s="6">
        <v>-1.5035044087723265E-2</v>
      </c>
      <c r="AV39" s="6">
        <v>0.10190159975852701</v>
      </c>
      <c r="AW39" s="6">
        <v>8.3911535125758885E-2</v>
      </c>
      <c r="AX39" s="6">
        <v>2.065358067299396E-2</v>
      </c>
      <c r="AY39" s="6">
        <v>5.0590219224283303E-3</v>
      </c>
      <c r="AZ39" s="6">
        <v>-2.1034253408713004E-2</v>
      </c>
      <c r="BA39" s="6">
        <v>2.373183031741323E-2</v>
      </c>
      <c r="BB39" s="6">
        <v>-2.8577552332642708E-2</v>
      </c>
      <c r="BC39" s="6">
        <v>0.32612771589279804</v>
      </c>
      <c r="BD39" s="6">
        <v>0.10669633396906124</v>
      </c>
      <c r="BE39" s="6">
        <v>0.13556975505857294</v>
      </c>
      <c r="BF39" s="6">
        <v>2.4460114587924197E-2</v>
      </c>
      <c r="BG39" s="6">
        <v>8.6493829955847396E-2</v>
      </c>
      <c r="BH39" s="6">
        <v>8.612638788004565E-3</v>
      </c>
      <c r="BI39" s="6">
        <v>3.8646858060630396E-2</v>
      </c>
      <c r="BJ39" s="6">
        <v>-6.7693888032871088E-2</v>
      </c>
      <c r="BK39" s="6">
        <v>-1.1644357383828491E-2</v>
      </c>
      <c r="BL39" s="6">
        <v>0.25</v>
      </c>
      <c r="BM39" s="6">
        <v>-9.0751944684528948E-2</v>
      </c>
      <c r="BN39" s="6">
        <v>-0.3326325411334552</v>
      </c>
      <c r="BO39" s="6">
        <v>0.52468152866242035</v>
      </c>
      <c r="BP39" s="6">
        <v>0.34823445488051363</v>
      </c>
      <c r="BQ39" s="6">
        <v>0.14697765512329744</v>
      </c>
      <c r="BR39" s="6">
        <v>-1.7699836867862969E-2</v>
      </c>
      <c r="BS39" s="6">
        <v>2.4390243902439025E-2</v>
      </c>
      <c r="BT39" s="6">
        <v>1.4047574452144597E-3</v>
      </c>
      <c r="BU39" s="6">
        <v>0.12614120511259891</v>
      </c>
      <c r="BV39" s="6">
        <v>0.14964620386307134</v>
      </c>
      <c r="BW39" s="6">
        <v>1.0287443267776097E-2</v>
      </c>
      <c r="BX39" s="6">
        <v>-0.49488181648985669</v>
      </c>
      <c r="BY39" s="6">
        <v>0.62137531068765539</v>
      </c>
      <c r="BZ39" s="6">
        <v>1.9322799097065461E-2</v>
      </c>
      <c r="CA39" s="6">
        <v>6.4285135443756025E-2</v>
      </c>
    </row>
    <row r="40" spans="1:79" x14ac:dyDescent="0.25">
      <c r="B40"/>
      <c r="C40" t="s">
        <v>65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>
        <v>1.7190476190476192</v>
      </c>
      <c r="AQ40" s="6">
        <v>0.32637075718015668</v>
      </c>
      <c r="AR40" s="6">
        <v>0.44107744107744107</v>
      </c>
      <c r="AS40" s="6">
        <v>0.56521739130434778</v>
      </c>
      <c r="AT40" s="6">
        <v>0.61371841155234652</v>
      </c>
      <c r="AU40" s="6">
        <v>0.21637426900584794</v>
      </c>
      <c r="AV40" s="6">
        <v>1.0075901328273245</v>
      </c>
      <c r="AW40" s="6">
        <v>0.30303030303030304</v>
      </c>
      <c r="AX40" s="6">
        <v>5.9084194977843424E-2</v>
      </c>
      <c r="AY40" s="6">
        <v>0.36458333333333331</v>
      </c>
      <c r="AZ40" s="6">
        <v>8.8154269972451793E-2</v>
      </c>
      <c r="BA40" s="6">
        <v>0.38461538461538464</v>
      </c>
      <c r="BB40" s="6">
        <v>0.14320388349514562</v>
      </c>
      <c r="BC40" s="6">
        <v>0.64726027397260277</v>
      </c>
      <c r="BD40" s="6">
        <v>5.2631578947368418E-2</v>
      </c>
      <c r="BE40" s="6">
        <v>0.51481481481481484</v>
      </c>
      <c r="BF40" s="6">
        <v>0.9568965517241379</v>
      </c>
      <c r="BG40" s="6">
        <v>1.7058823529411764</v>
      </c>
      <c r="BH40" s="6">
        <v>0.96484375</v>
      </c>
      <c r="BI40" s="6">
        <v>0.85148514851485146</v>
      </c>
      <c r="BJ40" s="6">
        <v>8.9918256130790186E-2</v>
      </c>
      <c r="BK40" s="6">
        <v>0.24079320113314448</v>
      </c>
      <c r="BL40" s="6">
        <v>7.6142131979695434E-3</v>
      </c>
      <c r="BM40" s="6">
        <v>-0.32868525896414341</v>
      </c>
      <c r="BN40" s="6">
        <v>0.18912529550827423</v>
      </c>
      <c r="BO40" s="6">
        <v>1.0175953079178885</v>
      </c>
      <c r="BP40" s="6">
        <v>0.46323529411764708</v>
      </c>
      <c r="BQ40" s="6">
        <v>-5.6980056980056981E-2</v>
      </c>
      <c r="BR40" s="6">
        <v>-5.6710775047258983E-3</v>
      </c>
      <c r="BS40" s="6">
        <v>-0.32447817836812143</v>
      </c>
      <c r="BT40" s="6">
        <v>-0.10231023102310231</v>
      </c>
      <c r="BU40" s="6">
        <v>-9.1451292246520877E-2</v>
      </c>
      <c r="BV40" s="6">
        <v>-0.22494887525562371</v>
      </c>
      <c r="BW40" s="6">
        <v>-0.30980392156862746</v>
      </c>
      <c r="BX40" s="6">
        <v>-0.55643564356435649</v>
      </c>
      <c r="BY40" s="6">
        <v>0.48178137651821862</v>
      </c>
      <c r="BZ40" s="6">
        <v>0.3219895287958115</v>
      </c>
      <c r="CA40" s="6">
        <v>0.24630215615571419</v>
      </c>
    </row>
    <row r="41" spans="1:79" x14ac:dyDescent="0.25">
      <c r="B41"/>
      <c r="C41" s="19" t="s">
        <v>66</v>
      </c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>
        <v>2.3857475938719248E-2</v>
      </c>
      <c r="AQ41" s="20">
        <v>1.7545008590390127E-3</v>
      </c>
      <c r="AR41" s="20">
        <v>6.9039605208147913E-3</v>
      </c>
      <c r="AS41" s="20">
        <v>1.1344223447286819E-2</v>
      </c>
      <c r="AT41" s="20">
        <v>1.5269222575600469E-2</v>
      </c>
      <c r="AU41" s="20">
        <v>4.5416036427178563E-3</v>
      </c>
      <c r="AV41" s="20">
        <v>2.6149008761697047E-2</v>
      </c>
      <c r="AW41" s="20">
        <v>6.7502080930785732E-3</v>
      </c>
      <c r="AX41" s="20">
        <v>1.3746249212438916E-3</v>
      </c>
      <c r="AY41" s="20">
        <v>6.0957848632014963E-3</v>
      </c>
      <c r="AZ41" s="20">
        <v>3.3660665806677544E-3</v>
      </c>
      <c r="BA41" s="20">
        <v>8.4966064290669871E-3</v>
      </c>
      <c r="BB41" s="20">
        <v>5.2051152137272058E-3</v>
      </c>
      <c r="BC41" s="20">
        <v>7.798628323295323E-3</v>
      </c>
      <c r="BD41" s="20">
        <v>-1.4751991556900372E-3</v>
      </c>
      <c r="BE41" s="20">
        <v>9.6029415862501494E-3</v>
      </c>
      <c r="BF41" s="20">
        <v>2.3265783331426284E-2</v>
      </c>
      <c r="BG41" s="20">
        <v>3.1554199624701108E-2</v>
      </c>
      <c r="BH41" s="20">
        <v>2.5184687702702758E-2</v>
      </c>
      <c r="BI41" s="20">
        <v>2.3803034890077221E-2</v>
      </c>
      <c r="BJ41" s="20">
        <v>6.373254397098245E-3</v>
      </c>
      <c r="BK41" s="20">
        <v>9.8117659278233321E-3</v>
      </c>
      <c r="BL41" s="20">
        <v>-7.2678843226788407E-3</v>
      </c>
      <c r="BM41" s="20">
        <v>-1.1353852069236357E-2</v>
      </c>
      <c r="BN41" s="20">
        <v>3.0229224065121435E-2</v>
      </c>
      <c r="BO41" s="20">
        <v>1.4628685702882047E-2</v>
      </c>
      <c r="BP41" s="20">
        <v>2.7583975548942027E-3</v>
      </c>
      <c r="BQ41" s="20">
        <v>-5.5564387572397851E-3</v>
      </c>
      <c r="BR41" s="20">
        <v>5.2837446675243344E-4</v>
      </c>
      <c r="BS41" s="20">
        <v>-1.7509872241579558E-2</v>
      </c>
      <c r="BT41" s="20">
        <v>-2.9388984855419388E-3</v>
      </c>
      <c r="BU41" s="20">
        <v>-7.3942052541303357E-3</v>
      </c>
      <c r="BV41" s="20">
        <v>-1.523554800707326E-2</v>
      </c>
      <c r="BW41" s="20">
        <v>-1.6296954783524595E-2</v>
      </c>
      <c r="BX41" s="20">
        <v>-5.7267285690166536E-3</v>
      </c>
      <c r="BY41" s="20">
        <v>-3.5237303770925751E-3</v>
      </c>
      <c r="BZ41" s="20">
        <v>1.0241712352282842E-2</v>
      </c>
      <c r="CA41" s="20">
        <v>5.7071015919768348E-3</v>
      </c>
    </row>
    <row r="42" spans="1:79" x14ac:dyDescent="0.25">
      <c r="A42" t="s">
        <v>274</v>
      </c>
      <c r="B42"/>
      <c r="C42" t="s">
        <v>64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>
        <v>0.20376175548589343</v>
      </c>
      <c r="AQ42" s="6">
        <v>0.40445191096178079</v>
      </c>
      <c r="AR42" s="6">
        <v>0.31564356435643565</v>
      </c>
      <c r="AS42" s="6">
        <v>0.51691729323308266</v>
      </c>
      <c r="AT42" s="6">
        <v>0.29522613065326631</v>
      </c>
      <c r="AU42" s="6">
        <v>0.28913171884229177</v>
      </c>
      <c r="AV42" s="6">
        <v>0.27354913969087197</v>
      </c>
      <c r="AW42" s="6">
        <v>0.47935779816513763</v>
      </c>
      <c r="AX42" s="6">
        <v>0.36693428486470414</v>
      </c>
      <c r="AY42" s="6">
        <v>0.4983232729711603</v>
      </c>
      <c r="AZ42" s="6">
        <v>0.45677915926583779</v>
      </c>
      <c r="BA42" s="6">
        <v>0.34902060544390739</v>
      </c>
      <c r="BB42" s="6">
        <v>0.50337922403003754</v>
      </c>
      <c r="BC42" s="6">
        <v>1.0214765100671142</v>
      </c>
      <c r="BD42" s="6">
        <v>1.2752885268160217</v>
      </c>
      <c r="BE42" s="6">
        <v>1.0260047281323876</v>
      </c>
      <c r="BF42" s="6">
        <v>1.023674558186062</v>
      </c>
      <c r="BG42" s="6">
        <v>1.1652679147837315</v>
      </c>
      <c r="BH42" s="6">
        <v>1.5145867098865478</v>
      </c>
      <c r="BI42" s="6">
        <v>1.4543478260869565</v>
      </c>
      <c r="BJ42" s="6">
        <v>0.97160528535282542</v>
      </c>
      <c r="BK42" s="6">
        <v>1.053477690288714</v>
      </c>
      <c r="BL42" s="6">
        <v>1.3427827596181661</v>
      </c>
      <c r="BM42" s="6">
        <v>0.88445006321112518</v>
      </c>
      <c r="BN42" s="6">
        <v>0.99315068493150682</v>
      </c>
      <c r="BO42" s="6">
        <v>2.0998622589531681</v>
      </c>
      <c r="BP42" s="6">
        <v>0.92515592515592515</v>
      </c>
      <c r="BQ42" s="6">
        <v>1.2886519421172886</v>
      </c>
      <c r="BR42" s="6">
        <v>1.0005145356315925</v>
      </c>
      <c r="BS42" s="6">
        <v>1.2217979868101354</v>
      </c>
      <c r="BT42" s="6">
        <v>1.2755305039787799</v>
      </c>
      <c r="BU42" s="6">
        <v>1.3667912439935932</v>
      </c>
      <c r="BV42" s="6">
        <v>1.4102117783579924</v>
      </c>
      <c r="BW42" s="6">
        <v>1.2555020632737277</v>
      </c>
      <c r="BX42" s="6">
        <v>0.72126526777325395</v>
      </c>
      <c r="BY42" s="6">
        <v>3.5540123456790123</v>
      </c>
      <c r="BZ42" s="6">
        <v>1.5743928318792737</v>
      </c>
      <c r="CA42" s="6">
        <v>0.99504715211246464</v>
      </c>
    </row>
    <row r="43" spans="1:79" x14ac:dyDescent="0.25">
      <c r="B43"/>
      <c r="C43" t="s">
        <v>65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>
        <v>0.94936708860759489</v>
      </c>
      <c r="AQ43" s="6">
        <v>0.13953488372093023</v>
      </c>
      <c r="AR43" s="6">
        <v>-0.13392857142857142</v>
      </c>
      <c r="AS43" s="6">
        <v>0.11956521739130435</v>
      </c>
      <c r="AT43" s="6">
        <v>-0.39072847682119205</v>
      </c>
      <c r="AU43" s="6">
        <v>2.097902097902098E-2</v>
      </c>
      <c r="AV43" s="6">
        <v>0.35263157894736841</v>
      </c>
      <c r="AW43" s="6">
        <v>1.368421052631579</v>
      </c>
      <c r="AX43" s="6">
        <v>0.44848484848484849</v>
      </c>
      <c r="AY43" s="6">
        <v>1.1712328767123288</v>
      </c>
      <c r="AZ43" s="6">
        <v>0.88148148148148153</v>
      </c>
      <c r="BA43" s="6">
        <v>1.2526881720430108</v>
      </c>
      <c r="BB43" s="6">
        <v>0.27490039840637448</v>
      </c>
      <c r="BC43" s="6">
        <v>0.54601226993865026</v>
      </c>
      <c r="BD43" s="6">
        <v>2.2745098039215685</v>
      </c>
      <c r="BE43" s="6">
        <v>0.84433962264150941</v>
      </c>
      <c r="BF43" s="6">
        <v>0.77272727272727271</v>
      </c>
      <c r="BG43" s="6">
        <v>0.68279569892473113</v>
      </c>
      <c r="BH43" s="6">
        <v>0.67692307692307696</v>
      </c>
      <c r="BI43" s="6">
        <v>0.15915915915915915</v>
      </c>
      <c r="BJ43" s="6">
        <v>8.9605734767025089E-2</v>
      </c>
      <c r="BK43" s="6">
        <v>0.19339622641509435</v>
      </c>
      <c r="BL43" s="6">
        <v>2.4335664335664338</v>
      </c>
      <c r="BM43" s="6">
        <v>1.208955223880597</v>
      </c>
      <c r="BN43" s="6">
        <v>0.44097222222222221</v>
      </c>
      <c r="BO43" s="6">
        <v>0.65800865800865804</v>
      </c>
      <c r="BP43" s="6">
        <v>0.23297491039426524</v>
      </c>
      <c r="BQ43" s="6">
        <v>0.42857142857142855</v>
      </c>
      <c r="BR43" s="6">
        <v>0.71707317073170729</v>
      </c>
      <c r="BS43" s="6">
        <v>0.6912751677852349</v>
      </c>
      <c r="BT43" s="6">
        <v>0.15510204081632653</v>
      </c>
      <c r="BU43" s="6">
        <v>2.4143646408839778</v>
      </c>
      <c r="BV43" s="6">
        <v>1.7361111111111112</v>
      </c>
      <c r="BW43" s="6">
        <v>1.28</v>
      </c>
      <c r="BX43" s="6">
        <v>1.0676691729323309</v>
      </c>
      <c r="BY43" s="6">
        <v>3.790909090909091</v>
      </c>
      <c r="BZ43" s="6">
        <v>1.2784090909090908</v>
      </c>
      <c r="CA43" s="6">
        <v>0.74402420574886541</v>
      </c>
    </row>
    <row r="44" spans="1:79" x14ac:dyDescent="0.25">
      <c r="B44"/>
      <c r="C44" s="19" t="s">
        <v>66</v>
      </c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>
        <v>2.1913251977907146E-2</v>
      </c>
      <c r="AQ44" s="20">
        <v>-1.0219586278130896E-2</v>
      </c>
      <c r="AR44" s="20">
        <v>-1.5157158099915951E-2</v>
      </c>
      <c r="AS44" s="20">
        <v>-1.1324780352367905E-2</v>
      </c>
      <c r="AT44" s="20">
        <v>-3.348824627502206E-2</v>
      </c>
      <c r="AU44" s="20">
        <v>-8.7848421064026863E-3</v>
      </c>
      <c r="AV44" s="20">
        <v>3.4407289807039942E-3</v>
      </c>
      <c r="AW44" s="20">
        <v>2.6189460209088966E-2</v>
      </c>
      <c r="AX44" s="20">
        <v>2.9270922334835373E-3</v>
      </c>
      <c r="AY44" s="20">
        <v>2.1988541214460741E-2</v>
      </c>
      <c r="AZ44" s="20">
        <v>1.1651049278421442E-2</v>
      </c>
      <c r="BA44" s="20">
        <v>3.1695675539776209E-2</v>
      </c>
      <c r="BB44" s="20">
        <v>-9.5484823895337079E-3</v>
      </c>
      <c r="BC44" s="20">
        <v>-1.7153756339296063E-2</v>
      </c>
      <c r="BD44" s="20">
        <v>1.5205217106484523E-2</v>
      </c>
      <c r="BE44" s="20">
        <v>-4.9932584421193069E-3</v>
      </c>
      <c r="BF44" s="20">
        <v>-7.2774299292712036E-3</v>
      </c>
      <c r="BG44" s="20">
        <v>-1.3378031030079618E-2</v>
      </c>
      <c r="BH44" s="20">
        <v>-1.7546933980865487E-2</v>
      </c>
      <c r="BI44" s="20">
        <v>-4.2446395638909208E-2</v>
      </c>
      <c r="BJ44" s="20">
        <v>-3.508881714151408E-2</v>
      </c>
      <c r="BK44" s="20">
        <v>-2.9132013155649047E-2</v>
      </c>
      <c r="BL44" s="20">
        <v>1.92594228144959E-2</v>
      </c>
      <c r="BM44" s="20">
        <v>8.7515815503238781E-3</v>
      </c>
      <c r="BN44" s="20">
        <v>-2.1859436049522195E-2</v>
      </c>
      <c r="BO44" s="20">
        <v>-3.6999353678980426E-2</v>
      </c>
      <c r="BP44" s="20">
        <v>-2.6068912408005275E-2</v>
      </c>
      <c r="BQ44" s="20">
        <v>-2.1370830286663631E-2</v>
      </c>
      <c r="BR44" s="20">
        <v>-7.472412526295838E-3</v>
      </c>
      <c r="BS44" s="20">
        <v>-1.2349304801548222E-2</v>
      </c>
      <c r="BT44" s="20">
        <v>-3.9997810501938083E-2</v>
      </c>
      <c r="BU44" s="20">
        <v>2.1386282972835513E-2</v>
      </c>
      <c r="BV44" s="20">
        <v>5.6487125561445681E-3</v>
      </c>
      <c r="BW44" s="20">
        <v>5.6025164033250002E-4</v>
      </c>
      <c r="BX44" s="20">
        <v>8.3827728140751859E-3</v>
      </c>
      <c r="BY44" s="20">
        <v>2.2076111466713538E-3</v>
      </c>
      <c r="BZ44" s="20">
        <v>-4.7713077862934772E-3</v>
      </c>
      <c r="CA44" s="20">
        <v>-6.9347412753205245E-3</v>
      </c>
    </row>
    <row r="45" spans="1:79" x14ac:dyDescent="0.25">
      <c r="A45" t="s">
        <v>16</v>
      </c>
      <c r="B45"/>
      <c r="C45" t="s">
        <v>64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>
        <v>0.33022758515350542</v>
      </c>
      <c r="AQ45" s="6">
        <v>0.32871210158072039</v>
      </c>
      <c r="AR45" s="6">
        <v>0.51196922200056993</v>
      </c>
      <c r="AS45" s="6">
        <v>0.51900000000000002</v>
      </c>
      <c r="AT45" s="6">
        <v>0.51105937136204893</v>
      </c>
      <c r="AU45" s="6">
        <v>0.71361921778836612</v>
      </c>
      <c r="AV45" s="6">
        <v>0.52876588021778581</v>
      </c>
      <c r="AW45" s="6">
        <v>0.55994439939766016</v>
      </c>
      <c r="AX45" s="6">
        <v>1.0490640225660313</v>
      </c>
      <c r="AY45" s="6">
        <v>0.31474524536276122</v>
      </c>
      <c r="AZ45" s="6">
        <v>0.39342235410484666</v>
      </c>
      <c r="BA45" s="6">
        <v>0.58238893925657298</v>
      </c>
      <c r="BB45" s="6">
        <v>0.51291948107644469</v>
      </c>
      <c r="BC45" s="6">
        <v>0.63026819923371646</v>
      </c>
      <c r="BD45" s="6">
        <v>0.45058977719528176</v>
      </c>
      <c r="BE45" s="6">
        <v>0.62694154193730589</v>
      </c>
      <c r="BF45" s="6">
        <v>0.36972193614830073</v>
      </c>
      <c r="BG45" s="6">
        <v>0.49579831932773111</v>
      </c>
      <c r="BH45" s="6">
        <v>0.48530355538441794</v>
      </c>
      <c r="BI45" s="6">
        <v>0.38048541309144396</v>
      </c>
      <c r="BJ45" s="6">
        <v>0.28452897625733981</v>
      </c>
      <c r="BK45" s="6">
        <v>0.39549383590760945</v>
      </c>
      <c r="BL45" s="6">
        <v>0.30788204955712523</v>
      </c>
      <c r="BM45" s="6">
        <v>0.20160642570281123</v>
      </c>
      <c r="BN45" s="6">
        <v>0.10602226720647773</v>
      </c>
      <c r="BO45" s="6">
        <v>0.73409436834094366</v>
      </c>
      <c r="BP45" s="6">
        <v>0.51948051948051943</v>
      </c>
      <c r="BQ45" s="6">
        <v>0.30748888087510517</v>
      </c>
      <c r="BR45" s="6">
        <v>0.25416920267802801</v>
      </c>
      <c r="BS45" s="6">
        <v>0.28113776756213188</v>
      </c>
      <c r="BT45" s="6">
        <v>0.68072042570609903</v>
      </c>
      <c r="BU45" s="6">
        <v>0.56688247558433003</v>
      </c>
      <c r="BV45" s="6">
        <v>9.9482174865564627E-2</v>
      </c>
      <c r="BW45" s="6">
        <v>0.10593813988576355</v>
      </c>
      <c r="BX45" s="6">
        <v>-0.2613878246062154</v>
      </c>
      <c r="BY45" s="6">
        <v>0.36632536973833901</v>
      </c>
      <c r="BZ45" s="6">
        <v>-6.0756037204539634E-2</v>
      </c>
      <c r="CA45" s="6">
        <v>0.40462687553704807</v>
      </c>
    </row>
    <row r="46" spans="1:79" x14ac:dyDescent="0.25">
      <c r="B46"/>
      <c r="C46" t="s">
        <v>65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>
        <v>1.1235294117647059</v>
      </c>
      <c r="AQ46" s="6">
        <v>1.0426540284360191</v>
      </c>
      <c r="AR46" s="6">
        <v>-0.2417910447761194</v>
      </c>
      <c r="AS46" s="6">
        <v>0.6228070175438597</v>
      </c>
      <c r="AT46" s="6">
        <v>8.2446808510638292E-2</v>
      </c>
      <c r="AU46" s="6">
        <v>2.8924914675767917</v>
      </c>
      <c r="AV46" s="6">
        <v>1.9436936936936937</v>
      </c>
      <c r="AW46" s="6">
        <v>2.6666666666666665</v>
      </c>
      <c r="AX46" s="6">
        <v>0.1787709497206704</v>
      </c>
      <c r="AY46" s="6">
        <v>2.1164383561643834</v>
      </c>
      <c r="AZ46" s="6">
        <v>2.8874458874458875</v>
      </c>
      <c r="BA46" s="6">
        <v>3.3548387096774195</v>
      </c>
      <c r="BB46" s="6">
        <v>2.5358649789029535</v>
      </c>
      <c r="BC46" s="6">
        <v>0.32289156626506021</v>
      </c>
      <c r="BD46" s="6">
        <v>2.6647398843930636</v>
      </c>
      <c r="BE46" s="6">
        <v>8.9615384615384617</v>
      </c>
      <c r="BF46" s="6">
        <v>0.75149700598802394</v>
      </c>
      <c r="BG46" s="6">
        <v>1.4822695035460993</v>
      </c>
      <c r="BH46" s="6">
        <v>0.69741697416974169</v>
      </c>
      <c r="BI46" s="6">
        <v>0.48471615720524019</v>
      </c>
      <c r="BJ46" s="6">
        <v>0.65</v>
      </c>
      <c r="BK46" s="6">
        <v>0.9920948616600791</v>
      </c>
      <c r="BL46" s="6">
        <v>-0.65768194070080865</v>
      </c>
      <c r="BM46" s="6">
        <v>2.2722222222222221</v>
      </c>
      <c r="BN46" s="6">
        <v>0.28662420382165604</v>
      </c>
      <c r="BO46" s="6">
        <v>1.2327044025157232</v>
      </c>
      <c r="BP46" s="6">
        <v>9.202453987730061E-2</v>
      </c>
      <c r="BQ46" s="6">
        <v>0.1095890410958904</v>
      </c>
      <c r="BR46" s="6">
        <v>0.2857142857142857</v>
      </c>
      <c r="BS46" s="6">
        <v>-0.10476190476190476</v>
      </c>
      <c r="BT46" s="6">
        <v>-0.47557003257328989</v>
      </c>
      <c r="BU46" s="6">
        <v>-0.69072164948453607</v>
      </c>
      <c r="BV46" s="6">
        <v>-0.50595238095238093</v>
      </c>
      <c r="BW46" s="6">
        <v>-0.44463667820069203</v>
      </c>
      <c r="BX46" s="6">
        <v>-0.43871866295264622</v>
      </c>
      <c r="BY46" s="6">
        <v>1.2320675105485233</v>
      </c>
      <c r="BZ46" s="6">
        <v>0.59312320916905448</v>
      </c>
      <c r="CA46" s="6">
        <v>0.66535497622561079</v>
      </c>
    </row>
    <row r="47" spans="1:79" x14ac:dyDescent="0.25">
      <c r="B47"/>
      <c r="C47" s="19" t="s">
        <v>66</v>
      </c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>
        <v>1.5485280804214501E-2</v>
      </c>
      <c r="AQ47" s="20">
        <v>1.4689590108870599E-2</v>
      </c>
      <c r="AR47" s="20">
        <v>-2.3796973835660255E-2</v>
      </c>
      <c r="AS47" s="20">
        <v>2.5968839148562683E-3</v>
      </c>
      <c r="AT47" s="20">
        <v>-1.5519869379057243E-2</v>
      </c>
      <c r="AU47" s="20">
        <v>7.3962760723861293E-2</v>
      </c>
      <c r="AV47" s="20">
        <v>3.7290197019249897E-2</v>
      </c>
      <c r="AW47" s="20">
        <v>3.5667385233335819E-2</v>
      </c>
      <c r="AX47" s="20">
        <v>-2.5994069754600301E-2</v>
      </c>
      <c r="AY47" s="20">
        <v>2.3488453806325287E-2</v>
      </c>
      <c r="AZ47" s="20">
        <v>5.1119737018791522E-2</v>
      </c>
      <c r="BA47" s="20">
        <v>5.539737061859315E-2</v>
      </c>
      <c r="BB47" s="20">
        <v>3.3976194669752859E-2</v>
      </c>
      <c r="BC47" s="20">
        <v>-1.2491314402858625E-2</v>
      </c>
      <c r="BD47" s="20">
        <v>3.4608598531371181E-2</v>
      </c>
      <c r="BE47" s="20">
        <v>7.5229828123461212E-2</v>
      </c>
      <c r="BF47" s="20">
        <v>1.3696334406709719E-2</v>
      </c>
      <c r="BG47" s="20">
        <v>1.4743739344370354E-2</v>
      </c>
      <c r="BH47" s="20">
        <v>4.9673985906345253E-3</v>
      </c>
      <c r="BI47" s="20">
        <v>2.1194139941448503E-3</v>
      </c>
      <c r="BJ47" s="20">
        <v>8.7163913046048348E-3</v>
      </c>
      <c r="BK47" s="20">
        <v>1.5326975986532779E-2</v>
      </c>
      <c r="BL47" s="20">
        <v>-6.141864387238636E-2</v>
      </c>
      <c r="BM47" s="20">
        <v>3.5591180612442125E-2</v>
      </c>
      <c r="BN47" s="20">
        <v>6.4869604320711496E-3</v>
      </c>
      <c r="BO47" s="20">
        <v>6.9585706516097565E-3</v>
      </c>
      <c r="BP47" s="20">
        <v>-6.6168399501732832E-3</v>
      </c>
      <c r="BQ47" s="20">
        <v>-2.6563736883116074E-3</v>
      </c>
      <c r="BR47" s="20">
        <v>6.2153274350774598E-4</v>
      </c>
      <c r="BS47" s="20">
        <v>-9.0871194424812403E-3</v>
      </c>
      <c r="BT47" s="20">
        <v>-2.8818084972542006E-2</v>
      </c>
      <c r="BU47" s="20">
        <v>-7.6888325595988516E-2</v>
      </c>
      <c r="BV47" s="20">
        <v>-3.6849200390332348E-2</v>
      </c>
      <c r="BW47" s="20">
        <v>-3.1010743018317223E-2</v>
      </c>
      <c r="BX47" s="20">
        <v>-1.8346331690596164E-2</v>
      </c>
      <c r="BY47" s="20">
        <v>1.8982411635860268E-2</v>
      </c>
      <c r="BZ47" s="20">
        <v>2.0732611700225709E-2</v>
      </c>
      <c r="CA47" s="20">
        <v>7.4829919442253104E-3</v>
      </c>
    </row>
    <row r="48" spans="1:79" x14ac:dyDescent="0.25">
      <c r="A48" t="s">
        <v>13</v>
      </c>
      <c r="B48"/>
      <c r="C48" t="s">
        <v>64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>
        <v>0.10070671378091872</v>
      </c>
      <c r="AQ48" s="6">
        <v>6.4184852374839535E-2</v>
      </c>
      <c r="AR48" s="6">
        <v>0.28731942215088285</v>
      </c>
      <c r="AS48" s="6">
        <v>0.38571428571428573</v>
      </c>
      <c r="AT48" s="6">
        <v>1.0050167224080269</v>
      </c>
      <c r="AU48" s="6">
        <v>0.40183112919633773</v>
      </c>
      <c r="AV48" s="6">
        <v>0.51483253588516742</v>
      </c>
      <c r="AW48" s="6">
        <v>0.76979293544457983</v>
      </c>
      <c r="AX48" s="6">
        <v>0.30268510984540276</v>
      </c>
      <c r="AY48" s="6">
        <v>7.4889867841409691E-2</v>
      </c>
      <c r="AZ48" s="6">
        <v>0.14514145141451415</v>
      </c>
      <c r="BA48" s="6">
        <v>0.17865168539325843</v>
      </c>
      <c r="BB48" s="6">
        <v>0.16740576496674059</v>
      </c>
      <c r="BC48" s="6">
        <v>-4.2045454545454546E-2</v>
      </c>
      <c r="BD48" s="6">
        <v>-7.4837310195227769E-2</v>
      </c>
      <c r="BE48" s="6">
        <v>-0.10065645514223195</v>
      </c>
      <c r="BF48" s="6">
        <v>1.8369690011481057E-2</v>
      </c>
      <c r="BG48" s="6">
        <v>0.19723618090452261</v>
      </c>
      <c r="BH48" s="6">
        <v>0.16065192083818394</v>
      </c>
      <c r="BI48" s="6">
        <v>0.10423825887743414</v>
      </c>
      <c r="BJ48" s="6">
        <v>0.2443502824858757</v>
      </c>
      <c r="BK48" s="6">
        <v>0.46839546191247972</v>
      </c>
      <c r="BL48" s="6">
        <v>0.19887005649717515</v>
      </c>
      <c r="BM48" s="6">
        <v>0.19108280254777071</v>
      </c>
      <c r="BN48" s="6">
        <v>0.13801169590643275</v>
      </c>
      <c r="BO48" s="6">
        <v>0.79804560260586321</v>
      </c>
      <c r="BP48" s="6">
        <v>0.59870550161812297</v>
      </c>
      <c r="BQ48" s="6">
        <v>0.25554106910039115</v>
      </c>
      <c r="BR48" s="6">
        <v>0.37232524964336661</v>
      </c>
      <c r="BS48" s="6">
        <v>3.5264483627204031E-2</v>
      </c>
      <c r="BT48" s="6">
        <v>-0.15050167224080269</v>
      </c>
      <c r="BU48" s="6">
        <v>0.32517985611510791</v>
      </c>
      <c r="BV48" s="6">
        <v>0.51557093425605538</v>
      </c>
      <c r="BW48" s="6">
        <v>0.32057416267942584</v>
      </c>
      <c r="BX48" s="6">
        <v>-0.21655172413793103</v>
      </c>
      <c r="BY48" s="6">
        <v>0.48412698412698413</v>
      </c>
      <c r="BZ48" s="6">
        <v>0.13200498132004981</v>
      </c>
      <c r="CA48" s="6">
        <v>0.23309116954875678</v>
      </c>
    </row>
    <row r="49" spans="1:79" x14ac:dyDescent="0.25">
      <c r="B49"/>
      <c r="C49" t="s">
        <v>65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>
        <v>0.11363636363636363</v>
      </c>
      <c r="AQ49" s="6">
        <v>-0.22058823529411764</v>
      </c>
      <c r="AR49" s="6">
        <v>0.27450980392156865</v>
      </c>
      <c r="AS49" s="6">
        <v>-0.65405405405405403</v>
      </c>
      <c r="AT49" s="6">
        <v>3.2051282051282053</v>
      </c>
      <c r="AU49" s="6">
        <v>1.75</v>
      </c>
      <c r="AV49" s="6">
        <v>0.79710144927536231</v>
      </c>
      <c r="AW49" s="6">
        <v>1.8510638297872339</v>
      </c>
      <c r="AX49" s="6">
        <v>-0.28235294117647058</v>
      </c>
      <c r="AY49" s="6">
        <v>1.4</v>
      </c>
      <c r="AZ49" s="6">
        <v>0.81632653061224492</v>
      </c>
      <c r="BA49" s="6">
        <v>0.42372881355932202</v>
      </c>
      <c r="BB49" s="6">
        <v>0.28999999999999998</v>
      </c>
      <c r="BC49" s="6">
        <v>4.9295774647887321E-2</v>
      </c>
      <c r="BD49" s="6">
        <v>-0.35820895522388058</v>
      </c>
      <c r="BE49" s="6">
        <v>-5.1470588235294115E-2</v>
      </c>
      <c r="BF49" s="6">
        <v>-0.11428571428571428</v>
      </c>
      <c r="BG49" s="6">
        <v>-5.0724637681159424E-2</v>
      </c>
      <c r="BH49" s="6">
        <v>0.18699186991869918</v>
      </c>
      <c r="BI49" s="6">
        <v>-5.2631578947368418E-2</v>
      </c>
      <c r="BJ49" s="6">
        <v>0.59047619047619049</v>
      </c>
      <c r="BK49" s="6">
        <v>0.78205128205128205</v>
      </c>
      <c r="BL49" s="6">
        <v>-0.22807017543859648</v>
      </c>
      <c r="BM49" s="6">
        <v>1.91</v>
      </c>
      <c r="BN49" s="6">
        <v>1.0080645161290323</v>
      </c>
      <c r="BO49" s="6">
        <v>-0.16853932584269662</v>
      </c>
      <c r="BP49" s="6">
        <v>0.45454545454545453</v>
      </c>
      <c r="BQ49" s="6">
        <v>0.3983739837398374</v>
      </c>
      <c r="BR49" s="6">
        <v>2.1428571428571428</v>
      </c>
      <c r="BS49" s="6">
        <v>0.66956521739130437</v>
      </c>
      <c r="BT49" s="6">
        <v>0.70238095238095233</v>
      </c>
      <c r="BU49" s="6">
        <v>0.15841584158415842</v>
      </c>
      <c r="BV49" s="6">
        <v>3.6486486486486487</v>
      </c>
      <c r="BW49" s="6">
        <v>1.6470588235294117</v>
      </c>
      <c r="BX49" s="6">
        <v>-0.16513761467889909</v>
      </c>
      <c r="BY49" s="6">
        <v>1.6944444444444444</v>
      </c>
      <c r="BZ49" s="6">
        <v>3.5</v>
      </c>
      <c r="CA49" s="6">
        <v>0.43852106620808257</v>
      </c>
    </row>
    <row r="50" spans="1:79" x14ac:dyDescent="0.25">
      <c r="B50"/>
      <c r="C50" s="19" t="s">
        <v>66</v>
      </c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>
        <v>9.1316949219835686E-4</v>
      </c>
      <c r="AQ50" s="20">
        <v>-2.3358950496368019E-2</v>
      </c>
      <c r="AR50" s="20">
        <v>-8.1457672031798323E-4</v>
      </c>
      <c r="AS50" s="20">
        <v>-0.24788291605301915</v>
      </c>
      <c r="AT50" s="20">
        <v>7.1563259237770613E-2</v>
      </c>
      <c r="AU50" s="20">
        <v>4.6960889549039035E-2</v>
      </c>
      <c r="AV50" s="20">
        <v>2.4607144692259553E-2</v>
      </c>
      <c r="AW50" s="20">
        <v>3.4975727483898662E-2</v>
      </c>
      <c r="AX50" s="20">
        <v>-9.3182200506294624E-2</v>
      </c>
      <c r="AY50" s="20">
        <v>5.4307792301581566E-2</v>
      </c>
      <c r="AZ50" s="20">
        <v>3.5325530484091094E-2</v>
      </c>
      <c r="BA50" s="20">
        <v>1.3784128276260965E-2</v>
      </c>
      <c r="BB50" s="20">
        <v>1.1642377496036027E-2</v>
      </c>
      <c r="BC50" s="20">
        <v>1.5386067076458537E-2</v>
      </c>
      <c r="BD50" s="20">
        <v>-4.4515592536740298E-2</v>
      </c>
      <c r="BE50" s="20">
        <v>8.1378076634349705E-3</v>
      </c>
      <c r="BF50" s="20">
        <v>-1.5703289121990427E-2</v>
      </c>
      <c r="BG50" s="20">
        <v>-3.5906183593729407E-2</v>
      </c>
      <c r="BH50" s="20">
        <v>3.2495624241759002E-3</v>
      </c>
      <c r="BI50" s="20">
        <v>-2.1642830322301604E-2</v>
      </c>
      <c r="BJ50" s="20">
        <v>4.1252236480116972E-2</v>
      </c>
      <c r="BK50" s="20">
        <v>2.7003481204002866E-2</v>
      </c>
      <c r="BL50" s="20">
        <v>-4.5872937267368477E-2</v>
      </c>
      <c r="BM50" s="20">
        <v>0.13131529392301217</v>
      </c>
      <c r="BN50" s="20">
        <v>0.11088031830174958</v>
      </c>
      <c r="BO50" s="20">
        <v>-7.7922154557900206E-2</v>
      </c>
      <c r="BP50" s="20">
        <v>-9.630124602020354E-3</v>
      </c>
      <c r="BQ50" s="20">
        <v>1.8243456386969781E-2</v>
      </c>
      <c r="BR50" s="20">
        <v>0.10306630563406599</v>
      </c>
      <c r="BS50" s="20">
        <v>8.8740370295464138E-2</v>
      </c>
      <c r="BT50" s="20">
        <v>9.4018557044917878E-2</v>
      </c>
      <c r="BU50" s="20">
        <v>-1.8287910388301742E-2</v>
      </c>
      <c r="BV50" s="20">
        <v>0.1323331911330205</v>
      </c>
      <c r="BW50" s="20">
        <v>0.10893835378961236</v>
      </c>
      <c r="BX50" s="20">
        <v>9.8664400194269086E-3</v>
      </c>
      <c r="BY50" s="20">
        <v>5.8250572956455304E-2</v>
      </c>
      <c r="BZ50" s="20">
        <v>0.18525825185258252</v>
      </c>
      <c r="CA50" s="20">
        <v>1.9825323194323785E-2</v>
      </c>
    </row>
    <row r="51" spans="1:79" x14ac:dyDescent="0.25">
      <c r="A51" t="s">
        <v>270</v>
      </c>
      <c r="B51"/>
      <c r="C51" t="s">
        <v>64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>
        <v>1.3853479853479853</v>
      </c>
      <c r="AQ51" s="6">
        <v>0.80118988596926133</v>
      </c>
      <c r="AR51" s="6">
        <v>0.60257020466444555</v>
      </c>
      <c r="AS51" s="6">
        <v>1.2612156295224313</v>
      </c>
      <c r="AT51" s="6">
        <v>0.97044917257683216</v>
      </c>
      <c r="AU51" s="6">
        <v>1.1354492624050068</v>
      </c>
      <c r="AV51" s="6">
        <v>1.7475592747559274</v>
      </c>
      <c r="AW51" s="6">
        <v>1.5970414201183432</v>
      </c>
      <c r="AX51" s="6">
        <v>1.0191056910569105</v>
      </c>
      <c r="AY51" s="6">
        <v>2.2108678021086781</v>
      </c>
      <c r="AZ51" s="6">
        <v>2.4320432043204319</v>
      </c>
      <c r="BA51" s="6">
        <v>1.9523470839260313</v>
      </c>
      <c r="BB51" s="6">
        <v>1.3481803367734926</v>
      </c>
      <c r="BC51" s="6">
        <v>1.4307504575960952</v>
      </c>
      <c r="BD51" s="6">
        <v>1.4448961156278231</v>
      </c>
      <c r="BE51" s="6">
        <v>1.1849020544672719</v>
      </c>
      <c r="BF51" s="6">
        <v>1.413160733549083</v>
      </c>
      <c r="BG51" s="6">
        <v>1.4278947368421053</v>
      </c>
      <c r="BH51" s="6">
        <v>1.0948693126815101</v>
      </c>
      <c r="BI51" s="6">
        <v>1.025849688846338</v>
      </c>
      <c r="BJ51" s="6">
        <v>1.0626272912423624</v>
      </c>
      <c r="BK51" s="6">
        <v>0.89779147406266047</v>
      </c>
      <c r="BL51" s="6">
        <v>1.2180162913272641</v>
      </c>
      <c r="BM51" s="6">
        <v>0.91693290734824284</v>
      </c>
      <c r="BN51" s="6">
        <v>0.75507020280811232</v>
      </c>
      <c r="BO51" s="6">
        <v>1.3064590013742556</v>
      </c>
      <c r="BP51" s="6">
        <v>1.5145872129112352</v>
      </c>
      <c r="BQ51" s="6">
        <v>0.50309278350515463</v>
      </c>
      <c r="BR51" s="6">
        <v>0.80942868557730718</v>
      </c>
      <c r="BS51" s="6">
        <v>0.52467637540453071</v>
      </c>
      <c r="BT51" s="6">
        <v>0.65451599837991092</v>
      </c>
      <c r="BU51" s="6">
        <v>1.0560382276281495</v>
      </c>
      <c r="BV51" s="6">
        <v>0.63348416289592757</v>
      </c>
      <c r="BW51" s="6">
        <v>0.3814021067925899</v>
      </c>
      <c r="BX51" s="6">
        <v>-0.24887814981014844</v>
      </c>
      <c r="BY51" s="6">
        <v>1.1928034371643395</v>
      </c>
      <c r="BZ51" s="6">
        <v>0.39164328032429063</v>
      </c>
      <c r="CA51" s="6">
        <v>1.0177705340360932</v>
      </c>
    </row>
    <row r="52" spans="1:79" x14ac:dyDescent="0.25">
      <c r="B52"/>
      <c r="C52" t="s">
        <v>65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>
        <v>9.134615384615385</v>
      </c>
      <c r="AQ52" s="6">
        <v>3.2045454545454546</v>
      </c>
      <c r="AR52" s="6">
        <v>-0.13596491228070176</v>
      </c>
      <c r="AS52" s="6">
        <v>0.9907407407407407</v>
      </c>
      <c r="AT52" s="6">
        <v>0.31451612903225806</v>
      </c>
      <c r="AU52" s="6">
        <v>4.2027027027027026</v>
      </c>
      <c r="AV52" s="6">
        <v>2.6805555555555554</v>
      </c>
      <c r="AW52" s="6">
        <v>0.72277227722772275</v>
      </c>
      <c r="AX52" s="6">
        <v>5.7745664739884397</v>
      </c>
      <c r="AY52" s="6">
        <v>1.4455958549222798</v>
      </c>
      <c r="AZ52" s="6">
        <v>4.90625</v>
      </c>
      <c r="BA52" s="6">
        <v>6.5178571428571432</v>
      </c>
      <c r="BB52" s="6">
        <v>4.7685185185185182</v>
      </c>
      <c r="BC52" s="6">
        <v>3.418181818181818</v>
      </c>
      <c r="BD52" s="6">
        <v>3.375</v>
      </c>
      <c r="BE52" s="6">
        <v>2.6548672566371683</v>
      </c>
      <c r="BF52" s="6">
        <v>4.1038961038961039</v>
      </c>
      <c r="BG52" s="6">
        <v>2.4512195121951219</v>
      </c>
      <c r="BH52" s="6">
        <v>4.2051282051282053</v>
      </c>
      <c r="BI52" s="6">
        <v>4.4579439252336446</v>
      </c>
      <c r="BJ52" s="6">
        <v>9.3278688524590159</v>
      </c>
      <c r="BK52" s="6">
        <v>7.0657894736842106</v>
      </c>
      <c r="BL52" s="6">
        <v>6.0519480519480515</v>
      </c>
      <c r="BM52" s="6">
        <v>6.3723404255319149</v>
      </c>
      <c r="BN52" s="6">
        <v>4.5272727272727273</v>
      </c>
      <c r="BO52" s="6">
        <v>6.2962962962962967</v>
      </c>
      <c r="BP52" s="6">
        <v>5.3478260869565215</v>
      </c>
      <c r="BQ52" s="6">
        <v>8.7796610169491522</v>
      </c>
      <c r="BR52" s="6">
        <v>7.4591836734693882</v>
      </c>
      <c r="BS52" s="6">
        <v>3.8942307692307692</v>
      </c>
      <c r="BT52" s="6">
        <v>0.54838709677419351</v>
      </c>
      <c r="BU52" s="6">
        <v>5.6279069767441863</v>
      </c>
      <c r="BV52" s="6">
        <v>3.4268292682926829</v>
      </c>
      <c r="BW52" s="6">
        <v>4.3478260869565216E-2</v>
      </c>
      <c r="BX52" s="6">
        <v>0.20499999999999999</v>
      </c>
      <c r="BY52" s="6">
        <v>1.3195876288659794</v>
      </c>
      <c r="BZ52" s="6">
        <v>0.80434782608695654</v>
      </c>
      <c r="CA52" s="6">
        <v>3.2007434944237918</v>
      </c>
    </row>
    <row r="53" spans="1:79" x14ac:dyDescent="0.25">
      <c r="B53"/>
      <c r="C53" s="19" t="s">
        <v>66</v>
      </c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>
        <v>0.12375979875979876</v>
      </c>
      <c r="AQ53" s="20">
        <v>5.8215053684201767E-2</v>
      </c>
      <c r="AR53" s="20">
        <v>-5.0010693989751581E-2</v>
      </c>
      <c r="AS53" s="20">
        <v>-9.347612156295218E-3</v>
      </c>
      <c r="AT53" s="20">
        <v>-2.4395830053847378E-2</v>
      </c>
      <c r="AU53" s="20">
        <v>9.5028995010269846E-2</v>
      </c>
      <c r="AV53" s="20">
        <v>4.5465808607494579E-2</v>
      </c>
      <c r="AW53" s="20">
        <v>-4.0237495298224041E-2</v>
      </c>
      <c r="AX53" s="20">
        <v>0.16563211504875264</v>
      </c>
      <c r="AY53" s="20">
        <v>-3.7306765801206093E-2</v>
      </c>
      <c r="AZ53" s="20">
        <v>4.1528779156436497E-2</v>
      </c>
      <c r="BA53" s="20">
        <v>6.1592041267198805E-2</v>
      </c>
      <c r="BB53" s="20">
        <v>8.5449114880514182E-2</v>
      </c>
      <c r="BC53" s="20">
        <v>5.4873857847497376E-2</v>
      </c>
      <c r="BD53" s="20">
        <v>3.4230551062207459E-2</v>
      </c>
      <c r="BE53" s="20">
        <v>3.6323216235556156E-2</v>
      </c>
      <c r="BF53" s="20">
        <v>4.6309035207134683E-2</v>
      </c>
      <c r="BG53" s="20">
        <v>1.8190468584207108E-2</v>
      </c>
      <c r="BH53" s="20">
        <v>5.605364917071215E-2</v>
      </c>
      <c r="BI53" s="20">
        <v>8.6775539530586449E-2</v>
      </c>
      <c r="BJ53" s="20">
        <v>0.12445809312125794</v>
      </c>
      <c r="BK53" s="20">
        <v>0.12686545276623487</v>
      </c>
      <c r="BL53" s="20">
        <v>8.0408888651501559E-2</v>
      </c>
      <c r="BM53" s="20">
        <v>0.10683506389776358</v>
      </c>
      <c r="BN53" s="20">
        <v>0.12294586005662447</v>
      </c>
      <c r="BO53" s="20">
        <v>8.0273450027544241E-2</v>
      </c>
      <c r="BP53" s="20">
        <v>6.5290911456214462E-2</v>
      </c>
      <c r="BQ53" s="20">
        <v>0.26793828574660955</v>
      </c>
      <c r="BR53" s="20">
        <v>0.14388959788329075</v>
      </c>
      <c r="BS53" s="20">
        <v>9.2977887226831729E-2</v>
      </c>
      <c r="BT53" s="20">
        <v>-6.443076523431554E-3</v>
      </c>
      <c r="BU53" s="20">
        <v>0.16614439569997005</v>
      </c>
      <c r="BV53" s="20">
        <v>5.7681767474825972E-2</v>
      </c>
      <c r="BW53" s="20">
        <v>-1.8393435736541189E-2</v>
      </c>
      <c r="BX53" s="20">
        <v>4.1716741710491584E-2</v>
      </c>
      <c r="BY53" s="20">
        <v>3.0120172899973235E-3</v>
      </c>
      <c r="BZ53" s="20">
        <v>1.7014930858241205E-2</v>
      </c>
      <c r="CA53" s="20">
        <v>6.5028175592147602E-2</v>
      </c>
    </row>
    <row r="54" spans="1:79" x14ac:dyDescent="0.25">
      <c r="A54" t="s">
        <v>106</v>
      </c>
      <c r="B54"/>
      <c r="C54" t="s">
        <v>64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>
        <v>0.16431924882629109</v>
      </c>
      <c r="AQ54" s="6">
        <v>-1.5810276679841896E-2</v>
      </c>
      <c r="AR54" s="6">
        <v>-8.5324232081911269E-2</v>
      </c>
      <c r="AS54" s="6">
        <v>-3.8461538461538464E-3</v>
      </c>
      <c r="AT54" s="6">
        <v>6.7857142857142852E-2</v>
      </c>
      <c r="AU54" s="6">
        <v>-0.17302798982188294</v>
      </c>
      <c r="AV54" s="6">
        <v>-0.15168539325842698</v>
      </c>
      <c r="AW54" s="6">
        <v>-0.18684210526315789</v>
      </c>
      <c r="AX54" s="6">
        <v>-5.623471882640587E-2</v>
      </c>
      <c r="AY54" s="6">
        <v>-1.4869888475836431E-2</v>
      </c>
      <c r="AZ54" s="6">
        <v>7.29483282674772E-2</v>
      </c>
      <c r="BA54" s="6">
        <v>0.28668941979522183</v>
      </c>
      <c r="BB54" s="6">
        <v>0.21257485029940121</v>
      </c>
      <c r="BC54" s="6">
        <v>0.42911877394636017</v>
      </c>
      <c r="BD54" s="6">
        <v>-6.25E-2</v>
      </c>
      <c r="BE54" s="6">
        <v>-6.8965517241379309E-2</v>
      </c>
      <c r="BF54" s="6">
        <v>-0.18456375838926176</v>
      </c>
      <c r="BG54" s="6">
        <v>-0.14860681114551083</v>
      </c>
      <c r="BH54" s="6">
        <v>-0.10422535211267606</v>
      </c>
      <c r="BI54" s="6">
        <v>-0.25059101654846333</v>
      </c>
      <c r="BJ54" s="6">
        <v>-0.19269102990033224</v>
      </c>
      <c r="BK54" s="6">
        <v>-0.32880434782608697</v>
      </c>
      <c r="BL54" s="6">
        <v>-0.22023809523809523</v>
      </c>
      <c r="BM54" s="6">
        <v>-0.11497326203208556</v>
      </c>
      <c r="BN54" s="6">
        <v>-0.30372492836676218</v>
      </c>
      <c r="BO54" s="6">
        <v>-0.12121212121212122</v>
      </c>
      <c r="BP54" s="6">
        <v>-0.1461794019933555</v>
      </c>
      <c r="BQ54" s="6">
        <v>-9.7859327217125383E-2</v>
      </c>
      <c r="BR54" s="6">
        <v>-8.8135593220338981E-2</v>
      </c>
      <c r="BS54" s="6">
        <v>-0.32380952380952382</v>
      </c>
      <c r="BT54" s="6">
        <v>-0.28723404255319152</v>
      </c>
      <c r="BU54" s="6">
        <v>-0.14285714285714285</v>
      </c>
      <c r="BV54" s="6">
        <v>-7.7235772357723581E-2</v>
      </c>
      <c r="BW54" s="6">
        <v>-0.18490566037735848</v>
      </c>
      <c r="BX54" s="6">
        <v>-0.33200000000000002</v>
      </c>
      <c r="BY54" s="6">
        <v>0.37765957446808512</v>
      </c>
      <c r="BZ54" s="6">
        <v>-0.2271062271062271</v>
      </c>
      <c r="CA54" s="6">
        <v>-9.7217421361908057E-2</v>
      </c>
    </row>
    <row r="55" spans="1:79" x14ac:dyDescent="0.25">
      <c r="B55"/>
      <c r="C55" t="s">
        <v>65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>
        <v>0.33333333333333331</v>
      </c>
      <c r="AQ55" s="6">
        <v>-6.25E-2</v>
      </c>
      <c r="AR55" s="6">
        <v>-0.3611111111111111</v>
      </c>
      <c r="AS55" s="6">
        <v>-0.58620689655172409</v>
      </c>
      <c r="AT55" s="6">
        <v>1.5454545454545454</v>
      </c>
      <c r="AU55" s="6">
        <v>-0.6428571428571429</v>
      </c>
      <c r="AV55" s="6">
        <v>-0.82954545454545459</v>
      </c>
      <c r="AW55" s="6">
        <v>-0.76595744680851063</v>
      </c>
      <c r="AX55" s="6">
        <v>-0.28985507246376813</v>
      </c>
      <c r="AY55" s="6">
        <v>-0.8392857142857143</v>
      </c>
      <c r="AZ55" s="6">
        <v>-0.89393939393939392</v>
      </c>
      <c r="BA55" s="6">
        <v>-0.84905660377358494</v>
      </c>
      <c r="BB55" s="6">
        <v>-0.91379310344827591</v>
      </c>
      <c r="BC55" s="6">
        <v>-0.967741935483871</v>
      </c>
      <c r="BD55" s="6">
        <v>-0.375</v>
      </c>
      <c r="BE55" s="6">
        <v>-0.75</v>
      </c>
      <c r="BF55" s="6">
        <v>-0.5</v>
      </c>
      <c r="BG55" s="6">
        <v>-0.8125</v>
      </c>
      <c r="BH55" s="6">
        <v>-0.57446808510638303</v>
      </c>
      <c r="BI55" s="6">
        <v>-0.90243902439024393</v>
      </c>
      <c r="BJ55" s="6">
        <v>-0.82608695652173914</v>
      </c>
      <c r="BK55" s="6">
        <v>-0.65217391304347827</v>
      </c>
      <c r="BL55" s="6">
        <v>-0.72</v>
      </c>
      <c r="BM55" s="6">
        <v>-0.72727272727272729</v>
      </c>
      <c r="BN55" s="6">
        <v>-0.33962264150943394</v>
      </c>
      <c r="BO55" s="6">
        <v>-0.92500000000000004</v>
      </c>
      <c r="BP55" s="6">
        <v>0.875</v>
      </c>
      <c r="BQ55" s="6">
        <v>2.4444444444444446</v>
      </c>
      <c r="BR55" s="6">
        <v>0.875</v>
      </c>
      <c r="BS55" s="6">
        <v>-0.38461538461538464</v>
      </c>
      <c r="BT55" s="6">
        <v>0.83333333333333337</v>
      </c>
      <c r="BU55" s="6">
        <v>-0.7142857142857143</v>
      </c>
      <c r="BV55" s="6">
        <v>0.12</v>
      </c>
      <c r="BW55" s="6">
        <v>-0.3902439024390244</v>
      </c>
      <c r="BX55" s="6">
        <v>-0.33333333333333331</v>
      </c>
      <c r="BY55" s="6">
        <v>2</v>
      </c>
      <c r="BZ55" s="6">
        <v>-0.19230769230769232</v>
      </c>
      <c r="CA55" s="6">
        <v>-0.5142642642642643</v>
      </c>
    </row>
    <row r="56" spans="1:79" x14ac:dyDescent="0.25">
      <c r="B56"/>
      <c r="C56" s="19" t="s">
        <v>66</v>
      </c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>
        <v>1.0222626079054969E-2</v>
      </c>
      <c r="AQ56" s="20">
        <v>-3.0001428639458982E-3</v>
      </c>
      <c r="AR56" s="20">
        <v>-3.7045998675564157E-2</v>
      </c>
      <c r="AS56" s="20">
        <v>-6.5206415206415208E-2</v>
      </c>
      <c r="AT56" s="20">
        <v>5.4359770664118484E-2</v>
      </c>
      <c r="AU56" s="20">
        <v>-4.0477588569191619E-2</v>
      </c>
      <c r="AV56" s="20">
        <v>-0.26336284941835947</v>
      </c>
      <c r="AW56" s="20">
        <v>-0.17617101004939534</v>
      </c>
      <c r="AX56" s="20">
        <v>-4.1761151297870447E-2</v>
      </c>
      <c r="AY56" s="20">
        <v>-0.17421617451076665</v>
      </c>
      <c r="AZ56" s="20">
        <v>-0.18077787440695042</v>
      </c>
      <c r="BA56" s="20">
        <v>-0.15966721286245825</v>
      </c>
      <c r="BB56" s="20">
        <v>-0.16130701559843277</v>
      </c>
      <c r="BC56" s="20">
        <v>-0.11609298121270017</v>
      </c>
      <c r="BD56" s="20">
        <v>-8.771929824561403E-3</v>
      </c>
      <c r="BE56" s="20">
        <v>-1.8344363171949377E-2</v>
      </c>
      <c r="BF56" s="20">
        <v>-1.2980915292622974E-2</v>
      </c>
      <c r="BG56" s="20">
        <v>-3.8626512806079372E-2</v>
      </c>
      <c r="BH56" s="20">
        <v>-6.95012844361768E-2</v>
      </c>
      <c r="BI56" s="20">
        <v>-8.4308417418022086E-2</v>
      </c>
      <c r="BJ56" s="20">
        <v>-5.9951054783096126E-2</v>
      </c>
      <c r="BK56" s="20">
        <v>-3.0111336032388664E-2</v>
      </c>
      <c r="BL56" s="20">
        <v>-4.7687204652853504E-2</v>
      </c>
      <c r="BM56" s="20">
        <v>-4.0696641194242045E-2</v>
      </c>
      <c r="BN56" s="20">
        <v>-7.8295423726814917E-3</v>
      </c>
      <c r="BO56" s="20">
        <v>-0.1385841170323929</v>
      </c>
      <c r="BP56" s="20">
        <v>6.3575371330325633E-2</v>
      </c>
      <c r="BQ56" s="20">
        <v>0.15512361996579069</v>
      </c>
      <c r="BR56" s="20">
        <v>5.7286875433180014E-2</v>
      </c>
      <c r="BS56" s="20">
        <v>-7.4223116476637568E-3</v>
      </c>
      <c r="BT56" s="20">
        <v>6.6899544829046254E-2</v>
      </c>
      <c r="BU56" s="20">
        <v>-0.11851851851851852</v>
      </c>
      <c r="BV56" s="20">
        <v>2.1722001360982776E-2</v>
      </c>
      <c r="BW56" s="20">
        <v>-3.8976240391334724E-2</v>
      </c>
      <c r="BX56" s="20">
        <v>-2.3952095808382756E-4</v>
      </c>
      <c r="BY56" s="20">
        <v>7.5166351762096448E-2</v>
      </c>
      <c r="BZ56" s="20">
        <v>4.2879711126156683E-3</v>
      </c>
      <c r="CA56" s="20">
        <v>-5.3173771871919073E-2</v>
      </c>
    </row>
    <row r="57" spans="1:79" x14ac:dyDescent="0.25">
      <c r="A57" t="s">
        <v>81</v>
      </c>
      <c r="B57"/>
      <c r="C57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>
        <v>0.15121075071441323</v>
      </c>
      <c r="AQ57" s="6">
        <v>0.18426092645611525</v>
      </c>
      <c r="AR57" s="6">
        <v>0.14921442639313437</v>
      </c>
      <c r="AS57" s="6">
        <v>0.20120675487109824</v>
      </c>
      <c r="AT57" s="6">
        <v>9.9159472966833251E-2</v>
      </c>
      <c r="AU57" s="6">
        <v>0.10339360718686705</v>
      </c>
      <c r="AV57" s="6">
        <v>0.16318853381138099</v>
      </c>
      <c r="AW57" s="6">
        <v>7.7820987790716237E-2</v>
      </c>
      <c r="AX57" s="6">
        <v>7.5870024962883365E-2</v>
      </c>
      <c r="AY57" s="6">
        <v>0.12799683780325424</v>
      </c>
      <c r="AZ57" s="6">
        <v>9.5606854804136207E-2</v>
      </c>
      <c r="BA57" s="6">
        <v>9.2979273173218135E-2</v>
      </c>
      <c r="BB57" s="6">
        <v>0.10032435684310419</v>
      </c>
      <c r="BC57" s="6">
        <v>0.28395808068924322</v>
      </c>
      <c r="BD57" s="6">
        <v>0.10738957194055102</v>
      </c>
      <c r="BE57" s="6">
        <v>9.346578905625999E-2</v>
      </c>
      <c r="BF57" s="6">
        <v>0.10891381843305406</v>
      </c>
      <c r="BG57" s="6">
        <v>5.6535595389008021E-2</v>
      </c>
      <c r="BH57" s="6">
        <v>1.3062574290943863E-2</v>
      </c>
      <c r="BI57" s="6">
        <v>4.2079756927633979E-2</v>
      </c>
      <c r="BJ57" s="6">
        <v>3.6134679454283912E-2</v>
      </c>
      <c r="BK57" s="6">
        <v>7.4451248472071477E-2</v>
      </c>
      <c r="BL57" s="6">
        <v>0.24171578143803757</v>
      </c>
      <c r="BM57" s="6">
        <v>-6.7635998878628048E-2</v>
      </c>
      <c r="BN57" s="6">
        <v>-0.13782029747025504</v>
      </c>
      <c r="BO57" s="6">
        <v>0.51400286475803669</v>
      </c>
      <c r="BP57" s="6">
        <v>3.1070727629570402E-2</v>
      </c>
      <c r="BQ57" s="6">
        <v>2.5635819145374081E-2</v>
      </c>
      <c r="BR57" s="6">
        <v>1.0165163264519893E-2</v>
      </c>
      <c r="BS57" s="6">
        <v>7.6532997176757267E-2</v>
      </c>
      <c r="BT57" s="6">
        <v>4.3538430593761245E-2</v>
      </c>
      <c r="BU57" s="6">
        <v>2.4171038213144948E-2</v>
      </c>
      <c r="BV57" s="6">
        <v>8.0703972957321748E-2</v>
      </c>
      <c r="BW57" s="6">
        <v>-7.0087941054311528E-2</v>
      </c>
      <c r="BX57" s="6">
        <v>-0.34820395678516108</v>
      </c>
      <c r="BY57" s="6">
        <v>0.5800392535322757</v>
      </c>
      <c r="BZ57" s="6">
        <v>-0.10473768098671274</v>
      </c>
      <c r="CA57" s="6">
        <v>8.1744290734901442E-2</v>
      </c>
    </row>
    <row r="58" spans="1:79" x14ac:dyDescent="0.25">
      <c r="A58" t="s">
        <v>82</v>
      </c>
      <c r="B58"/>
      <c r="C58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>
        <v>0.6336159233321047</v>
      </c>
      <c r="AQ58" s="6">
        <v>0.23192636604045747</v>
      </c>
      <c r="AR58" s="6">
        <v>0.19817465727486178</v>
      </c>
      <c r="AS58" s="6">
        <v>0.68589409927601386</v>
      </c>
      <c r="AT58" s="6">
        <v>0.3855156986498362</v>
      </c>
      <c r="AU58" s="6">
        <v>0.74424586163687922</v>
      </c>
      <c r="AV58" s="6">
        <v>0.62269120262689837</v>
      </c>
      <c r="AW58" s="6">
        <v>8.4605402854783532E-2</v>
      </c>
      <c r="AX58" s="6">
        <v>0.18398781579236603</v>
      </c>
      <c r="AY58" s="6">
        <v>0.38661574092885292</v>
      </c>
      <c r="AZ58" s="6">
        <v>0.40476878612716766</v>
      </c>
      <c r="BA58" s="6">
        <v>0.59797420610779906</v>
      </c>
      <c r="BB58" s="6">
        <v>0.35243376463339493</v>
      </c>
      <c r="BC58" s="6">
        <v>0.5334887938852183</v>
      </c>
      <c r="BD58" s="6">
        <v>0.42873538788522847</v>
      </c>
      <c r="BE58" s="6">
        <v>0.80646566747995818</v>
      </c>
      <c r="BF58" s="6">
        <v>0.53223471773744568</v>
      </c>
      <c r="BG58" s="6">
        <v>0.28743621977371886</v>
      </c>
      <c r="BH58" s="6">
        <v>9.3830958549222798E-2</v>
      </c>
      <c r="BI58" s="6">
        <v>0.2607193173662245</v>
      </c>
      <c r="BJ58" s="6">
        <v>0.10747649866752569</v>
      </c>
      <c r="BK58" s="6">
        <v>0.31709609209804995</v>
      </c>
      <c r="BL58" s="6">
        <v>0.2109004739336493</v>
      </c>
      <c r="BM58" s="6">
        <v>0.53640830094595582</v>
      </c>
      <c r="BN58" s="6">
        <v>0.28969594594594594</v>
      </c>
      <c r="BO58" s="6">
        <v>0.5793553472891303</v>
      </c>
      <c r="BP58" s="6">
        <v>0.12433445499850918</v>
      </c>
      <c r="BQ58" s="6">
        <v>1.2120797096487022E-2</v>
      </c>
      <c r="BR58" s="6">
        <v>0.582194507098315</v>
      </c>
      <c r="BS58" s="6">
        <v>0.48968994202167887</v>
      </c>
      <c r="BT58" s="6">
        <v>0.29844074100565054</v>
      </c>
      <c r="BU58" s="6">
        <v>0.20840064620355411</v>
      </c>
      <c r="BV58" s="6">
        <v>0.29764678471575023</v>
      </c>
      <c r="BW58" s="6">
        <v>0.15226772346983708</v>
      </c>
      <c r="BX58" s="6">
        <v>-0.23448251401007306</v>
      </c>
      <c r="BY58" s="6">
        <v>0.74782032888202188</v>
      </c>
      <c r="BZ58" s="6">
        <v>0.21036682053631206</v>
      </c>
      <c r="CA58" s="6">
        <v>0.34755852653444708</v>
      </c>
    </row>
    <row r="59" spans="1:79" x14ac:dyDescent="0.25">
      <c r="A59" t="s">
        <v>88</v>
      </c>
      <c r="B59"/>
      <c r="C59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>
        <v>1.2571174603926098E-2</v>
      </c>
      <c r="AQ59" s="20">
        <v>1.6383157399674081E-3</v>
      </c>
      <c r="AR59" s="20">
        <v>1.6709302592036943E-3</v>
      </c>
      <c r="AS59" s="20">
        <v>1.5004676867120315E-2</v>
      </c>
      <c r="AT59" s="20">
        <v>9.1455771464581254E-3</v>
      </c>
      <c r="AU59" s="20">
        <v>2.3921270618196155E-2</v>
      </c>
      <c r="AV59" s="20">
        <v>2.0081662953976918E-2</v>
      </c>
      <c r="AW59" s="20">
        <v>3.2750632671711688E-4</v>
      </c>
      <c r="AX59" s="20">
        <v>5.3776666915057586E-3</v>
      </c>
      <c r="AY59" s="20">
        <v>8.1401045188084567E-3</v>
      </c>
      <c r="AZ59" s="20">
        <v>1.1161968577326133E-2</v>
      </c>
      <c r="BA59" s="20">
        <v>1.9164707257904423E-2</v>
      </c>
      <c r="BB59" s="20">
        <v>1.2868494139341109E-2</v>
      </c>
      <c r="BC59" s="20">
        <v>1.086099899437945E-2</v>
      </c>
      <c r="BD59" s="20">
        <v>1.0130605344400495E-2</v>
      </c>
      <c r="BE59" s="20">
        <v>2.1008139190422159E-2</v>
      </c>
      <c r="BF59" s="20">
        <v>1.5756352309545266E-2</v>
      </c>
      <c r="BG59" s="20">
        <v>8.753375636513204E-3</v>
      </c>
      <c r="BH59" s="20">
        <v>3.7318991300097568E-3</v>
      </c>
      <c r="BI59" s="20">
        <v>9.4119846571970867E-3</v>
      </c>
      <c r="BJ59" s="20">
        <v>3.1257574755308368E-3</v>
      </c>
      <c r="BK59" s="20">
        <v>8.5865974424772576E-3</v>
      </c>
      <c r="BL59" s="20">
        <v>-9.6947812971044656E-4</v>
      </c>
      <c r="BM59" s="20">
        <v>2.0901308824019492E-2</v>
      </c>
      <c r="BN59" s="20">
        <v>1.8515620646417687E-2</v>
      </c>
      <c r="BO59" s="20">
        <v>1.7870975070178041E-3</v>
      </c>
      <c r="BP59" s="20">
        <v>3.0872597401667978E-3</v>
      </c>
      <c r="BQ59" s="20">
        <v>-5.1752201549445931E-4</v>
      </c>
      <c r="BR59" s="20">
        <v>1.7617048986937795E-2</v>
      </c>
      <c r="BS59" s="20">
        <v>1.2846126475662835E-2</v>
      </c>
      <c r="BT59" s="20">
        <v>9.6748635540086225E-3</v>
      </c>
      <c r="BU59" s="20">
        <v>9.034219922279145E-3</v>
      </c>
      <c r="BV59" s="20">
        <v>7.8573194683736747E-3</v>
      </c>
      <c r="BW59" s="20">
        <v>8.879618806478487E-3</v>
      </c>
      <c r="BX59" s="20">
        <v>8.037618687064485E-3</v>
      </c>
      <c r="BY59" s="20">
        <v>4.1733171656684886E-3</v>
      </c>
      <c r="BZ59" s="20">
        <v>1.2399111282196867E-2</v>
      </c>
      <c r="CA59" s="20">
        <v>1.0148506444872356E-2</v>
      </c>
    </row>
    <row r="60" spans="1:79" x14ac:dyDescent="0.25">
      <c r="B60"/>
      <c r="C60"/>
      <c r="D60"/>
      <c r="E60"/>
      <c r="F60"/>
      <c r="G60"/>
      <c r="H60"/>
      <c r="I60"/>
    </row>
    <row r="61" spans="1:79" x14ac:dyDescent="0.25">
      <c r="B61"/>
      <c r="C61"/>
      <c r="D61"/>
      <c r="E61"/>
      <c r="F61"/>
      <c r="G61"/>
      <c r="H61"/>
      <c r="I61"/>
    </row>
    <row r="62" spans="1:79" x14ac:dyDescent="0.25">
      <c r="B62"/>
      <c r="C62"/>
      <c r="D62"/>
      <c r="E62"/>
      <c r="F62"/>
      <c r="G62"/>
      <c r="H62"/>
      <c r="I62"/>
    </row>
    <row r="63" spans="1:79" x14ac:dyDescent="0.25">
      <c r="B63"/>
      <c r="C63"/>
      <c r="D63"/>
      <c r="E63"/>
      <c r="F63"/>
      <c r="G63"/>
      <c r="H63"/>
      <c r="I63"/>
    </row>
    <row r="64" spans="1:79" x14ac:dyDescent="0.25">
      <c r="B64"/>
      <c r="C64"/>
      <c r="D64"/>
      <c r="E64"/>
      <c r="F64"/>
      <c r="G64"/>
      <c r="H64"/>
      <c r="I64"/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</sheetData>
  <conditionalFormatting pivot="1" sqref="D6:CA6 D9:CA9 D12:CA12 D15:CA15 D18:CA18 D21:CA21 D24:CA24 D27:CA27 D30:CA30 D33:CA33 D36:CA36 D39:CA39 D42:CA42 D45:CA45 D48:CA48 D51:CA51 D54:CA54 D57:CA57">
    <cfRule type="cellIs" dxfId="21" priority="4" operator="greaterThan">
      <formula>D7</formula>
    </cfRule>
  </conditionalFormatting>
  <conditionalFormatting pivot="1" sqref="D6:CA6 D9:CA9 D12:CA12 D15:CA15 D18:CA18 D21:CA21 D24:CA24 D27:CA27 D30:CA30 D33:CA33 D36:CA36 D39:CA39 D42:CA42 D45:CA45 D48:CA48 D51:CA51 D54:CA54 D57:CA57">
    <cfRule type="cellIs" dxfId="20" priority="3" operator="lessThan">
      <formula>D7</formula>
    </cfRule>
  </conditionalFormatting>
  <conditionalFormatting pivot="1" sqref="D7:CA7 D10:CA10 D13:CA13 D16:CA16 D19:CA19 D22:CA22 D25:CA25 D28:CA28 D31:CA31 D34:CA34 D37:CA37 D40:CA40 D43:CA43 D46:CA46 D49:CA49 D52:CA52 D55:CA55 D58:CA58">
    <cfRule type="cellIs" dxfId="19" priority="2" operator="greaterThan">
      <formula>D6</formula>
    </cfRule>
  </conditionalFormatting>
  <conditionalFormatting pivot="1" sqref="D7:CA7 D10:CA10 D13:CA13 D16:CA16 D19:CA19 D22:CA22 D25:CA25 D28:CA28 D31:CA31 D34:CA34 D37:CA37 D40:CA40 D43:CA43 D46:CA46 D49:CA49 D52:CA52 D55:CA55 D58:CA58">
    <cfRule type="cellIs" dxfId="18" priority="1" operator="lessThan">
      <formula>D6</formula>
    </cfRule>
  </conditionalFormatting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62234-014F-4EBD-A841-6EE286C4EA2A}">
  <dimension ref="A1:K412"/>
  <sheetViews>
    <sheetView zoomScaleNormal="100" workbookViewId="0">
      <pane xSplit="3" ySplit="4" topLeftCell="D5" activePane="bottomRight" state="frozen"/>
      <selection activeCell="K32" sqref="K32"/>
      <selection pane="topRight" activeCell="K32" sqref="K32"/>
      <selection pane="bottomLeft" activeCell="K32" sqref="K32"/>
      <selection pane="bottomRight" activeCell="I19" sqref="I19:I20"/>
    </sheetView>
  </sheetViews>
  <sheetFormatPr defaultColWidth="14.85546875" defaultRowHeight="15" x14ac:dyDescent="0.25"/>
  <cols>
    <col min="1" max="3" width="24.42578125" customWidth="1"/>
  </cols>
  <sheetData>
    <row r="1" spans="1:11" x14ac:dyDescent="0.25">
      <c r="A1" s="1" t="s">
        <v>68</v>
      </c>
      <c r="D1" s="10" t="s">
        <v>27</v>
      </c>
      <c r="E1" s="10" t="s">
        <v>21</v>
      </c>
      <c r="F1" s="10" t="s">
        <v>52</v>
      </c>
      <c r="G1" s="11"/>
      <c r="H1" s="11"/>
      <c r="I1" s="11"/>
      <c r="J1" s="11"/>
      <c r="K1" s="11"/>
    </row>
    <row r="2" spans="1:11" x14ac:dyDescent="0.25">
      <c r="D2" s="11">
        <v>2026</v>
      </c>
      <c r="E2" s="11"/>
      <c r="F2" s="11"/>
      <c r="G2" s="11"/>
      <c r="H2" s="11"/>
      <c r="I2" s="11"/>
      <c r="J2" s="11"/>
      <c r="K2" s="11"/>
    </row>
    <row r="3" spans="1:11" s="11" customFormat="1" x14ac:dyDescent="0.25">
      <c r="A3"/>
      <c r="B3"/>
      <c r="C3"/>
      <c r="D3" s="11">
        <v>17</v>
      </c>
      <c r="E3" s="11">
        <v>18</v>
      </c>
      <c r="F3" s="11">
        <v>19</v>
      </c>
      <c r="G3" s="11">
        <v>20</v>
      </c>
      <c r="H3" s="11">
        <v>21</v>
      </c>
      <c r="I3" s="11">
        <v>22</v>
      </c>
      <c r="J3" s="11">
        <v>23</v>
      </c>
      <c r="K3" s="11">
        <v>24</v>
      </c>
    </row>
    <row r="4" spans="1:11" x14ac:dyDescent="0.25">
      <c r="A4" s="1" t="s">
        <v>50</v>
      </c>
      <c r="B4" s="1" t="s">
        <v>51</v>
      </c>
      <c r="C4" s="10" t="s">
        <v>22</v>
      </c>
      <c r="D4" s="57" t="s">
        <v>371</v>
      </c>
      <c r="E4" s="57" t="s">
        <v>374</v>
      </c>
      <c r="F4" s="57" t="s">
        <v>376</v>
      </c>
      <c r="G4" s="57" t="s">
        <v>379</v>
      </c>
      <c r="H4" s="57" t="s">
        <v>383</v>
      </c>
      <c r="I4" s="57" t="s">
        <v>387</v>
      </c>
      <c r="J4" s="57" t="s">
        <v>389</v>
      </c>
      <c r="K4" s="57" t="s">
        <v>398</v>
      </c>
    </row>
    <row r="5" spans="1:11" ht="15.6" customHeight="1" x14ac:dyDescent="0.25">
      <c r="A5" t="s">
        <v>43</v>
      </c>
      <c r="B5" t="s">
        <v>43</v>
      </c>
      <c r="C5" t="s">
        <v>24</v>
      </c>
      <c r="D5" s="6">
        <v>2.3820362528578616E-2</v>
      </c>
      <c r="E5" s="6">
        <v>4.2037028727694853E-3</v>
      </c>
      <c r="F5" s="6">
        <v>1.2295780401934813E-2</v>
      </c>
      <c r="G5" s="6">
        <v>5.4989707933257227E-2</v>
      </c>
      <c r="H5" s="6">
        <v>5.7288374412868666E-2</v>
      </c>
      <c r="I5" s="6">
        <v>7.8196061181185966E-2</v>
      </c>
      <c r="J5" s="6">
        <v>7.1690267392412813E-3</v>
      </c>
      <c r="K5" s="6">
        <v>1.9988275608836061E-2</v>
      </c>
    </row>
    <row r="6" spans="1:11" ht="15.6" customHeight="1" x14ac:dyDescent="0.25">
      <c r="C6" t="s">
        <v>28</v>
      </c>
      <c r="D6" s="6">
        <v>6.4860829462700262E-2</v>
      </c>
      <c r="E6" s="6">
        <v>0.11011999664694043</v>
      </c>
      <c r="F6" s="6">
        <v>0.10771064514879296</v>
      </c>
      <c r="G6" s="6">
        <v>3.4588525368685195E-2</v>
      </c>
      <c r="H6" s="6">
        <v>6.4150232093078158E-2</v>
      </c>
      <c r="I6" s="6">
        <v>5.2899353271425149E-2</v>
      </c>
      <c r="J6" s="6">
        <v>7.0138748071902693E-2</v>
      </c>
      <c r="K6" s="6">
        <v>5.3669067054724226E-2</v>
      </c>
    </row>
    <row r="7" spans="1:11" x14ac:dyDescent="0.25">
      <c r="C7" t="s">
        <v>29</v>
      </c>
      <c r="D7" s="6">
        <v>0.12762299751050987</v>
      </c>
      <c r="E7" s="6">
        <v>0.23528878877243756</v>
      </c>
      <c r="F7" s="6">
        <v>0.3559660764456723</v>
      </c>
      <c r="G7" s="6">
        <v>0.19558841580626946</v>
      </c>
      <c r="H7" s="6">
        <v>0.24888897982243918</v>
      </c>
      <c r="I7" s="6">
        <v>0.28182398164500388</v>
      </c>
      <c r="J7" s="6">
        <v>0.23428690186042955</v>
      </c>
      <c r="K7" s="6">
        <v>0.23096584058590722</v>
      </c>
    </row>
    <row r="8" spans="1:11" x14ac:dyDescent="0.25">
      <c r="C8" t="s">
        <v>108</v>
      </c>
      <c r="D8" s="6">
        <v>2.5462658496036576E-2</v>
      </c>
      <c r="E8" s="6">
        <v>0.13384574186780773</v>
      </c>
      <c r="F8" s="6">
        <v>0.11537604990595987</v>
      </c>
      <c r="G8" s="6">
        <v>0.11339215930674407</v>
      </c>
      <c r="H8" s="6">
        <v>8.7293119541793862E-2</v>
      </c>
      <c r="I8" s="6">
        <v>3.8008106057902044E-2</v>
      </c>
      <c r="J8" s="6">
        <v>3.1133364328346722E-2</v>
      </c>
      <c r="K8" s="6">
        <v>4.5606883137354677E-2</v>
      </c>
    </row>
    <row r="9" spans="1:11" ht="15.6" customHeight="1" x14ac:dyDescent="0.25">
      <c r="C9" t="s">
        <v>30</v>
      </c>
      <c r="D9" s="6">
        <v>1.2733926832375056E-2</v>
      </c>
      <c r="E9" s="6">
        <v>5.8777237171051488E-2</v>
      </c>
      <c r="F9" s="6">
        <v>3.4028878050701462E-2</v>
      </c>
      <c r="G9" s="6">
        <v>1.4553915893887279E-2</v>
      </c>
      <c r="H9" s="6">
        <v>1.4777845939631532E-2</v>
      </c>
      <c r="I9" s="6">
        <v>1.8356632194455189E-2</v>
      </c>
      <c r="J9" s="6">
        <v>4.7939723083576989E-2</v>
      </c>
      <c r="K9" s="6">
        <v>9.0580367047099264E-2</v>
      </c>
    </row>
    <row r="10" spans="1:11" x14ac:dyDescent="0.25">
      <c r="C10" t="s">
        <v>119</v>
      </c>
      <c r="D10" s="6">
        <v>5.7387237027407868E-3</v>
      </c>
      <c r="E10" s="6">
        <v>2.1349166806477738E-2</v>
      </c>
      <c r="F10" s="6">
        <v>1.9836676054106276E-2</v>
      </c>
      <c r="G10" s="6">
        <v>9.9033493999357916E-3</v>
      </c>
      <c r="H10" s="6">
        <v>1.0537689609483333E-2</v>
      </c>
      <c r="I10" s="6">
        <v>6.2805150236178893E-3</v>
      </c>
      <c r="J10" s="6">
        <v>1.2186162150363375E-2</v>
      </c>
      <c r="K10" s="6">
        <v>1.3684661598117147E-2</v>
      </c>
    </row>
    <row r="11" spans="1:11" x14ac:dyDescent="0.25">
      <c r="C11" t="s">
        <v>120</v>
      </c>
      <c r="D11" s="6">
        <v>0.11057870792457623</v>
      </c>
      <c r="E11" s="6">
        <v>0.15241749631259627</v>
      </c>
      <c r="F11" s="6">
        <v>0.15535999586637822</v>
      </c>
      <c r="G11" s="6">
        <v>0.1471765803251873</v>
      </c>
      <c r="H11" s="6">
        <v>2.6848841250206441E-2</v>
      </c>
      <c r="I11" s="6">
        <v>4.7639534246146309E-2</v>
      </c>
      <c r="J11" s="6">
        <v>3.7513261340309627E-2</v>
      </c>
      <c r="K11" s="6">
        <v>0.16647036135636151</v>
      </c>
    </row>
    <row r="12" spans="1:11" x14ac:dyDescent="0.25">
      <c r="C12" t="s">
        <v>121</v>
      </c>
      <c r="D12" s="6">
        <v>6.1880299262031563E-2</v>
      </c>
      <c r="E12" s="6">
        <v>7.4638741996741934E-2</v>
      </c>
      <c r="F12" s="6">
        <v>4.1162363118488816E-2</v>
      </c>
      <c r="G12" s="6">
        <v>0.16741096708145081</v>
      </c>
      <c r="H12" s="6">
        <v>0.11382178001753883</v>
      </c>
      <c r="I12" s="6">
        <v>4.5422488093876577E-2</v>
      </c>
      <c r="J12" s="6">
        <v>4.7652849576825342E-2</v>
      </c>
      <c r="K12" s="6">
        <v>1.859257543879728E-2</v>
      </c>
    </row>
    <row r="13" spans="1:11" x14ac:dyDescent="0.25">
      <c r="C13" t="s">
        <v>158</v>
      </c>
      <c r="D13" s="6"/>
      <c r="E13" s="6">
        <v>6.4156844807203101E-2</v>
      </c>
      <c r="F13" s="6">
        <v>0.25921350825546963</v>
      </c>
      <c r="G13" s="6"/>
      <c r="H13" s="6"/>
      <c r="I13" s="6"/>
      <c r="J13" s="6"/>
      <c r="K13" s="6"/>
    </row>
    <row r="14" spans="1:11" x14ac:dyDescent="0.25">
      <c r="C14" t="s">
        <v>313</v>
      </c>
      <c r="D14" s="6">
        <v>1.7011386093638298E-2</v>
      </c>
      <c r="E14" s="6">
        <v>5.1707036386292482E-2</v>
      </c>
      <c r="F14" s="6">
        <v>1.6376554996204048E-2</v>
      </c>
      <c r="G14" s="6">
        <v>5.5453612535563176E-2</v>
      </c>
      <c r="H14" s="6">
        <v>6.9596091708138061E-2</v>
      </c>
      <c r="I14" s="6">
        <v>9.7209983697402556E-3</v>
      </c>
      <c r="J14" s="6"/>
      <c r="K14" s="6">
        <v>3.8763606080569474E-3</v>
      </c>
    </row>
    <row r="15" spans="1:11" x14ac:dyDescent="0.25">
      <c r="C15" t="s">
        <v>380</v>
      </c>
      <c r="D15" s="6"/>
      <c r="E15" s="6"/>
      <c r="F15" s="6"/>
      <c r="G15" s="6">
        <v>8.4940989251610005E-2</v>
      </c>
      <c r="H15" s="6">
        <v>1.4059684717199299E-2</v>
      </c>
      <c r="I15" s="6">
        <v>7.1991174003695119E-2</v>
      </c>
      <c r="J15" s="6"/>
      <c r="K15" s="6">
        <v>5.9097578874669238E-2</v>
      </c>
    </row>
    <row r="16" spans="1:11" x14ac:dyDescent="0.25">
      <c r="B16" t="s">
        <v>122</v>
      </c>
      <c r="D16" s="6">
        <v>9.478129791856553E-2</v>
      </c>
      <c r="E16" s="6">
        <v>0.1716446071347828</v>
      </c>
      <c r="F16" s="6">
        <v>0.23508065845888332</v>
      </c>
      <c r="G16" s="6">
        <v>0.12203615000149173</v>
      </c>
      <c r="H16" s="6">
        <v>0.15942568291059003</v>
      </c>
      <c r="I16" s="6">
        <v>0.14909546032343626</v>
      </c>
      <c r="J16" s="6">
        <v>0.15145100503226211</v>
      </c>
      <c r="K16" s="6">
        <v>0.13804409384586233</v>
      </c>
    </row>
    <row r="17" spans="1:11" ht="15.6" customHeight="1" x14ac:dyDescent="0.25">
      <c r="A17" t="s">
        <v>122</v>
      </c>
      <c r="D17" s="6">
        <v>9.478129791856553E-2</v>
      </c>
      <c r="E17" s="6">
        <v>0.1716446071347828</v>
      </c>
      <c r="F17" s="6">
        <v>0.23508065845888332</v>
      </c>
      <c r="G17" s="6">
        <v>0.12203615000149173</v>
      </c>
      <c r="H17" s="6">
        <v>0.15942568291059003</v>
      </c>
      <c r="I17" s="6">
        <v>0.14909546032343626</v>
      </c>
      <c r="J17" s="6">
        <v>0.15145100503226211</v>
      </c>
      <c r="K17" s="6">
        <v>0.13804409384586233</v>
      </c>
    </row>
    <row r="18" spans="1:11" x14ac:dyDescent="0.25">
      <c r="A18" t="s">
        <v>32</v>
      </c>
      <c r="B18" t="s">
        <v>17</v>
      </c>
      <c r="C18" t="s">
        <v>24</v>
      </c>
      <c r="D18" s="6"/>
      <c r="E18" s="6">
        <v>2.7765823575729098E-2</v>
      </c>
      <c r="F18" s="6"/>
      <c r="G18" s="6"/>
      <c r="H18" s="6"/>
      <c r="I18" s="6"/>
      <c r="J18" s="6"/>
      <c r="K18" s="6"/>
    </row>
    <row r="19" spans="1:11" x14ac:dyDescent="0.25">
      <c r="C19" t="s">
        <v>29</v>
      </c>
      <c r="D19" s="6">
        <v>0.13307398504075948</v>
      </c>
      <c r="E19" s="6">
        <v>0.21376219102094685</v>
      </c>
      <c r="F19" s="6">
        <v>0.29053789649260076</v>
      </c>
      <c r="G19" s="6">
        <v>0.22876353620376105</v>
      </c>
      <c r="H19" s="6">
        <v>0.15430268018851451</v>
      </c>
      <c r="I19" s="6">
        <v>0.25698641302788305</v>
      </c>
      <c r="J19" s="6">
        <v>0.32186639207085688</v>
      </c>
      <c r="K19" s="6">
        <v>0.23979001419236409</v>
      </c>
    </row>
    <row r="20" spans="1:11" x14ac:dyDescent="0.25">
      <c r="C20" t="s">
        <v>154</v>
      </c>
      <c r="D20" s="6"/>
      <c r="E20" s="6"/>
      <c r="F20" s="6"/>
      <c r="G20" s="6"/>
      <c r="H20" s="6"/>
      <c r="I20" s="6">
        <v>1.0829372543781535E-3</v>
      </c>
      <c r="J20" s="6"/>
      <c r="K20" s="6">
        <v>2.3761562625802123E-3</v>
      </c>
    </row>
    <row r="21" spans="1:11" x14ac:dyDescent="0.25">
      <c r="C21" t="s">
        <v>155</v>
      </c>
      <c r="D21" s="6">
        <v>7.4382491593676797E-2</v>
      </c>
      <c r="E21" s="6">
        <v>7.7773076125068868E-2</v>
      </c>
      <c r="F21" s="6">
        <v>4.5616520062559368E-2</v>
      </c>
      <c r="G21" s="6">
        <v>6.6620046796663557E-2</v>
      </c>
      <c r="H21" s="6">
        <v>7.3533488191149118E-2</v>
      </c>
      <c r="I21" s="6">
        <v>7.1284106037517905E-2</v>
      </c>
      <c r="J21" s="6">
        <v>6.7091456534695185E-2</v>
      </c>
      <c r="K21" s="6">
        <v>9.092229376063965E-2</v>
      </c>
    </row>
    <row r="22" spans="1:11" x14ac:dyDescent="0.25">
      <c r="C22" t="s">
        <v>156</v>
      </c>
      <c r="D22" s="6">
        <v>8.9990383388862047E-2</v>
      </c>
      <c r="E22" s="6">
        <v>0.14942159382837311</v>
      </c>
      <c r="F22" s="6">
        <v>3.8418558571311524E-2</v>
      </c>
      <c r="G22" s="6">
        <v>6.5746856847160501E-2</v>
      </c>
      <c r="H22" s="6">
        <v>5.841237417517902E-2</v>
      </c>
      <c r="I22" s="6">
        <v>9.8351164985777575E-2</v>
      </c>
      <c r="J22" s="6">
        <v>3.8714663408408422E-2</v>
      </c>
      <c r="K22" s="6">
        <v>7.7105192081235674E-2</v>
      </c>
    </row>
    <row r="23" spans="1:11" x14ac:dyDescent="0.25">
      <c r="C23" t="s">
        <v>157</v>
      </c>
      <c r="D23" s="6">
        <v>4.447782380089943E-2</v>
      </c>
      <c r="E23" s="6">
        <v>0.15299166681209136</v>
      </c>
      <c r="F23" s="6">
        <v>7.8523129372319783E-2</v>
      </c>
      <c r="G23" s="6">
        <v>5.9813263339594899E-2</v>
      </c>
      <c r="H23" s="6">
        <v>2.3800670010734045E-2</v>
      </c>
      <c r="I23" s="6">
        <v>6.595143429991332E-2</v>
      </c>
      <c r="J23" s="6">
        <v>2.336847039923233E-2</v>
      </c>
      <c r="K23" s="6">
        <v>5.3039975545241168E-2</v>
      </c>
    </row>
    <row r="24" spans="1:11" x14ac:dyDescent="0.25">
      <c r="C24" t="s">
        <v>158</v>
      </c>
      <c r="D24" s="6">
        <v>0.11767937222108529</v>
      </c>
      <c r="E24" s="6"/>
      <c r="F24" s="6">
        <v>0.21315945817218618</v>
      </c>
      <c r="G24" s="6">
        <v>5.438884834840281E-2</v>
      </c>
      <c r="H24" s="6"/>
      <c r="I24" s="6">
        <v>1.5714741851749203E-2</v>
      </c>
      <c r="J24" s="6">
        <v>6.4302910909620398E-2</v>
      </c>
      <c r="K24" s="6">
        <v>9.3702575496318247E-2</v>
      </c>
    </row>
    <row r="25" spans="1:11" x14ac:dyDescent="0.25">
      <c r="C25" t="s">
        <v>159</v>
      </c>
      <c r="D25" s="6">
        <v>4.1654160143981281E-2</v>
      </c>
      <c r="E25" s="6">
        <v>3.3405067504877518E-2</v>
      </c>
      <c r="F25" s="6">
        <v>4.0915403878326859E-2</v>
      </c>
      <c r="G25" s="6">
        <v>2.5128744380420471E-2</v>
      </c>
      <c r="H25" s="6">
        <v>2.8387393447071977E-2</v>
      </c>
      <c r="I25" s="6">
        <v>5.6412983318215051E-2</v>
      </c>
      <c r="J25" s="6">
        <v>2.2542169120231208E-2</v>
      </c>
      <c r="K25" s="6">
        <v>2.8834765995940388E-2</v>
      </c>
    </row>
    <row r="26" spans="1:11" x14ac:dyDescent="0.25">
      <c r="C26" t="s">
        <v>249</v>
      </c>
      <c r="D26" s="6">
        <v>6.7881343720750442E-2</v>
      </c>
      <c r="E26" s="6">
        <v>8.6198775630294294E-2</v>
      </c>
      <c r="F26" s="6">
        <v>5.2034686063389658E-2</v>
      </c>
      <c r="G26" s="6">
        <v>2.1398499017524629E-2</v>
      </c>
      <c r="H26" s="6">
        <v>2.9090823695006013E-2</v>
      </c>
      <c r="I26" s="6">
        <v>0.1163061685901564</v>
      </c>
      <c r="J26" s="6">
        <v>6.2680383279595769E-2</v>
      </c>
      <c r="K26" s="6">
        <v>1.9735356240803109E-2</v>
      </c>
    </row>
    <row r="27" spans="1:11" x14ac:dyDescent="0.25">
      <c r="B27" t="s">
        <v>160</v>
      </c>
      <c r="D27" s="6">
        <v>6.1464562046359909E-2</v>
      </c>
      <c r="E27" s="6">
        <v>9.3220984030157106E-2</v>
      </c>
      <c r="F27" s="6">
        <v>8.4044225874433401E-2</v>
      </c>
      <c r="G27" s="6">
        <v>7.2750348593908234E-2</v>
      </c>
      <c r="H27" s="6">
        <v>5.3502073548597845E-2</v>
      </c>
      <c r="I27" s="6">
        <v>9.7041950275352867E-2</v>
      </c>
      <c r="J27" s="6">
        <v>8.9371684534166981E-2</v>
      </c>
      <c r="K27" s="6">
        <v>7.0371252323903566E-2</v>
      </c>
    </row>
    <row r="28" spans="1:11" x14ac:dyDescent="0.25">
      <c r="B28" t="s">
        <v>14</v>
      </c>
      <c r="C28" t="s">
        <v>24</v>
      </c>
      <c r="D28" s="6">
        <v>1.6173588757791568E-2</v>
      </c>
      <c r="E28" s="6">
        <v>1.5467702740828478E-2</v>
      </c>
      <c r="F28" s="6">
        <v>1.0079007218965012E-2</v>
      </c>
      <c r="G28" s="6">
        <v>1.015146751012078E-2</v>
      </c>
      <c r="H28" s="6">
        <v>2.0663467332059589E-2</v>
      </c>
      <c r="I28" s="6">
        <v>3.5279415303651168E-2</v>
      </c>
      <c r="J28" s="6">
        <v>4.5152306753661629E-2</v>
      </c>
      <c r="K28" s="6">
        <v>3.4593644563225626E-3</v>
      </c>
    </row>
    <row r="29" spans="1:11" x14ac:dyDescent="0.25">
      <c r="C29" t="s">
        <v>28</v>
      </c>
      <c r="D29" s="6">
        <v>0.24684681838173639</v>
      </c>
      <c r="E29" s="6">
        <v>0.1863703849533796</v>
      </c>
      <c r="F29" s="6">
        <v>0.18910195960769288</v>
      </c>
      <c r="G29" s="6">
        <v>0.18354734642888873</v>
      </c>
      <c r="H29" s="6">
        <v>0.12552064481171926</v>
      </c>
      <c r="I29" s="6">
        <v>0.20462907955758625</v>
      </c>
      <c r="J29" s="6">
        <v>0.13789366639727424</v>
      </c>
      <c r="K29" s="6">
        <v>0.18607034228952093</v>
      </c>
    </row>
    <row r="30" spans="1:11" x14ac:dyDescent="0.25">
      <c r="C30" t="s">
        <v>41</v>
      </c>
      <c r="D30" s="6">
        <v>0.28570654385431382</v>
      </c>
      <c r="E30" s="6">
        <v>0.30912282951648029</v>
      </c>
      <c r="F30" s="6">
        <v>0.2644359594802102</v>
      </c>
      <c r="G30" s="6">
        <v>7.7103594813832388E-2</v>
      </c>
      <c r="H30" s="6">
        <v>0.12526147431773951</v>
      </c>
      <c r="I30" s="6">
        <v>0.13270784456597459</v>
      </c>
      <c r="J30" s="6"/>
      <c r="K30" s="6">
        <v>8.8959578885244639E-2</v>
      </c>
    </row>
    <row r="31" spans="1:11" x14ac:dyDescent="0.25">
      <c r="C31" t="s">
        <v>29</v>
      </c>
      <c r="D31" s="6">
        <v>0.22652171241941446</v>
      </c>
      <c r="E31" s="6">
        <v>0.40545884100063978</v>
      </c>
      <c r="F31" s="6">
        <v>0.36953173262654987</v>
      </c>
      <c r="G31" s="6">
        <v>0.267674997291519</v>
      </c>
      <c r="H31" s="6">
        <v>0.25061856939434884</v>
      </c>
      <c r="I31" s="6">
        <v>0.4421128308071714</v>
      </c>
      <c r="J31" s="6">
        <v>0.23885539304829234</v>
      </c>
      <c r="K31" s="6">
        <v>0.25557598293663591</v>
      </c>
    </row>
    <row r="32" spans="1:11" x14ac:dyDescent="0.25">
      <c r="C32" t="s">
        <v>156</v>
      </c>
      <c r="D32" s="6">
        <v>0.11200212004555425</v>
      </c>
      <c r="E32" s="6">
        <v>0.23399391375365561</v>
      </c>
      <c r="F32" s="6">
        <v>0.1798826936027485</v>
      </c>
      <c r="G32" s="6">
        <v>0.13712748949280479</v>
      </c>
      <c r="H32" s="6">
        <v>2.4427307408856819E-2</v>
      </c>
      <c r="I32" s="6">
        <v>6.1469795488610535E-2</v>
      </c>
      <c r="J32" s="6">
        <v>7.3470278923007171E-2</v>
      </c>
      <c r="K32" s="6">
        <v>9.0176984676351019E-2</v>
      </c>
    </row>
    <row r="33" spans="2:11" x14ac:dyDescent="0.25">
      <c r="C33" t="s">
        <v>158</v>
      </c>
      <c r="D33" s="6">
        <v>0.13535665992041224</v>
      </c>
      <c r="E33" s="6">
        <v>0.17927341522331494</v>
      </c>
      <c r="F33" s="6">
        <v>0.20956002903581536</v>
      </c>
      <c r="G33" s="6">
        <v>9.5704335556342376E-2</v>
      </c>
      <c r="H33" s="6">
        <v>0.13897196191018191</v>
      </c>
      <c r="I33" s="6">
        <v>0.14756471257386392</v>
      </c>
      <c r="J33" s="6">
        <v>0.16737058228949597</v>
      </c>
      <c r="K33" s="6">
        <v>8.6472864041598957E-2</v>
      </c>
    </row>
    <row r="34" spans="2:11" x14ac:dyDescent="0.25">
      <c r="C34" t="s">
        <v>159</v>
      </c>
      <c r="D34" s="6">
        <v>7.6603430047226945E-2</v>
      </c>
      <c r="E34" s="6">
        <v>7.4475318665538831E-2</v>
      </c>
      <c r="F34" s="6">
        <v>8.2155475921611681E-2</v>
      </c>
      <c r="G34" s="6">
        <v>6.8085179067648188E-2</v>
      </c>
      <c r="H34" s="6">
        <v>4.6778850840512427E-2</v>
      </c>
      <c r="I34" s="6">
        <v>4.7953772612709757E-2</v>
      </c>
      <c r="J34" s="6">
        <v>7.4932377263318833E-2</v>
      </c>
      <c r="K34" s="6">
        <v>9.4220354993921507E-2</v>
      </c>
    </row>
    <row r="35" spans="2:11" x14ac:dyDescent="0.25">
      <c r="C35" t="s">
        <v>313</v>
      </c>
      <c r="D35" s="6">
        <v>0.19646989219553035</v>
      </c>
      <c r="E35" s="6">
        <v>9.7344071878702074E-2</v>
      </c>
      <c r="F35" s="6">
        <v>4.6902288733903903E-2</v>
      </c>
      <c r="G35" s="6">
        <v>2.3027806271262719E-2</v>
      </c>
      <c r="H35" s="6">
        <v>1.9932534701416278E-2</v>
      </c>
      <c r="I35" s="6">
        <v>2.2602959050479002E-2</v>
      </c>
      <c r="J35" s="6">
        <v>8.9046367729019183E-3</v>
      </c>
      <c r="K35" s="6">
        <v>2.2215320627606797E-2</v>
      </c>
    </row>
    <row r="36" spans="2:11" x14ac:dyDescent="0.25">
      <c r="B36" t="s">
        <v>161</v>
      </c>
      <c r="D36" s="6">
        <v>0.19377939483640283</v>
      </c>
      <c r="E36" s="6">
        <v>0.25930459664258654</v>
      </c>
      <c r="F36" s="6">
        <v>0.23931767071678073</v>
      </c>
      <c r="G36" s="6">
        <v>0.1742618732699234</v>
      </c>
      <c r="H36" s="6">
        <v>0.15392090945126702</v>
      </c>
      <c r="I36" s="6">
        <v>0.25050486449164533</v>
      </c>
      <c r="J36" s="6">
        <v>0.14632721654219508</v>
      </c>
      <c r="K36" s="6">
        <v>0.17501146137585369</v>
      </c>
    </row>
    <row r="37" spans="2:11" x14ac:dyDescent="0.25">
      <c r="B37" t="s">
        <v>263</v>
      </c>
      <c r="C37" t="s">
        <v>24</v>
      </c>
      <c r="D37" s="6">
        <v>1.4477331754346427E-2</v>
      </c>
      <c r="E37" s="6">
        <v>2.2508506242773273E-3</v>
      </c>
      <c r="F37" s="6">
        <v>1.6135598343147595E-3</v>
      </c>
      <c r="G37" s="6">
        <v>6.7425457551388854E-3</v>
      </c>
      <c r="H37" s="6">
        <v>1.1201039112768705E-3</v>
      </c>
      <c r="I37" s="6">
        <v>1.4016409977581213E-2</v>
      </c>
      <c r="J37" s="6">
        <v>2.4622962898090822E-2</v>
      </c>
      <c r="K37" s="6">
        <v>2.6471361258270605E-2</v>
      </c>
    </row>
    <row r="38" spans="2:11" x14ac:dyDescent="0.25">
      <c r="C38" t="s">
        <v>29</v>
      </c>
      <c r="D38" s="6">
        <v>0.19324272016671298</v>
      </c>
      <c r="E38" s="6">
        <v>0.38867764210275035</v>
      </c>
      <c r="F38" s="6">
        <v>0.43619442144976373</v>
      </c>
      <c r="G38" s="6">
        <v>0.30252128311827675</v>
      </c>
      <c r="H38" s="6">
        <v>0.18014009073329515</v>
      </c>
      <c r="I38" s="6">
        <v>0.14443770256406804</v>
      </c>
      <c r="J38" s="6">
        <v>0.17160771547493112</v>
      </c>
      <c r="K38" s="6">
        <v>0.33650845270644592</v>
      </c>
    </row>
    <row r="39" spans="2:11" x14ac:dyDescent="0.25">
      <c r="C39" t="s">
        <v>121</v>
      </c>
      <c r="D39" s="6">
        <v>3.7433696642379748E-3</v>
      </c>
      <c r="E39" s="6">
        <v>3.4839546417112133E-3</v>
      </c>
      <c r="F39" s="6">
        <v>4.1231731094660698E-3</v>
      </c>
      <c r="G39" s="6">
        <v>2.7183894998632019E-3</v>
      </c>
      <c r="H39" s="6"/>
      <c r="I39" s="6">
        <v>2.0428070274641958E-2</v>
      </c>
      <c r="J39" s="6">
        <v>6.2446318374498079E-3</v>
      </c>
      <c r="K39" s="6">
        <v>1.4707889649216365E-3</v>
      </c>
    </row>
    <row r="40" spans="2:11" x14ac:dyDescent="0.25">
      <c r="C40" t="s">
        <v>141</v>
      </c>
      <c r="D40" s="6">
        <v>1.3097294120296011E-3</v>
      </c>
      <c r="E40" s="6"/>
      <c r="F40" s="6"/>
      <c r="G40" s="6"/>
      <c r="H40" s="6"/>
      <c r="I40" s="6"/>
      <c r="J40" s="6"/>
      <c r="K40" s="6"/>
    </row>
    <row r="41" spans="2:11" x14ac:dyDescent="0.25">
      <c r="C41" t="s">
        <v>155</v>
      </c>
      <c r="D41" s="6"/>
      <c r="E41" s="6">
        <v>4.3775604443640398E-2</v>
      </c>
      <c r="F41" s="6"/>
      <c r="G41" s="6"/>
      <c r="H41" s="6"/>
      <c r="I41" s="6"/>
      <c r="J41" s="6"/>
      <c r="K41" s="6">
        <v>1.7672234916919341E-2</v>
      </c>
    </row>
    <row r="42" spans="2:11" x14ac:dyDescent="0.25">
      <c r="C42" t="s">
        <v>156</v>
      </c>
      <c r="D42" s="6"/>
      <c r="E42" s="6">
        <v>4.0864852055102201E-2</v>
      </c>
      <c r="F42" s="6"/>
      <c r="G42" s="6">
        <v>1.834852167127431E-2</v>
      </c>
      <c r="H42" s="6"/>
      <c r="I42" s="6"/>
      <c r="J42" s="6"/>
      <c r="K42" s="6"/>
    </row>
    <row r="43" spans="2:11" x14ac:dyDescent="0.25">
      <c r="C43" t="s">
        <v>157</v>
      </c>
      <c r="D43" s="6">
        <v>9.1804765700305782E-2</v>
      </c>
      <c r="E43" s="6">
        <v>2.6008364443570822E-2</v>
      </c>
      <c r="F43" s="6">
        <v>0.16219558346748519</v>
      </c>
      <c r="G43" s="6">
        <v>0.10539712343365441</v>
      </c>
      <c r="H43" s="6">
        <v>2.6220129068108496E-2</v>
      </c>
      <c r="I43" s="6">
        <v>5.1123207180390769E-2</v>
      </c>
      <c r="J43" s="6">
        <v>4.0596595437049326E-2</v>
      </c>
      <c r="K43" s="6">
        <v>9.4084171398227404E-2</v>
      </c>
    </row>
    <row r="44" spans="2:11" x14ac:dyDescent="0.25">
      <c r="C44" t="s">
        <v>159</v>
      </c>
      <c r="D44" s="6">
        <v>1.3866345626054617E-2</v>
      </c>
      <c r="E44" s="6">
        <v>1.1363581544743715E-2</v>
      </c>
      <c r="F44" s="6">
        <v>2.6595397850334403E-2</v>
      </c>
      <c r="G44" s="6">
        <v>1.6839807934497249E-2</v>
      </c>
      <c r="H44" s="6">
        <v>1.9897805863673936E-2</v>
      </c>
      <c r="I44" s="6">
        <v>5.3760102248900141E-2</v>
      </c>
      <c r="J44" s="6">
        <v>1.9669211517795236E-2</v>
      </c>
      <c r="K44" s="6">
        <v>2.2791924903753414E-2</v>
      </c>
    </row>
    <row r="45" spans="2:11" x14ac:dyDescent="0.25">
      <c r="C45" t="s">
        <v>249</v>
      </c>
      <c r="D45" s="6"/>
      <c r="E45" s="6"/>
      <c r="F45" s="6"/>
      <c r="G45" s="6"/>
      <c r="H45" s="6"/>
      <c r="I45" s="6">
        <v>1</v>
      </c>
      <c r="J45" s="6"/>
      <c r="K45" s="6"/>
    </row>
    <row r="46" spans="2:11" x14ac:dyDescent="0.25">
      <c r="C46" t="s">
        <v>276</v>
      </c>
      <c r="D46" s="6">
        <v>0.49773769196701095</v>
      </c>
      <c r="E46" s="6">
        <v>0.61697957828748717</v>
      </c>
      <c r="F46" s="6">
        <v>1</v>
      </c>
      <c r="G46" s="6"/>
      <c r="H46" s="6"/>
      <c r="I46" s="6"/>
      <c r="J46" s="6"/>
      <c r="K46" s="6"/>
    </row>
    <row r="47" spans="2:11" x14ac:dyDescent="0.25">
      <c r="B47" t="s">
        <v>277</v>
      </c>
      <c r="D47" s="6">
        <v>2.1200299956476504E-2</v>
      </c>
      <c r="E47" s="6">
        <v>4.7087058166457897E-2</v>
      </c>
      <c r="F47" s="6">
        <v>4.5473116835315991E-2</v>
      </c>
      <c r="G47" s="6">
        <v>2.325989955072209E-2</v>
      </c>
      <c r="H47" s="6">
        <v>1.3561696165942176E-2</v>
      </c>
      <c r="I47" s="6">
        <v>2.1864506563208368E-2</v>
      </c>
      <c r="J47" s="6">
        <v>1.4251256685609531E-2</v>
      </c>
      <c r="K47" s="6">
        <v>2.2377193850738334E-2</v>
      </c>
    </row>
    <row r="48" spans="2:11" x14ac:dyDescent="0.25">
      <c r="B48" t="s">
        <v>18</v>
      </c>
      <c r="C48" t="s">
        <v>24</v>
      </c>
      <c r="D48" s="6">
        <v>2.8693644661538238E-2</v>
      </c>
      <c r="E48" s="6">
        <v>3.9431554341724941E-2</v>
      </c>
      <c r="F48" s="6">
        <v>3.9863516413583287E-2</v>
      </c>
      <c r="G48" s="6">
        <v>3.7418381225701867E-2</v>
      </c>
      <c r="H48" s="6">
        <v>4.6755804235398664E-2</v>
      </c>
      <c r="I48" s="6">
        <v>2.3571623327728847E-2</v>
      </c>
      <c r="J48" s="6">
        <v>3.9350353521002995E-2</v>
      </c>
      <c r="K48" s="6">
        <v>0.10137667562193006</v>
      </c>
    </row>
    <row r="49" spans="1:11" x14ac:dyDescent="0.25">
      <c r="C49" t="s">
        <v>28</v>
      </c>
      <c r="D49" s="6">
        <v>5.4552823032876549E-2</v>
      </c>
      <c r="E49" s="6">
        <v>4.6172354937870475E-2</v>
      </c>
      <c r="F49" s="6">
        <v>7.2160599353118596E-2</v>
      </c>
      <c r="G49" s="6">
        <v>4.5255001458857157E-2</v>
      </c>
      <c r="H49" s="6">
        <v>2.9034125722064444E-2</v>
      </c>
      <c r="I49" s="6">
        <v>3.8983906865947833E-2</v>
      </c>
      <c r="J49" s="6">
        <v>2.7472816887816932E-2</v>
      </c>
      <c r="K49" s="6">
        <v>5.716954052622604E-2</v>
      </c>
    </row>
    <row r="50" spans="1:11" x14ac:dyDescent="0.25">
      <c r="C50" t="s">
        <v>39</v>
      </c>
      <c r="D50" s="6">
        <v>8.7555281837445823E-3</v>
      </c>
      <c r="E50" s="6">
        <v>6.0044437052430698E-2</v>
      </c>
      <c r="F50" s="6">
        <v>7.2234273603916155E-2</v>
      </c>
      <c r="G50" s="6">
        <v>1.0250298779464876E-2</v>
      </c>
      <c r="H50" s="6">
        <v>4.5611302922560024E-3</v>
      </c>
      <c r="I50" s="6">
        <v>1.0275430595025236E-2</v>
      </c>
      <c r="J50" s="6">
        <v>0.10024976213833624</v>
      </c>
      <c r="K50" s="6">
        <v>5.2804664361697819E-2</v>
      </c>
    </row>
    <row r="51" spans="1:11" x14ac:dyDescent="0.25">
      <c r="C51" t="s">
        <v>40</v>
      </c>
      <c r="D51" s="6">
        <v>0.46251938929101089</v>
      </c>
      <c r="E51" s="6">
        <v>0.19188875405180919</v>
      </c>
      <c r="F51" s="6">
        <v>5.0736640559846835E-2</v>
      </c>
      <c r="G51" s="6"/>
      <c r="H51" s="6">
        <v>0.26304780145579998</v>
      </c>
      <c r="I51" s="6">
        <v>0.30823690021626937</v>
      </c>
      <c r="J51" s="6">
        <v>0.39775614637911549</v>
      </c>
      <c r="K51" s="6">
        <v>0.24420043643227529</v>
      </c>
    </row>
    <row r="52" spans="1:11" x14ac:dyDescent="0.25">
      <c r="C52" t="s">
        <v>155</v>
      </c>
      <c r="D52" s="6">
        <v>7.595016401673145E-2</v>
      </c>
      <c r="E52" s="6">
        <v>8.3536028599659098E-2</v>
      </c>
      <c r="F52" s="6">
        <v>8.0697159018840087E-2</v>
      </c>
      <c r="G52" s="6">
        <v>6.4400866041902829E-2</v>
      </c>
      <c r="H52" s="6">
        <v>5.9896359908595813E-2</v>
      </c>
      <c r="I52" s="6">
        <v>0.11477942821589397</v>
      </c>
      <c r="J52" s="6">
        <v>0.11337069859400487</v>
      </c>
      <c r="K52" s="6">
        <v>8.3454229590837883E-2</v>
      </c>
    </row>
    <row r="53" spans="1:11" x14ac:dyDescent="0.25">
      <c r="C53" t="s">
        <v>156</v>
      </c>
      <c r="D53" s="6">
        <v>5.8771232798381458E-2</v>
      </c>
      <c r="E53" s="6">
        <v>3.0471197766805985E-2</v>
      </c>
      <c r="F53" s="6">
        <v>5.8599687542432333E-2</v>
      </c>
      <c r="G53" s="6">
        <v>4.2508388306843108E-2</v>
      </c>
      <c r="H53" s="6">
        <v>6.7061394041820028E-3</v>
      </c>
      <c r="I53" s="6">
        <v>5.3827846080617796E-2</v>
      </c>
      <c r="J53" s="6">
        <v>6.2653476955370838E-2</v>
      </c>
      <c r="K53" s="6">
        <v>0.11117956554828361</v>
      </c>
    </row>
    <row r="54" spans="1:11" x14ac:dyDescent="0.25">
      <c r="C54" t="s">
        <v>159</v>
      </c>
      <c r="D54" s="6">
        <v>9.7563759219985349E-2</v>
      </c>
      <c r="E54" s="6">
        <v>7.5667076561796193E-2</v>
      </c>
      <c r="F54" s="6">
        <v>6.7937096949639897E-2</v>
      </c>
      <c r="G54" s="6">
        <v>9.1109497172305348E-2</v>
      </c>
      <c r="H54" s="6">
        <v>3.5733196674585944E-2</v>
      </c>
      <c r="I54" s="6">
        <v>4.5023390762922777E-2</v>
      </c>
      <c r="J54" s="6">
        <v>4.4381562800371643E-2</v>
      </c>
      <c r="K54" s="6">
        <v>5.3957478822113381E-2</v>
      </c>
    </row>
    <row r="55" spans="1:11" x14ac:dyDescent="0.25">
      <c r="C55" t="s">
        <v>221</v>
      </c>
      <c r="D55" s="6">
        <v>2.2011643168734173E-2</v>
      </c>
      <c r="E55" s="6">
        <v>2.6741800948781855E-2</v>
      </c>
      <c r="F55" s="6">
        <v>2.0024107731139201E-2</v>
      </c>
      <c r="G55" s="6">
        <v>3.192628082321225E-2</v>
      </c>
      <c r="H55" s="6">
        <v>2.7949393005917797E-2</v>
      </c>
      <c r="I55" s="6">
        <v>2.6878195038246979E-2</v>
      </c>
      <c r="J55" s="6">
        <v>2.23182113110947E-2</v>
      </c>
      <c r="K55" s="6">
        <v>3.5729916471482999E-2</v>
      </c>
    </row>
    <row r="56" spans="1:11" x14ac:dyDescent="0.25">
      <c r="C56" t="s">
        <v>228</v>
      </c>
      <c r="D56" s="6"/>
      <c r="E56" s="6">
        <v>0.10394479815162264</v>
      </c>
      <c r="F56" s="6">
        <v>0.14669815315433984</v>
      </c>
      <c r="G56" s="6">
        <v>0.33161881046711195</v>
      </c>
      <c r="H56" s="6"/>
      <c r="I56" s="6">
        <v>0.67278710182512114</v>
      </c>
      <c r="J56" s="6"/>
      <c r="K56" s="6"/>
    </row>
    <row r="57" spans="1:11" x14ac:dyDescent="0.25">
      <c r="B57" t="s">
        <v>162</v>
      </c>
      <c r="D57" s="6">
        <v>5.0021558495675418E-2</v>
      </c>
      <c r="E57" s="6">
        <v>5.1630740629487963E-2</v>
      </c>
      <c r="F57" s="6">
        <v>5.2820093626273178E-2</v>
      </c>
      <c r="G57" s="6">
        <v>4.250876520422496E-2</v>
      </c>
      <c r="H57" s="6">
        <v>4.0419946320674631E-2</v>
      </c>
      <c r="I57" s="6">
        <v>5.3769196440540033E-2</v>
      </c>
      <c r="J57" s="6">
        <v>6.0924019148369743E-2</v>
      </c>
      <c r="K57" s="6">
        <v>7.0393610534876278E-2</v>
      </c>
    </row>
    <row r="58" spans="1:11" x14ac:dyDescent="0.25">
      <c r="A58" t="s">
        <v>167</v>
      </c>
      <c r="D58" s="6">
        <v>9.186348175724425E-2</v>
      </c>
      <c r="E58" s="6">
        <v>0.12587928996270994</v>
      </c>
      <c r="F58" s="6">
        <v>0.11737492238143665</v>
      </c>
      <c r="G58" s="6">
        <v>9.0380271934918696E-2</v>
      </c>
      <c r="H58" s="6">
        <v>7.3173181808665957E-2</v>
      </c>
      <c r="I58" s="6">
        <v>0.13404703384330155</v>
      </c>
      <c r="J58" s="6">
        <v>9.2166274126399245E-2</v>
      </c>
      <c r="K58" s="6">
        <v>8.8864348459429698E-2</v>
      </c>
    </row>
    <row r="59" spans="1:11" x14ac:dyDescent="0.25">
      <c r="A59" t="s">
        <v>23</v>
      </c>
      <c r="B59" t="s">
        <v>96</v>
      </c>
      <c r="C59" t="s">
        <v>24</v>
      </c>
      <c r="D59" s="6">
        <v>1.059453352524908E-2</v>
      </c>
      <c r="E59" s="6">
        <v>1.9269558675384733E-2</v>
      </c>
      <c r="F59" s="6">
        <v>1.60506939624331E-2</v>
      </c>
      <c r="G59" s="6">
        <v>1.4593590411541606E-2</v>
      </c>
      <c r="H59" s="6">
        <v>1.7779489494770668E-2</v>
      </c>
      <c r="I59" s="6">
        <v>2.5620050127694506E-2</v>
      </c>
      <c r="J59" s="6">
        <v>1.7609626887983478E-2</v>
      </c>
      <c r="K59" s="6">
        <v>2.2627712220098399E-2</v>
      </c>
    </row>
    <row r="60" spans="1:11" x14ac:dyDescent="0.25">
      <c r="C60" t="s">
        <v>38</v>
      </c>
      <c r="D60" s="6">
        <v>6.2037989969988362E-2</v>
      </c>
      <c r="E60" s="6">
        <v>7.2095694916435041E-2</v>
      </c>
      <c r="F60" s="6">
        <v>9.6970322924844185E-2</v>
      </c>
      <c r="G60" s="6">
        <v>6.9279047042266298E-2</v>
      </c>
      <c r="H60" s="6">
        <v>6.4743047593169081E-2</v>
      </c>
      <c r="I60" s="6">
        <v>9.7834390329923596E-2</v>
      </c>
      <c r="J60" s="6">
        <v>7.905639726280507E-2</v>
      </c>
      <c r="K60" s="6">
        <v>0.10473657361427781</v>
      </c>
    </row>
    <row r="61" spans="1:11" x14ac:dyDescent="0.25">
      <c r="C61" t="s">
        <v>37</v>
      </c>
      <c r="D61" s="6">
        <v>4.252315748262455E-2</v>
      </c>
      <c r="E61" s="6">
        <v>2.3712091804466994E-2</v>
      </c>
      <c r="F61" s="6">
        <v>8.8673910722274679E-2</v>
      </c>
      <c r="G61" s="6">
        <v>3.9778303262372867E-2</v>
      </c>
      <c r="H61" s="6">
        <v>3.8074136310744459E-2</v>
      </c>
      <c r="I61" s="6">
        <v>7.3003516532532953E-2</v>
      </c>
      <c r="J61" s="6">
        <v>1.5018787394036353E-2</v>
      </c>
      <c r="K61" s="6">
        <v>1.7526145030485801E-2</v>
      </c>
    </row>
    <row r="62" spans="1:11" x14ac:dyDescent="0.25">
      <c r="C62" t="s">
        <v>124</v>
      </c>
      <c r="D62" s="6">
        <v>8.4221566114727614E-2</v>
      </c>
      <c r="E62" s="6">
        <v>8.4052573276488948E-2</v>
      </c>
      <c r="F62" s="6">
        <v>0.15131640528969728</v>
      </c>
      <c r="G62" s="6">
        <v>6.7851289509267221E-2</v>
      </c>
      <c r="H62" s="6">
        <v>0.1268771380011956</v>
      </c>
      <c r="I62" s="6">
        <v>0.10661348004442703</v>
      </c>
      <c r="J62" s="6">
        <v>7.2638843699027997E-2</v>
      </c>
      <c r="K62" s="6">
        <v>9.680318262065768E-2</v>
      </c>
    </row>
    <row r="63" spans="1:11" x14ac:dyDescent="0.25">
      <c r="C63" t="s">
        <v>125</v>
      </c>
      <c r="D63" s="6">
        <v>4.2489452048119228E-2</v>
      </c>
      <c r="E63" s="6">
        <v>0.12082341485710985</v>
      </c>
      <c r="F63" s="6">
        <v>0.17646936544402533</v>
      </c>
      <c r="G63" s="6">
        <v>5.5561055451022884E-2</v>
      </c>
      <c r="H63" s="6">
        <v>9.9764482296165344E-2</v>
      </c>
      <c r="I63" s="6">
        <v>0.11839522870600239</v>
      </c>
      <c r="J63" s="6">
        <v>3.2808950380326128E-2</v>
      </c>
      <c r="K63" s="6">
        <v>4.6666542213577154E-2</v>
      </c>
    </row>
    <row r="64" spans="1:11" x14ac:dyDescent="0.25">
      <c r="C64" t="s">
        <v>126</v>
      </c>
      <c r="D64" s="6">
        <v>1.5768456265770142E-2</v>
      </c>
      <c r="E64" s="6">
        <v>1.6100934693502135E-2</v>
      </c>
      <c r="F64" s="6">
        <v>2.9862866480814029E-2</v>
      </c>
      <c r="G64" s="6">
        <v>1.5775502944202394E-2</v>
      </c>
      <c r="H64" s="6">
        <v>9.4899772508609953E-3</v>
      </c>
      <c r="I64" s="6">
        <v>1.5012156847711877E-2</v>
      </c>
      <c r="J64" s="6">
        <v>1.7470695600243211E-2</v>
      </c>
      <c r="K64" s="6">
        <v>1.540805154245487E-2</v>
      </c>
    </row>
    <row r="65" spans="2:11" x14ac:dyDescent="0.25">
      <c r="C65" t="s">
        <v>127</v>
      </c>
      <c r="D65" s="6">
        <v>6.3605271079340803E-2</v>
      </c>
      <c r="E65" s="6">
        <v>0.10628934011609038</v>
      </c>
      <c r="F65" s="6">
        <v>7.8893947869647041E-2</v>
      </c>
      <c r="G65" s="6">
        <v>0.10380308381455197</v>
      </c>
      <c r="H65" s="6">
        <v>4.8531508577753978E-2</v>
      </c>
      <c r="I65" s="6">
        <v>3.2424240825658833E-2</v>
      </c>
      <c r="J65" s="6">
        <v>3.2844155335875341E-2</v>
      </c>
      <c r="K65" s="6">
        <v>7.4710945150412891E-2</v>
      </c>
    </row>
    <row r="66" spans="2:11" x14ac:dyDescent="0.25">
      <c r="C66" t="s">
        <v>128</v>
      </c>
      <c r="D66" s="6"/>
      <c r="E66" s="6">
        <v>0.23581186138387092</v>
      </c>
      <c r="F66" s="6">
        <v>0.41377798267412091</v>
      </c>
      <c r="G66" s="6">
        <v>0.27195955276439537</v>
      </c>
      <c r="H66" s="6"/>
      <c r="I66" s="6"/>
      <c r="J66" s="6"/>
      <c r="K66" s="6"/>
    </row>
    <row r="67" spans="2:11" x14ac:dyDescent="0.25">
      <c r="C67" t="s">
        <v>307</v>
      </c>
      <c r="D67" s="6">
        <v>0.11467014091763089</v>
      </c>
      <c r="E67" s="6"/>
      <c r="F67" s="6"/>
      <c r="G67" s="6"/>
      <c r="H67" s="6">
        <v>0.20900292120322744</v>
      </c>
      <c r="I67" s="6">
        <v>0.42565236353148639</v>
      </c>
      <c r="J67" s="6">
        <v>7.9283700031016993E-2</v>
      </c>
      <c r="K67" s="6">
        <v>6.4041607510885681E-2</v>
      </c>
    </row>
    <row r="68" spans="2:11" x14ac:dyDescent="0.25">
      <c r="C68" t="s">
        <v>363</v>
      </c>
      <c r="D68" s="6">
        <v>9.5205603654305748E-2</v>
      </c>
      <c r="E68" s="6">
        <v>6.1085604646529151E-2</v>
      </c>
      <c r="F68" s="6">
        <v>3.7771057081546343E-2</v>
      </c>
      <c r="G68" s="6">
        <v>4.235763117025039E-2</v>
      </c>
      <c r="H68" s="6">
        <v>4.9746927825948688E-2</v>
      </c>
      <c r="I68" s="6">
        <v>4.5727784414429047E-2</v>
      </c>
      <c r="J68" s="6">
        <v>0.17765363648557775</v>
      </c>
      <c r="K68" s="6">
        <v>0.20997398434977602</v>
      </c>
    </row>
    <row r="69" spans="2:11" x14ac:dyDescent="0.25">
      <c r="B69" t="s">
        <v>129</v>
      </c>
      <c r="D69" s="6">
        <v>3.4016302319188903E-2</v>
      </c>
      <c r="E69" s="6">
        <v>3.2603141135747755E-2</v>
      </c>
      <c r="F69" s="6">
        <v>6.129477313102747E-2</v>
      </c>
      <c r="G69" s="6">
        <v>3.5145354813121289E-2</v>
      </c>
      <c r="H69" s="6">
        <v>4.0372040060257242E-2</v>
      </c>
      <c r="I69" s="6">
        <v>5.8436215567198364E-2</v>
      </c>
      <c r="J69" s="6">
        <v>2.7800310605206727E-2</v>
      </c>
      <c r="K69" s="6">
        <v>3.3958119411039517E-2</v>
      </c>
    </row>
    <row r="70" spans="2:11" x14ac:dyDescent="0.25">
      <c r="B70" t="s">
        <v>19</v>
      </c>
      <c r="C70" t="s">
        <v>24</v>
      </c>
      <c r="D70" s="6">
        <v>3.2421241993234482E-3</v>
      </c>
      <c r="E70" s="6">
        <v>4.0580666415096474E-3</v>
      </c>
      <c r="F70" s="6">
        <v>1.9445763584844949E-3</v>
      </c>
      <c r="G70" s="6">
        <v>5.0522798837576996E-3</v>
      </c>
      <c r="H70" s="6">
        <v>6.6228540566681225E-3</v>
      </c>
      <c r="I70" s="6">
        <v>7.2140546684523457E-3</v>
      </c>
      <c r="J70" s="6">
        <v>3.319902938583958E-3</v>
      </c>
      <c r="K70" s="6">
        <v>4.9879136187033326E-3</v>
      </c>
    </row>
    <row r="71" spans="2:11" x14ac:dyDescent="0.25">
      <c r="C71" t="s">
        <v>37</v>
      </c>
      <c r="D71" s="6">
        <v>6.8991568413853566E-2</v>
      </c>
      <c r="E71" s="6">
        <v>6.0620313442952344E-2</v>
      </c>
      <c r="F71" s="6">
        <v>9.7473016784150171E-2</v>
      </c>
      <c r="G71" s="6">
        <v>4.3201048235514954E-2</v>
      </c>
      <c r="H71" s="6">
        <v>7.5074972121897343E-2</v>
      </c>
      <c r="I71" s="6">
        <v>7.4302115309927544E-2</v>
      </c>
      <c r="J71" s="6">
        <v>3.9746282703464177E-2</v>
      </c>
      <c r="K71" s="6">
        <v>4.8208480497044535E-2</v>
      </c>
    </row>
    <row r="72" spans="2:11" x14ac:dyDescent="0.25">
      <c r="C72" t="s">
        <v>133</v>
      </c>
      <c r="D72" s="6">
        <v>7.2055947225257835E-2</v>
      </c>
      <c r="E72" s="6">
        <v>6.7617255766965284E-2</v>
      </c>
      <c r="F72" s="6">
        <v>0.11180065003026239</v>
      </c>
      <c r="G72" s="6">
        <v>5.0942097884886482E-2</v>
      </c>
      <c r="H72" s="6">
        <v>3.8772643329747704E-2</v>
      </c>
      <c r="I72" s="6">
        <v>3.6832148867178047E-2</v>
      </c>
      <c r="J72" s="6">
        <v>7.7296464831503833E-2</v>
      </c>
      <c r="K72" s="6">
        <v>0.13649727765103195</v>
      </c>
    </row>
    <row r="73" spans="2:11" x14ac:dyDescent="0.25">
      <c r="C73" t="s">
        <v>139</v>
      </c>
      <c r="D73" s="6"/>
      <c r="E73" s="6"/>
      <c r="F73" s="6"/>
      <c r="G73" s="6"/>
      <c r="H73" s="6"/>
      <c r="I73" s="6"/>
      <c r="J73" s="6">
        <v>0.10528875617916408</v>
      </c>
      <c r="K73" s="6"/>
    </row>
    <row r="74" spans="2:11" x14ac:dyDescent="0.25">
      <c r="C74" t="s">
        <v>141</v>
      </c>
      <c r="D74" s="6"/>
      <c r="E74" s="6">
        <v>1.8078858548237873E-4</v>
      </c>
      <c r="F74" s="6"/>
      <c r="G74" s="6"/>
      <c r="H74" s="6"/>
      <c r="I74" s="6"/>
      <c r="J74" s="6"/>
      <c r="K74" s="6"/>
    </row>
    <row r="75" spans="2:11" x14ac:dyDescent="0.25">
      <c r="C75" t="s">
        <v>244</v>
      </c>
      <c r="D75" s="6">
        <v>0.18770492107771231</v>
      </c>
      <c r="E75" s="6">
        <v>0.21515442283163039</v>
      </c>
      <c r="F75" s="6">
        <v>0.26712313383818753</v>
      </c>
      <c r="G75" s="6">
        <v>0.14982480513679453</v>
      </c>
      <c r="H75" s="6">
        <v>0.17071851818784306</v>
      </c>
      <c r="I75" s="6">
        <v>0.17119330626163243</v>
      </c>
      <c r="J75" s="6">
        <v>0.27602259611432112</v>
      </c>
      <c r="K75" s="6">
        <v>8.7138396203368121E-2</v>
      </c>
    </row>
    <row r="76" spans="2:11" x14ac:dyDescent="0.25">
      <c r="B76" t="s">
        <v>135</v>
      </c>
      <c r="D76" s="6">
        <v>5.6661402150482217E-2</v>
      </c>
      <c r="E76" s="6">
        <v>5.5094411488690327E-2</v>
      </c>
      <c r="F76" s="6">
        <v>9.170512251195892E-2</v>
      </c>
      <c r="G76" s="6">
        <v>3.8861939632380195E-2</v>
      </c>
      <c r="H76" s="6">
        <v>4.6063257883298153E-2</v>
      </c>
      <c r="I76" s="6">
        <v>4.5808439970253384E-2</v>
      </c>
      <c r="J76" s="6">
        <v>4.6014361793514924E-2</v>
      </c>
      <c r="K76" s="6">
        <v>6.442729017899422E-2</v>
      </c>
    </row>
    <row r="77" spans="2:11" x14ac:dyDescent="0.25">
      <c r="B77" t="s">
        <v>7</v>
      </c>
      <c r="C77" t="s">
        <v>24</v>
      </c>
      <c r="D77" s="6">
        <v>6.0587387001643823E-3</v>
      </c>
      <c r="E77" s="6">
        <v>1.5500341072130311E-2</v>
      </c>
      <c r="F77" s="6">
        <v>1.9899511100072236E-3</v>
      </c>
      <c r="G77" s="6">
        <v>1.7952764031332054E-3</v>
      </c>
      <c r="H77" s="6">
        <v>3.9612915290411967E-3</v>
      </c>
      <c r="I77" s="6">
        <v>1.053789891064726E-3</v>
      </c>
      <c r="J77" s="6">
        <v>1.0288187531379701E-3</v>
      </c>
      <c r="K77" s="6">
        <v>2.8964086425631464E-3</v>
      </c>
    </row>
    <row r="78" spans="2:11" x14ac:dyDescent="0.25">
      <c r="C78" t="s">
        <v>38</v>
      </c>
      <c r="D78" s="6">
        <v>0.10214864207521643</v>
      </c>
      <c r="E78" s="6">
        <v>0.11459406984386301</v>
      </c>
      <c r="F78" s="6">
        <v>0.21859624843395789</v>
      </c>
      <c r="G78" s="6">
        <v>0.11343196379417328</v>
      </c>
      <c r="H78" s="6">
        <v>0.11744540397523527</v>
      </c>
      <c r="I78" s="6">
        <v>0.14594299938542499</v>
      </c>
      <c r="J78" s="6">
        <v>4.0557502399499498E-2</v>
      </c>
      <c r="K78" s="6">
        <v>6.0792070168831709E-2</v>
      </c>
    </row>
    <row r="79" spans="2:11" x14ac:dyDescent="0.25">
      <c r="C79" t="s">
        <v>37</v>
      </c>
      <c r="D79" s="6">
        <v>5.1753127740409265E-2</v>
      </c>
      <c r="E79" s="6">
        <v>5.2917673922279293E-2</v>
      </c>
      <c r="F79" s="6">
        <v>8.3866103215724214E-2</v>
      </c>
      <c r="G79" s="6">
        <v>0.10590486119921569</v>
      </c>
      <c r="H79" s="6">
        <v>6.8607515063088098E-2</v>
      </c>
      <c r="I79" s="6">
        <v>0.1308290706334205</v>
      </c>
      <c r="J79" s="6">
        <v>6.2620811473458049E-2</v>
      </c>
      <c r="K79" s="6">
        <v>7.6747745959638791E-2</v>
      </c>
    </row>
    <row r="80" spans="2:11" x14ac:dyDescent="0.25">
      <c r="C80" t="s">
        <v>123</v>
      </c>
      <c r="D80" s="6">
        <v>1.9648866065853253E-3</v>
      </c>
      <c r="E80" s="6">
        <v>9.3169975638501875E-3</v>
      </c>
      <c r="F80" s="6">
        <v>2.1955871197376502E-2</v>
      </c>
      <c r="G80" s="6">
        <v>8.8931520594865525E-3</v>
      </c>
      <c r="H80" s="6">
        <v>7.4962852396542774E-3</v>
      </c>
      <c r="I80" s="6">
        <v>4.893242235857095E-3</v>
      </c>
      <c r="J80" s="6">
        <v>1.8606122977722329E-2</v>
      </c>
      <c r="K80" s="6">
        <v>2.136364066707433E-2</v>
      </c>
    </row>
    <row r="81" spans="2:11" x14ac:dyDescent="0.25">
      <c r="C81" t="s">
        <v>125</v>
      </c>
      <c r="D81" s="6">
        <v>3.1966107340733116E-2</v>
      </c>
      <c r="E81" s="6">
        <v>4.3239108666622721E-2</v>
      </c>
      <c r="F81" s="6">
        <v>0.13567364381988328</v>
      </c>
      <c r="G81" s="6">
        <v>6.0679129247485669E-2</v>
      </c>
      <c r="H81" s="6">
        <v>6.5407152562360793E-2</v>
      </c>
      <c r="I81" s="6">
        <v>5.1638688858088637E-2</v>
      </c>
      <c r="J81" s="6">
        <v>1.2695996248513751E-2</v>
      </c>
      <c r="K81" s="6">
        <v>6.134642198018371E-2</v>
      </c>
    </row>
    <row r="82" spans="2:11" x14ac:dyDescent="0.25">
      <c r="C82" t="s">
        <v>131</v>
      </c>
      <c r="D82" s="6">
        <v>5.7575472441295641E-2</v>
      </c>
      <c r="E82" s="6">
        <v>8.4209818886187823E-2</v>
      </c>
      <c r="F82" s="6">
        <v>0.11955468295035654</v>
      </c>
      <c r="G82" s="6">
        <v>2.9050745806304477E-2</v>
      </c>
      <c r="H82" s="6">
        <v>2.426321765082462E-2</v>
      </c>
      <c r="I82" s="6">
        <v>4.0885359870827656E-2</v>
      </c>
      <c r="J82" s="6">
        <v>2.5733855242267848E-2</v>
      </c>
      <c r="K82" s="6">
        <v>5.7607342617973747E-2</v>
      </c>
    </row>
    <row r="83" spans="2:11" x14ac:dyDescent="0.25">
      <c r="C83" t="s">
        <v>136</v>
      </c>
      <c r="D83" s="6">
        <v>3.2799405418496075E-2</v>
      </c>
      <c r="E83" s="6">
        <v>3.492549618788799E-2</v>
      </c>
      <c r="F83" s="6">
        <v>2.3208020445825529E-2</v>
      </c>
      <c r="G83" s="6">
        <v>2.8244481487865868E-2</v>
      </c>
      <c r="H83" s="6"/>
      <c r="I83" s="6">
        <v>0.10244740581206989</v>
      </c>
      <c r="J83" s="6">
        <v>0.11500507446764145</v>
      </c>
      <c r="K83" s="6">
        <v>1.2851135204981767E-2</v>
      </c>
    </row>
    <row r="84" spans="2:11" x14ac:dyDescent="0.25">
      <c r="C84" t="s">
        <v>137</v>
      </c>
      <c r="D84" s="6">
        <v>1.4387104188514729E-2</v>
      </c>
      <c r="E84" s="6">
        <v>5.5366968231447308E-2</v>
      </c>
      <c r="F84" s="6">
        <v>7.790867525927396E-2</v>
      </c>
      <c r="G84" s="6">
        <v>3.9346978833643777E-2</v>
      </c>
      <c r="H84" s="6">
        <v>2.3902521091279216E-2</v>
      </c>
      <c r="I84" s="6">
        <v>1.2445644619700519E-2</v>
      </c>
      <c r="J84" s="6">
        <v>2.5131903515486216E-3</v>
      </c>
      <c r="K84" s="6">
        <v>1.1288236374121928E-2</v>
      </c>
    </row>
    <row r="85" spans="2:11" x14ac:dyDescent="0.25">
      <c r="C85" t="s">
        <v>307</v>
      </c>
      <c r="D85" s="6">
        <v>5.0576648137667407E-2</v>
      </c>
      <c r="E85" s="6"/>
      <c r="F85" s="6"/>
      <c r="G85" s="6"/>
      <c r="H85" s="6"/>
      <c r="I85" s="6"/>
      <c r="J85" s="6"/>
      <c r="K85" s="6"/>
    </row>
    <row r="86" spans="2:11" x14ac:dyDescent="0.25">
      <c r="B86" t="s">
        <v>138</v>
      </c>
      <c r="D86" s="6">
        <v>1.8774236444001773E-2</v>
      </c>
      <c r="E86" s="6">
        <v>2.9179986321158535E-2</v>
      </c>
      <c r="F86" s="6">
        <v>3.2523315485819354E-2</v>
      </c>
      <c r="G86" s="6">
        <v>1.9529596634896455E-2</v>
      </c>
      <c r="H86" s="6">
        <v>1.4990684983092617E-2</v>
      </c>
      <c r="I86" s="6">
        <v>2.4632855852268914E-2</v>
      </c>
      <c r="J86" s="6">
        <v>1.3298757600649877E-2</v>
      </c>
      <c r="K86" s="6">
        <v>1.9750430473199417E-2</v>
      </c>
    </row>
    <row r="87" spans="2:11" x14ac:dyDescent="0.25">
      <c r="B87" t="s">
        <v>10</v>
      </c>
      <c r="C87" t="s">
        <v>24</v>
      </c>
      <c r="D87" s="6">
        <v>7.9400097292063182E-3</v>
      </c>
      <c r="E87" s="6">
        <v>7.0314896039046469E-3</v>
      </c>
      <c r="F87" s="6">
        <v>7.6868925755823074E-3</v>
      </c>
      <c r="G87" s="6">
        <v>7.3857904698549151E-3</v>
      </c>
      <c r="H87" s="6">
        <v>9.3332040730275991E-3</v>
      </c>
      <c r="I87" s="6">
        <v>8.0982733224954639E-3</v>
      </c>
      <c r="J87" s="6">
        <v>4.6856425350604832E-3</v>
      </c>
      <c r="K87" s="6">
        <v>4.9423782864737699E-3</v>
      </c>
    </row>
    <row r="88" spans="2:11" x14ac:dyDescent="0.25">
      <c r="C88" t="s">
        <v>38</v>
      </c>
      <c r="D88" s="6">
        <v>3.9636896819757475E-2</v>
      </c>
      <c r="E88" s="6">
        <v>7.3915481328576879E-2</v>
      </c>
      <c r="F88" s="6">
        <v>0.10723924757430456</v>
      </c>
      <c r="G88" s="6">
        <v>5.9520737912583541E-2</v>
      </c>
      <c r="H88" s="6">
        <v>5.3467348817875064E-2</v>
      </c>
      <c r="I88" s="6">
        <v>7.3488238375861104E-2</v>
      </c>
      <c r="J88" s="6">
        <v>3.2907276555018988E-2</v>
      </c>
      <c r="K88" s="6">
        <v>0.15072747293104563</v>
      </c>
    </row>
    <row r="89" spans="2:11" x14ac:dyDescent="0.25">
      <c r="C89" t="s">
        <v>37</v>
      </c>
      <c r="D89" s="6">
        <v>5.610514789218863E-2</v>
      </c>
      <c r="E89" s="6">
        <v>8.5278143014698077E-2</v>
      </c>
      <c r="F89" s="6">
        <v>0.14086876761911105</v>
      </c>
      <c r="G89" s="6">
        <v>4.7822799680788439E-2</v>
      </c>
      <c r="H89" s="6">
        <v>9.1736093664082738E-2</v>
      </c>
      <c r="I89" s="6">
        <v>0.10005776256634324</v>
      </c>
      <c r="J89" s="6">
        <v>4.968957792757691E-2</v>
      </c>
      <c r="K89" s="6">
        <v>7.1248977240704378E-2</v>
      </c>
    </row>
    <row r="90" spans="2:11" x14ac:dyDescent="0.25">
      <c r="C90" t="s">
        <v>123</v>
      </c>
      <c r="D90" s="6">
        <v>1.4395193993866145E-3</v>
      </c>
      <c r="E90" s="6"/>
      <c r="F90" s="6">
        <v>9.484773069049745E-4</v>
      </c>
      <c r="G90" s="6">
        <v>3.8688816094933128E-4</v>
      </c>
      <c r="H90" s="6">
        <v>1.7485541307630844E-3</v>
      </c>
      <c r="I90" s="6"/>
      <c r="J90" s="6"/>
      <c r="K90" s="6"/>
    </row>
    <row r="91" spans="2:11" x14ac:dyDescent="0.25">
      <c r="C91" t="s">
        <v>134</v>
      </c>
      <c r="D91" s="6">
        <v>1.8035842884709739E-2</v>
      </c>
      <c r="E91" s="6">
        <v>1.8288418589607506E-2</v>
      </c>
      <c r="F91" s="6">
        <v>1.4794159653732097E-2</v>
      </c>
      <c r="G91" s="6">
        <v>1.4068666956604581E-2</v>
      </c>
      <c r="H91" s="6">
        <v>9.0168913205932819E-3</v>
      </c>
      <c r="I91" s="6">
        <v>1.5613050239536424E-2</v>
      </c>
      <c r="J91" s="6">
        <v>1.067473653196699E-2</v>
      </c>
      <c r="K91" s="6">
        <v>7.9653689587310689E-3</v>
      </c>
    </row>
    <row r="92" spans="2:11" x14ac:dyDescent="0.25">
      <c r="C92" t="s">
        <v>139</v>
      </c>
      <c r="D92" s="6">
        <v>0.19016908622202572</v>
      </c>
      <c r="E92" s="6">
        <v>0.16038152869252204</v>
      </c>
      <c r="F92" s="6">
        <v>8.5777894431748089E-2</v>
      </c>
      <c r="G92" s="6">
        <v>0.20267674365271554</v>
      </c>
      <c r="H92" s="6">
        <v>0.17819672973524811</v>
      </c>
      <c r="I92" s="6">
        <v>0.15432983051464563</v>
      </c>
      <c r="J92" s="6">
        <v>0.11353279511177046</v>
      </c>
      <c r="K92" s="6">
        <v>0.15781212096671463</v>
      </c>
    </row>
    <row r="93" spans="2:11" x14ac:dyDescent="0.25">
      <c r="C93" t="s">
        <v>140</v>
      </c>
      <c r="D93" s="6">
        <v>0.15424609023688132</v>
      </c>
      <c r="E93" s="6">
        <v>9.1977280896739719E-2</v>
      </c>
      <c r="F93" s="6">
        <v>0.13640943433543098</v>
      </c>
      <c r="G93" s="6">
        <v>0.17765795582443852</v>
      </c>
      <c r="H93" s="6">
        <v>0.17204666748324013</v>
      </c>
      <c r="I93" s="6">
        <v>0.17630236071382591</v>
      </c>
      <c r="J93" s="6">
        <v>0.18337710694033377</v>
      </c>
      <c r="K93" s="6">
        <v>0.16441163356754265</v>
      </c>
    </row>
    <row r="94" spans="2:11" x14ac:dyDescent="0.25">
      <c r="C94" t="s">
        <v>168</v>
      </c>
      <c r="D94" s="6">
        <v>0.22250066035628607</v>
      </c>
      <c r="E94" s="6">
        <v>7.8140005619487099E-2</v>
      </c>
      <c r="F94" s="6">
        <v>0.15130651301886661</v>
      </c>
      <c r="G94" s="6">
        <v>7.6531260446995181E-2</v>
      </c>
      <c r="H94" s="6">
        <v>0.12362346733126521</v>
      </c>
      <c r="I94" s="6">
        <v>0.13453855571134324</v>
      </c>
      <c r="J94" s="6">
        <v>0.26371349299312913</v>
      </c>
      <c r="K94" s="6">
        <v>0.26990150777954841</v>
      </c>
    </row>
    <row r="95" spans="2:11" x14ac:dyDescent="0.25">
      <c r="C95" t="s">
        <v>214</v>
      </c>
      <c r="D95" s="6">
        <v>8.041838448662017E-2</v>
      </c>
      <c r="E95" s="6">
        <v>9.0477154257469258E-2</v>
      </c>
      <c r="F95" s="6">
        <v>0.10541688262939342</v>
      </c>
      <c r="G95" s="6">
        <v>4.3581608770719538E-2</v>
      </c>
      <c r="H95" s="6">
        <v>5.431680250691464E-2</v>
      </c>
      <c r="I95" s="6">
        <v>0.13571523696806317</v>
      </c>
      <c r="J95" s="6">
        <v>6.236733053488451E-2</v>
      </c>
      <c r="K95" s="6">
        <v>3.5317064221449528E-2</v>
      </c>
    </row>
    <row r="96" spans="2:11" x14ac:dyDescent="0.25">
      <c r="B96" t="s">
        <v>142</v>
      </c>
      <c r="D96" s="6">
        <v>8.2299746198622167E-2</v>
      </c>
      <c r="E96" s="6">
        <v>6.6030668100165738E-2</v>
      </c>
      <c r="F96" s="6">
        <v>9.1764440686666587E-2</v>
      </c>
      <c r="G96" s="6">
        <v>7.6180214450576503E-2</v>
      </c>
      <c r="H96" s="6">
        <v>7.8448759154581021E-2</v>
      </c>
      <c r="I96" s="6">
        <v>9.4946256093364739E-2</v>
      </c>
      <c r="J96" s="6">
        <v>7.5390392034744472E-2</v>
      </c>
      <c r="K96" s="6">
        <v>7.155240832728943E-2</v>
      </c>
    </row>
    <row r="97" spans="2:11" x14ac:dyDescent="0.25">
      <c r="B97" t="s">
        <v>12</v>
      </c>
      <c r="C97" t="s">
        <v>24</v>
      </c>
      <c r="D97" s="6">
        <v>1.6028886571727026E-3</v>
      </c>
      <c r="E97" s="6"/>
      <c r="F97" s="6"/>
      <c r="G97" s="6"/>
      <c r="H97" s="6">
        <v>1.027743159995447E-3</v>
      </c>
      <c r="I97" s="6"/>
      <c r="J97" s="6"/>
      <c r="K97" s="6">
        <v>1.9261753009570182E-3</v>
      </c>
    </row>
    <row r="98" spans="2:11" x14ac:dyDescent="0.25">
      <c r="C98" t="s">
        <v>38</v>
      </c>
      <c r="D98" s="6">
        <v>0.17422044877503692</v>
      </c>
      <c r="E98" s="6">
        <v>0.20617001664472234</v>
      </c>
      <c r="F98" s="6">
        <v>0.24829890368564617</v>
      </c>
      <c r="G98" s="6">
        <v>6.6369460216324186E-2</v>
      </c>
      <c r="H98" s="6">
        <v>6.37429840492683E-2</v>
      </c>
      <c r="I98" s="6">
        <v>6.5253592120394624E-2</v>
      </c>
      <c r="J98" s="6">
        <v>1.8967775778954917E-2</v>
      </c>
      <c r="K98" s="6">
        <v>8.4633461461802881E-2</v>
      </c>
    </row>
    <row r="99" spans="2:11" x14ac:dyDescent="0.25">
      <c r="C99" t="s">
        <v>37</v>
      </c>
      <c r="D99" s="6">
        <v>8.6923361315415296E-2</v>
      </c>
      <c r="E99" s="6">
        <v>6.6633010968060402E-2</v>
      </c>
      <c r="F99" s="6">
        <v>0.12106478424061413</v>
      </c>
      <c r="G99" s="6">
        <v>5.3990066560936738E-2</v>
      </c>
      <c r="H99" s="6">
        <v>5.5379976765157969E-2</v>
      </c>
      <c r="I99" s="6">
        <v>0.11615445110256306</v>
      </c>
      <c r="J99" s="6">
        <v>2.6528905525497037E-2</v>
      </c>
      <c r="K99" s="6">
        <v>0.1330567632896282</v>
      </c>
    </row>
    <row r="100" spans="2:11" x14ac:dyDescent="0.25">
      <c r="C100" t="s">
        <v>123</v>
      </c>
      <c r="D100" s="6">
        <v>6.9168061418083404E-3</v>
      </c>
      <c r="E100" s="6">
        <v>2.5060585131176909E-3</v>
      </c>
      <c r="F100" s="6">
        <v>2.4395352631167259E-2</v>
      </c>
      <c r="G100" s="6">
        <v>1.1041370660500382E-2</v>
      </c>
      <c r="H100" s="6">
        <v>2.0538368166583133E-3</v>
      </c>
      <c r="I100" s="6">
        <v>7.7318583779687131E-3</v>
      </c>
      <c r="J100" s="6">
        <v>6.2751287969836783E-3</v>
      </c>
      <c r="K100" s="6">
        <v>1.9565252530674766E-2</v>
      </c>
    </row>
    <row r="101" spans="2:11" x14ac:dyDescent="0.25">
      <c r="C101" t="s">
        <v>125</v>
      </c>
      <c r="D101" s="6"/>
      <c r="E101" s="6"/>
      <c r="F101" s="6">
        <v>7.4066191463317138E-3</v>
      </c>
      <c r="G101" s="6"/>
      <c r="H101" s="6"/>
      <c r="I101" s="6"/>
      <c r="J101" s="6"/>
      <c r="K101" s="6"/>
    </row>
    <row r="102" spans="2:11" x14ac:dyDescent="0.25">
      <c r="C102" t="s">
        <v>137</v>
      </c>
      <c r="D102" s="6">
        <v>5.4293010619871157E-2</v>
      </c>
      <c r="E102" s="6">
        <v>3.5165840240057054E-2</v>
      </c>
      <c r="F102" s="6">
        <v>6.7004598890184452E-2</v>
      </c>
      <c r="G102" s="6">
        <v>4.1680640320960326E-2</v>
      </c>
      <c r="H102" s="6">
        <v>4.4582340773078544E-2</v>
      </c>
      <c r="I102" s="6">
        <v>6.7700855430856924E-2</v>
      </c>
      <c r="J102" s="6">
        <v>4.2741590877172136E-2</v>
      </c>
      <c r="K102" s="6">
        <v>7.5461091095758548E-2</v>
      </c>
    </row>
    <row r="103" spans="2:11" x14ac:dyDescent="0.25">
      <c r="C103" t="s">
        <v>143</v>
      </c>
      <c r="D103" s="6">
        <v>0.32533267605485094</v>
      </c>
      <c r="E103" s="6">
        <v>0.19987269065603938</v>
      </c>
      <c r="F103" s="6">
        <v>0.31891753552408153</v>
      </c>
      <c r="G103" s="6">
        <v>7.361996824640385E-2</v>
      </c>
      <c r="H103" s="6">
        <v>0.14927883761492902</v>
      </c>
      <c r="I103" s="6">
        <v>0.28601747478252498</v>
      </c>
      <c r="J103" s="6">
        <v>0.27588672830406397</v>
      </c>
      <c r="K103" s="6">
        <v>0.26107738079589199</v>
      </c>
    </row>
    <row r="104" spans="2:11" x14ac:dyDescent="0.25">
      <c r="B104" t="s">
        <v>144</v>
      </c>
      <c r="D104" s="6">
        <v>7.437417901131764E-2</v>
      </c>
      <c r="E104" s="6">
        <v>5.5402264632519516E-2</v>
      </c>
      <c r="F104" s="6">
        <v>0.10231397653814971</v>
      </c>
      <c r="G104" s="6">
        <v>4.4839086699401613E-2</v>
      </c>
      <c r="H104" s="6">
        <v>4.7179345409882563E-2</v>
      </c>
      <c r="I104" s="6">
        <v>9.2187132425950155E-2</v>
      </c>
      <c r="J104" s="6">
        <v>3.0704804868363602E-2</v>
      </c>
      <c r="K104" s="6">
        <v>0.1057744520647098</v>
      </c>
    </row>
    <row r="105" spans="2:11" x14ac:dyDescent="0.25">
      <c r="B105" t="s">
        <v>103</v>
      </c>
      <c r="C105" t="s">
        <v>24</v>
      </c>
      <c r="D105" s="6">
        <v>3.1827238983320031E-3</v>
      </c>
      <c r="E105" s="6">
        <v>4.2138049876625479E-3</v>
      </c>
      <c r="F105" s="6">
        <v>4.5885491640581897E-3</v>
      </c>
      <c r="G105" s="6">
        <v>1.7735240772417751E-3</v>
      </c>
      <c r="H105" s="6">
        <v>3.1481149762001754E-3</v>
      </c>
      <c r="I105" s="6">
        <v>1.2757689033767352E-3</v>
      </c>
      <c r="J105" s="6">
        <v>2.9776897811168725E-3</v>
      </c>
      <c r="K105" s="6">
        <v>4.7241267849628668E-3</v>
      </c>
    </row>
    <row r="106" spans="2:11" x14ac:dyDescent="0.25">
      <c r="C106" t="s">
        <v>38</v>
      </c>
      <c r="D106" s="6">
        <v>8.5769162321591555E-2</v>
      </c>
      <c r="E106" s="6">
        <v>7.2585992155405232E-2</v>
      </c>
      <c r="F106" s="6">
        <v>0.11008224092193376</v>
      </c>
      <c r="G106" s="6">
        <v>6.4702901212727731E-2</v>
      </c>
      <c r="H106" s="6">
        <v>6.1313403124670388E-2</v>
      </c>
      <c r="I106" s="6">
        <v>3.7765988828675816E-2</v>
      </c>
      <c r="J106" s="6">
        <v>7.6103531936164245E-2</v>
      </c>
      <c r="K106" s="6">
        <v>5.2759851505955191E-2</v>
      </c>
    </row>
    <row r="107" spans="2:11" x14ac:dyDescent="0.25">
      <c r="C107" t="s">
        <v>37</v>
      </c>
      <c r="D107" s="6">
        <v>3.5638591789197406E-2</v>
      </c>
      <c r="E107" s="6">
        <v>1.5119157266979086E-2</v>
      </c>
      <c r="F107" s="6">
        <v>8.4477711943799605E-2</v>
      </c>
      <c r="G107" s="6">
        <v>6.2535816244367645E-2</v>
      </c>
      <c r="H107" s="6">
        <v>5.8463326656198522E-2</v>
      </c>
      <c r="I107" s="6">
        <v>5.8980492870336375E-2</v>
      </c>
      <c r="J107" s="6">
        <v>2.5319852801258428E-2</v>
      </c>
      <c r="K107" s="6">
        <v>3.5798572414486592E-2</v>
      </c>
    </row>
    <row r="108" spans="2:11" x14ac:dyDescent="0.25">
      <c r="C108" t="s">
        <v>123</v>
      </c>
      <c r="D108" s="6">
        <v>5.0926703371918181E-2</v>
      </c>
      <c r="E108" s="6">
        <v>1.1528024296316686E-2</v>
      </c>
      <c r="F108" s="6">
        <v>2.6978437708763268E-2</v>
      </c>
      <c r="G108" s="6">
        <v>4.1331387882086942E-2</v>
      </c>
      <c r="H108" s="6">
        <v>1.8709603813440071E-2</v>
      </c>
      <c r="I108" s="6">
        <v>3.4294237729402426E-2</v>
      </c>
      <c r="J108" s="6">
        <v>4.5713548181339804E-2</v>
      </c>
      <c r="K108" s="6">
        <v>7.3616992143913693E-2</v>
      </c>
    </row>
    <row r="109" spans="2:11" x14ac:dyDescent="0.25">
      <c r="C109" t="s">
        <v>125</v>
      </c>
      <c r="D109" s="6"/>
      <c r="E109" s="6"/>
      <c r="F109" s="6">
        <v>8.9187858112785623E-2</v>
      </c>
      <c r="G109" s="6"/>
      <c r="H109" s="6"/>
      <c r="I109" s="6">
        <v>2.3423674871417319E-2</v>
      </c>
      <c r="J109" s="6"/>
      <c r="K109" s="6"/>
    </row>
    <row r="110" spans="2:11" x14ac:dyDescent="0.25">
      <c r="C110" t="s">
        <v>126</v>
      </c>
      <c r="D110" s="6">
        <v>1.6533315524838367E-2</v>
      </c>
      <c r="E110" s="6">
        <v>4.213123586389201E-2</v>
      </c>
      <c r="F110" s="6">
        <v>5.5886757811228094E-2</v>
      </c>
      <c r="G110" s="6">
        <v>2.2384463320878213E-2</v>
      </c>
      <c r="H110" s="6">
        <v>1.6204000058699375E-2</v>
      </c>
      <c r="I110" s="6">
        <v>2.2251859266650194E-2</v>
      </c>
      <c r="J110" s="6">
        <v>2.8767054678784057E-2</v>
      </c>
      <c r="K110" s="6">
        <v>1.9660745724255718E-2</v>
      </c>
    </row>
    <row r="111" spans="2:11" x14ac:dyDescent="0.25">
      <c r="C111" t="s">
        <v>136</v>
      </c>
      <c r="D111" s="6">
        <v>2.0432988636991067E-2</v>
      </c>
      <c r="E111" s="6">
        <v>4.0420386397076076E-2</v>
      </c>
      <c r="F111" s="6">
        <v>3.1600775298578701E-2</v>
      </c>
      <c r="G111" s="6">
        <v>2.548900406392985E-2</v>
      </c>
      <c r="H111" s="6">
        <v>6.3479786977452046E-2</v>
      </c>
      <c r="I111" s="6"/>
      <c r="J111" s="6">
        <v>6.2570272465072338E-2</v>
      </c>
      <c r="K111" s="6">
        <v>5.0601033350580686E-2</v>
      </c>
    </row>
    <row r="112" spans="2:11" x14ac:dyDescent="0.25">
      <c r="C112" t="s">
        <v>137</v>
      </c>
      <c r="D112" s="6">
        <v>5.8159454608229071E-2</v>
      </c>
      <c r="E112" s="6">
        <v>8.5835572042891925E-2</v>
      </c>
      <c r="F112" s="6">
        <v>0.11859448485469828</v>
      </c>
      <c r="G112" s="6">
        <v>7.56521781252225E-2</v>
      </c>
      <c r="H112" s="6">
        <v>6.2602156463553937E-2</v>
      </c>
      <c r="I112" s="6">
        <v>8.0785619812138554E-2</v>
      </c>
      <c r="J112" s="6">
        <v>7.9342438070858931E-2</v>
      </c>
      <c r="K112" s="6">
        <v>4.2119501124401569E-2</v>
      </c>
    </row>
    <row r="113" spans="2:11" x14ac:dyDescent="0.25">
      <c r="B113" t="s">
        <v>146</v>
      </c>
      <c r="D113" s="6">
        <v>1.9699786145916096E-2</v>
      </c>
      <c r="E113" s="6">
        <v>1.9021926622997343E-2</v>
      </c>
      <c r="F113" s="6">
        <v>4.2070845879629358E-2</v>
      </c>
      <c r="G113" s="6">
        <v>2.579998525157005E-2</v>
      </c>
      <c r="H113" s="6">
        <v>2.2453693947642416E-2</v>
      </c>
      <c r="I113" s="6">
        <v>2.5191091217743253E-2</v>
      </c>
      <c r="J113" s="6">
        <v>1.9629577207855166E-2</v>
      </c>
      <c r="K113" s="6">
        <v>2.0639531718551041E-2</v>
      </c>
    </row>
    <row r="114" spans="2:11" x14ac:dyDescent="0.25">
      <c r="B114" t="s">
        <v>46</v>
      </c>
      <c r="C114" t="s">
        <v>24</v>
      </c>
      <c r="D114" s="6">
        <v>3.5643547149392212E-3</v>
      </c>
      <c r="E114" s="6"/>
      <c r="F114" s="6"/>
      <c r="G114" s="6"/>
      <c r="H114" s="6"/>
      <c r="I114" s="6">
        <v>2.964498194089454E-2</v>
      </c>
      <c r="J114" s="6"/>
      <c r="K114" s="6">
        <v>1.4917334390565173E-4</v>
      </c>
    </row>
    <row r="115" spans="2:11" x14ac:dyDescent="0.25">
      <c r="C115" t="s">
        <v>147</v>
      </c>
      <c r="D115" s="6">
        <v>3.4264957264362135E-2</v>
      </c>
      <c r="E115" s="6">
        <v>4.5057914593795725E-2</v>
      </c>
      <c r="F115" s="6">
        <v>3.4918385477249153E-2</v>
      </c>
      <c r="G115" s="6">
        <v>2.5218624631712625E-2</v>
      </c>
      <c r="H115" s="6">
        <v>1.7749602544723964E-2</v>
      </c>
      <c r="I115" s="6">
        <v>1.6336429698795282E-2</v>
      </c>
      <c r="J115" s="6">
        <v>2.2277647557448512E-2</v>
      </c>
      <c r="K115" s="6">
        <v>3.8437770964558762E-2</v>
      </c>
    </row>
    <row r="116" spans="2:11" x14ac:dyDescent="0.25">
      <c r="C116" t="s">
        <v>148</v>
      </c>
      <c r="D116" s="6">
        <v>0.3056778986876591</v>
      </c>
      <c r="E116" s="6">
        <v>3.8627533923414344E-2</v>
      </c>
      <c r="F116" s="6">
        <v>3.5504828520097981E-2</v>
      </c>
      <c r="G116" s="6">
        <v>1.0655446191823192E-2</v>
      </c>
      <c r="H116" s="6">
        <v>2.3385075479541356E-2</v>
      </c>
      <c r="I116" s="6">
        <v>8.6830622512615752E-2</v>
      </c>
      <c r="J116" s="6">
        <v>3.0099534696435594E-2</v>
      </c>
      <c r="K116" s="6">
        <v>4.8991759549980154E-2</v>
      </c>
    </row>
    <row r="117" spans="2:11" x14ac:dyDescent="0.25">
      <c r="C117" t="s">
        <v>321</v>
      </c>
      <c r="D117" s="6">
        <v>2.447058598228439E-4</v>
      </c>
      <c r="E117" s="6">
        <v>5.8750245846177207E-4</v>
      </c>
      <c r="F117" s="6">
        <v>7.9106048188237255E-4</v>
      </c>
      <c r="G117" s="6">
        <v>3.860998514636016E-4</v>
      </c>
      <c r="H117" s="6">
        <v>8.6200220603225837E-4</v>
      </c>
      <c r="I117" s="6">
        <v>1.9215502574787075E-4</v>
      </c>
      <c r="J117" s="6">
        <v>3.2050629795604018E-4</v>
      </c>
      <c r="K117" s="6"/>
    </row>
    <row r="118" spans="2:11" x14ac:dyDescent="0.25">
      <c r="B118" t="s">
        <v>149</v>
      </c>
      <c r="D118" s="6">
        <v>5.5717635891700416E-2</v>
      </c>
      <c r="E118" s="6">
        <v>3.9560450994783343E-2</v>
      </c>
      <c r="F118" s="6">
        <v>3.1767974448106355E-2</v>
      </c>
      <c r="G118" s="6">
        <v>1.9310437102219725E-2</v>
      </c>
      <c r="H118" s="6">
        <v>1.6457499651040486E-2</v>
      </c>
      <c r="I118" s="6">
        <v>2.1482019041706515E-2</v>
      </c>
      <c r="J118" s="6">
        <v>2.0995931081874194E-2</v>
      </c>
      <c r="K118" s="6">
        <v>3.6070034111371226E-2</v>
      </c>
    </row>
    <row r="119" spans="2:11" x14ac:dyDescent="0.25">
      <c r="B119" t="s">
        <v>99</v>
      </c>
      <c r="C119" t="s">
        <v>24</v>
      </c>
      <c r="D119" s="6">
        <v>1.1009862883927132E-2</v>
      </c>
      <c r="E119" s="6">
        <v>1.020217320180824E-3</v>
      </c>
      <c r="F119" s="6"/>
      <c r="G119" s="6"/>
      <c r="H119" s="6"/>
      <c r="I119" s="6"/>
      <c r="J119" s="6"/>
      <c r="K119" s="6"/>
    </row>
    <row r="120" spans="2:11" x14ac:dyDescent="0.25">
      <c r="C120" t="s">
        <v>37</v>
      </c>
      <c r="D120" s="6">
        <v>1.2755410185555833E-2</v>
      </c>
      <c r="E120" s="6">
        <v>3.1674684556142967E-2</v>
      </c>
      <c r="F120" s="6">
        <v>9.9641509163246253E-2</v>
      </c>
      <c r="G120" s="6">
        <v>9.5026660962374165E-2</v>
      </c>
      <c r="H120" s="6">
        <v>8.2001074128927057E-2</v>
      </c>
      <c r="I120" s="6">
        <v>8.2723157242851342E-2</v>
      </c>
      <c r="J120" s="6">
        <v>7.8092182337575713E-2</v>
      </c>
      <c r="K120" s="6">
        <v>0.14382977245300138</v>
      </c>
    </row>
    <row r="121" spans="2:11" x14ac:dyDescent="0.25">
      <c r="C121" t="s">
        <v>307</v>
      </c>
      <c r="D121" s="6">
        <v>0.14372202225918418</v>
      </c>
      <c r="E121" s="6">
        <v>0.13753775090842424</v>
      </c>
      <c r="F121" s="6">
        <v>0.42148660203978788</v>
      </c>
      <c r="G121" s="6">
        <v>0.12661379133448078</v>
      </c>
      <c r="H121" s="6">
        <v>8.2550045980870623E-2</v>
      </c>
      <c r="I121" s="6">
        <v>0.13565154236684454</v>
      </c>
      <c r="J121" s="6">
        <v>5.653283693248401E-2</v>
      </c>
      <c r="K121" s="6">
        <v>7.3425001770565351E-2</v>
      </c>
    </row>
    <row r="122" spans="2:11" x14ac:dyDescent="0.25">
      <c r="B122" t="s">
        <v>150</v>
      </c>
      <c r="D122" s="6">
        <v>1.2804312426926163E-2</v>
      </c>
      <c r="E122" s="6">
        <v>1.8187051378237513E-2</v>
      </c>
      <c r="F122" s="6">
        <v>7.1948597380538729E-2</v>
      </c>
      <c r="G122" s="6">
        <v>4.2479778155114223E-2</v>
      </c>
      <c r="H122" s="6">
        <v>3.2148231750663551E-2</v>
      </c>
      <c r="I122" s="6">
        <v>3.6037649708258276E-2</v>
      </c>
      <c r="J122" s="6">
        <v>2.6293493955365423E-2</v>
      </c>
      <c r="K122" s="6">
        <v>5.0500485078933018E-2</v>
      </c>
    </row>
    <row r="123" spans="2:11" x14ac:dyDescent="0.25">
      <c r="B123" t="s">
        <v>9</v>
      </c>
      <c r="C123" t="s">
        <v>24</v>
      </c>
      <c r="D123" s="6">
        <v>1.081844278408382E-2</v>
      </c>
      <c r="E123" s="6">
        <v>3.5166746302672529E-3</v>
      </c>
      <c r="F123" s="6">
        <v>4.3070210090948901E-3</v>
      </c>
      <c r="G123" s="6">
        <v>2.3256199850694294E-3</v>
      </c>
      <c r="H123" s="6">
        <v>1.2120017033739796E-3</v>
      </c>
      <c r="I123" s="6">
        <v>6.1643241656071318E-3</v>
      </c>
      <c r="J123" s="6">
        <v>1.9601589804601571E-3</v>
      </c>
      <c r="K123" s="6">
        <v>6.0787830735411748E-3</v>
      </c>
    </row>
    <row r="124" spans="2:11" x14ac:dyDescent="0.25">
      <c r="C124" t="s">
        <v>38</v>
      </c>
      <c r="D124" s="6">
        <v>2.5321994818598061E-2</v>
      </c>
      <c r="E124" s="6">
        <v>3.003467866040932E-2</v>
      </c>
      <c r="F124" s="6">
        <v>5.0706388168984519E-2</v>
      </c>
      <c r="G124" s="6">
        <v>1.2561852743510451E-2</v>
      </c>
      <c r="H124" s="6">
        <v>2.97487207215687E-2</v>
      </c>
      <c r="I124" s="6">
        <v>2.1779864780726792E-2</v>
      </c>
      <c r="J124" s="6">
        <v>1.1621342416078059E-2</v>
      </c>
      <c r="K124" s="6">
        <v>1.0972424477988423E-2</v>
      </c>
    </row>
    <row r="125" spans="2:11" x14ac:dyDescent="0.25">
      <c r="C125" t="s">
        <v>37</v>
      </c>
      <c r="D125" s="6">
        <v>3.8880079308061609E-2</v>
      </c>
      <c r="E125" s="6">
        <v>1.9217211977704447E-2</v>
      </c>
      <c r="F125" s="6">
        <v>0.11103298362477605</v>
      </c>
      <c r="G125" s="6">
        <v>5.468475428711287E-2</v>
      </c>
      <c r="H125" s="6">
        <v>6.2477611297193911E-2</v>
      </c>
      <c r="I125" s="6">
        <v>8.0067975781984463E-2</v>
      </c>
      <c r="J125" s="6">
        <v>4.6071771738341573E-2</v>
      </c>
      <c r="K125" s="6">
        <v>0.13773840574433943</v>
      </c>
    </row>
    <row r="126" spans="2:11" x14ac:dyDescent="0.25">
      <c r="C126" t="s">
        <v>123</v>
      </c>
      <c r="D126" s="6">
        <v>1.6762554391907092E-3</v>
      </c>
      <c r="E126" s="6"/>
      <c r="F126" s="6">
        <v>7.6154045335218466E-3</v>
      </c>
      <c r="G126" s="6">
        <v>1.1346029693903635E-2</v>
      </c>
      <c r="H126" s="6">
        <v>1.7918034080478241E-3</v>
      </c>
      <c r="I126" s="6">
        <v>1.090182296748113E-2</v>
      </c>
      <c r="J126" s="6">
        <v>3.4920428513584398E-3</v>
      </c>
      <c r="K126" s="6">
        <v>1.1240662610587119E-2</v>
      </c>
    </row>
    <row r="127" spans="2:11" x14ac:dyDescent="0.25">
      <c r="C127" t="s">
        <v>125</v>
      </c>
      <c r="D127" s="6">
        <v>3.7164273302033781E-3</v>
      </c>
      <c r="E127" s="6"/>
      <c r="F127" s="6"/>
      <c r="G127" s="6"/>
      <c r="H127" s="6"/>
      <c r="I127" s="6"/>
      <c r="J127" s="6"/>
      <c r="K127" s="6"/>
    </row>
    <row r="128" spans="2:11" x14ac:dyDescent="0.25">
      <c r="C128" t="s">
        <v>133</v>
      </c>
      <c r="D128" s="6">
        <v>6.2320387345176725E-2</v>
      </c>
      <c r="E128" s="6">
        <v>3.3038185011969132E-2</v>
      </c>
      <c r="F128" s="6">
        <v>5.8183806252318934E-2</v>
      </c>
      <c r="G128" s="6">
        <v>2.8106134656791272E-2</v>
      </c>
      <c r="H128" s="6">
        <v>4.4852843679189347E-2</v>
      </c>
      <c r="I128" s="6">
        <v>1.9301598888662869E-2</v>
      </c>
      <c r="J128" s="6">
        <v>0.12382533794169803</v>
      </c>
      <c r="K128" s="6">
        <v>6.5707880005735061E-2</v>
      </c>
    </row>
    <row r="129" spans="2:11" x14ac:dyDescent="0.25">
      <c r="C129" t="s">
        <v>139</v>
      </c>
      <c r="D129" s="6">
        <v>0.12000058173432494</v>
      </c>
      <c r="E129" s="6">
        <v>0.16137412186030126</v>
      </c>
      <c r="F129" s="6">
        <v>0.15952222054989698</v>
      </c>
      <c r="G129" s="6">
        <v>0.12657032431038628</v>
      </c>
      <c r="H129" s="6">
        <v>9.5085683358581891E-2</v>
      </c>
      <c r="I129" s="6">
        <v>0.13230117583449058</v>
      </c>
      <c r="J129" s="6">
        <v>0.14946565071051718</v>
      </c>
      <c r="K129" s="6">
        <v>0.3476814496979263</v>
      </c>
    </row>
    <row r="130" spans="2:11" x14ac:dyDescent="0.25">
      <c r="C130" t="s">
        <v>140</v>
      </c>
      <c r="D130" s="6">
        <v>3.4433592133708613E-2</v>
      </c>
      <c r="E130" s="6"/>
      <c r="F130" s="6">
        <v>0.17529192465029986</v>
      </c>
      <c r="G130" s="6">
        <v>7.1911444244571854E-2</v>
      </c>
      <c r="H130" s="6">
        <v>3.4594091818541103E-2</v>
      </c>
      <c r="I130" s="6">
        <v>4.6557953841343147E-2</v>
      </c>
      <c r="J130" s="6">
        <v>8.3699494472481872E-2</v>
      </c>
      <c r="K130" s="6">
        <v>7.8780534262940946E-2</v>
      </c>
    </row>
    <row r="131" spans="2:11" x14ac:dyDescent="0.25">
      <c r="C131" t="s">
        <v>168</v>
      </c>
      <c r="D131" s="6"/>
      <c r="E131" s="6">
        <v>0.26284579107755229</v>
      </c>
      <c r="F131" s="6">
        <v>0.60154527260240698</v>
      </c>
      <c r="G131" s="6">
        <v>0.56746289157574514</v>
      </c>
      <c r="H131" s="6">
        <v>0.54498966054674225</v>
      </c>
      <c r="I131" s="6">
        <v>0.49153174395263277</v>
      </c>
      <c r="J131" s="6">
        <v>0.39088924320348856</v>
      </c>
      <c r="K131" s="6">
        <v>0.61939726072765922</v>
      </c>
    </row>
    <row r="132" spans="2:11" x14ac:dyDescent="0.25">
      <c r="C132" t="s">
        <v>322</v>
      </c>
      <c r="D132" s="6"/>
      <c r="E132" s="6"/>
      <c r="F132" s="6">
        <v>2.309362483274997E-2</v>
      </c>
      <c r="G132" s="6">
        <v>1.8752355453635832E-2</v>
      </c>
      <c r="H132" s="6"/>
      <c r="I132" s="6">
        <v>9.223764469357941E-2</v>
      </c>
      <c r="J132" s="6"/>
      <c r="K132" s="6"/>
    </row>
    <row r="133" spans="2:11" x14ac:dyDescent="0.25">
      <c r="B133" t="s">
        <v>151</v>
      </c>
      <c r="D133" s="6">
        <v>1.2305262025240259E-2</v>
      </c>
      <c r="E133" s="6">
        <v>1.186066939043876E-2</v>
      </c>
      <c r="F133" s="6">
        <v>4.5114360824751058E-2</v>
      </c>
      <c r="G133" s="6">
        <v>2.3308584537972087E-2</v>
      </c>
      <c r="H133" s="6">
        <v>2.7420042272861975E-2</v>
      </c>
      <c r="I133" s="6">
        <v>3.1561127320449307E-2</v>
      </c>
      <c r="J133" s="6">
        <v>1.9611545606176482E-2</v>
      </c>
      <c r="K133" s="6">
        <v>3.7720901106121238E-2</v>
      </c>
    </row>
    <row r="134" spans="2:11" x14ac:dyDescent="0.25">
      <c r="B134" t="s">
        <v>105</v>
      </c>
      <c r="C134" t="s">
        <v>24</v>
      </c>
      <c r="D134" s="6">
        <v>6.6344254219119804E-3</v>
      </c>
      <c r="E134" s="6">
        <v>8.5183827612594857E-3</v>
      </c>
      <c r="F134" s="6">
        <v>5.9710016288888768E-3</v>
      </c>
      <c r="G134" s="6">
        <v>1.4397038524424028E-3</v>
      </c>
      <c r="H134" s="6">
        <v>7.2766247583835493E-3</v>
      </c>
      <c r="I134" s="6">
        <v>3.6058212181063949E-3</v>
      </c>
      <c r="J134" s="6">
        <v>8.7116729680100527E-4</v>
      </c>
      <c r="K134" s="6">
        <v>5.0604232288553068E-3</v>
      </c>
    </row>
    <row r="135" spans="2:11" x14ac:dyDescent="0.25">
      <c r="C135" t="s">
        <v>38</v>
      </c>
      <c r="D135" s="6">
        <v>3.8312423216456296E-2</v>
      </c>
      <c r="E135" s="6">
        <v>2.1183568591376066E-2</v>
      </c>
      <c r="F135" s="6">
        <v>2.0813302846190183E-2</v>
      </c>
      <c r="G135" s="6">
        <v>3.3681363606086076E-2</v>
      </c>
      <c r="H135" s="6">
        <v>4.0916158985626554E-2</v>
      </c>
      <c r="I135" s="6">
        <v>2.5221144837654686E-2</v>
      </c>
      <c r="J135" s="6">
        <v>3.2644233314259349E-2</v>
      </c>
      <c r="K135" s="6">
        <v>5.9669770972116667E-3</v>
      </c>
    </row>
    <row r="136" spans="2:11" x14ac:dyDescent="0.25">
      <c r="C136" t="s">
        <v>37</v>
      </c>
      <c r="D136" s="6">
        <v>2.1462682125214721E-2</v>
      </c>
      <c r="E136" s="6">
        <v>5.8835667091414655E-2</v>
      </c>
      <c r="F136" s="6">
        <v>5.7641661191073647E-2</v>
      </c>
      <c r="G136" s="6">
        <v>6.5972366761877579E-2</v>
      </c>
      <c r="H136" s="6">
        <v>5.3746288399249449E-2</v>
      </c>
      <c r="I136" s="6">
        <v>0.16491508951452552</v>
      </c>
      <c r="J136" s="6">
        <v>1.8641576392659606E-2</v>
      </c>
      <c r="K136" s="6">
        <v>1.430571553335269E-2</v>
      </c>
    </row>
    <row r="137" spans="2:11" x14ac:dyDescent="0.25">
      <c r="C137" t="s">
        <v>125</v>
      </c>
      <c r="D137" s="6"/>
      <c r="E137" s="6"/>
      <c r="F137" s="6"/>
      <c r="G137" s="6">
        <v>0.39723577451115311</v>
      </c>
      <c r="H137" s="6"/>
      <c r="I137" s="6"/>
      <c r="J137" s="6">
        <v>0.32714469881928554</v>
      </c>
      <c r="K137" s="6"/>
    </row>
    <row r="138" spans="2:11" x14ac:dyDescent="0.25">
      <c r="B138" t="s">
        <v>152</v>
      </c>
      <c r="D138" s="6">
        <v>7.1844756641931936E-3</v>
      </c>
      <c r="E138" s="6">
        <v>1.4511685584951013E-2</v>
      </c>
      <c r="F138" s="6">
        <v>1.5699325767828478E-2</v>
      </c>
      <c r="G138" s="6">
        <v>1.6995384823399736E-2</v>
      </c>
      <c r="H138" s="6">
        <v>1.342839346045115E-2</v>
      </c>
      <c r="I138" s="6">
        <v>3.7018178215018994E-2</v>
      </c>
      <c r="J138" s="6">
        <v>6.3055874984524673E-3</v>
      </c>
      <c r="K138" s="6">
        <v>4.6596476527596348E-3</v>
      </c>
    </row>
    <row r="139" spans="2:11" x14ac:dyDescent="0.25">
      <c r="B139" t="s">
        <v>266</v>
      </c>
      <c r="C139" t="s">
        <v>24</v>
      </c>
      <c r="D139" s="6">
        <v>6.4022590962995535E-2</v>
      </c>
      <c r="E139" s="6">
        <v>0.10007547580113756</v>
      </c>
      <c r="F139" s="6">
        <v>8.6368812606550008E-2</v>
      </c>
      <c r="G139" s="6">
        <v>5.1904175210764757E-2</v>
      </c>
      <c r="H139" s="6">
        <v>0.12014749090780709</v>
      </c>
      <c r="I139" s="6">
        <v>0.10913044830722678</v>
      </c>
      <c r="J139" s="6">
        <v>3.7562330190337098E-2</v>
      </c>
      <c r="K139" s="6">
        <v>6.0024353046355741E-2</v>
      </c>
    </row>
    <row r="140" spans="2:11" x14ac:dyDescent="0.25">
      <c r="C140" t="s">
        <v>307</v>
      </c>
      <c r="D140" s="6"/>
      <c r="E140" s="6"/>
      <c r="F140" s="6">
        <v>0.11363636363636363</v>
      </c>
      <c r="G140" s="6"/>
      <c r="H140" s="6">
        <v>1</v>
      </c>
      <c r="I140" s="6"/>
      <c r="J140" s="6"/>
      <c r="K140" s="6"/>
    </row>
    <row r="141" spans="2:11" x14ac:dyDescent="0.25">
      <c r="B141" t="s">
        <v>279</v>
      </c>
      <c r="D141" s="6">
        <v>3.2841040094062452E-3</v>
      </c>
      <c r="E141" s="6">
        <v>5.4296658328013151E-3</v>
      </c>
      <c r="F141" s="6">
        <v>6.3170613591534905E-3</v>
      </c>
      <c r="G141" s="6">
        <v>3.719258145788302E-3</v>
      </c>
      <c r="H141" s="6">
        <v>1.1048647936505961E-2</v>
      </c>
      <c r="I141" s="6">
        <v>3.4970620319470834E-3</v>
      </c>
      <c r="J141" s="6">
        <v>1.8337707109732908E-3</v>
      </c>
      <c r="K141" s="6">
        <v>2.6030631057706137E-3</v>
      </c>
    </row>
    <row r="142" spans="2:11" x14ac:dyDescent="0.25">
      <c r="B142" t="s">
        <v>42</v>
      </c>
      <c r="C142" t="s">
        <v>37</v>
      </c>
      <c r="D142" s="6">
        <v>9.0046178609743149E-2</v>
      </c>
      <c r="E142" s="6">
        <v>5.2592741891155786E-2</v>
      </c>
      <c r="F142" s="6">
        <v>0.13400201902629424</v>
      </c>
      <c r="G142" s="6">
        <v>8.8193043164988522E-2</v>
      </c>
      <c r="H142" s="6">
        <v>5.3442285512010509E-2</v>
      </c>
      <c r="I142" s="6">
        <v>0.10167450894968982</v>
      </c>
      <c r="J142" s="6">
        <v>0.12501214892860418</v>
      </c>
      <c r="K142" s="6">
        <v>0.12981813010755469</v>
      </c>
    </row>
    <row r="143" spans="2:11" x14ac:dyDescent="0.25">
      <c r="C143" t="s">
        <v>125</v>
      </c>
      <c r="D143" s="6"/>
      <c r="E143" s="6">
        <v>3.2013017322085301E-2</v>
      </c>
      <c r="F143" s="6"/>
      <c r="G143" s="6"/>
      <c r="H143" s="6"/>
      <c r="I143" s="6"/>
      <c r="J143" s="6">
        <v>0.29323010601328464</v>
      </c>
      <c r="K143" s="6"/>
    </row>
    <row r="144" spans="2:11" x14ac:dyDescent="0.25">
      <c r="C144" t="s">
        <v>131</v>
      </c>
      <c r="D144" s="6">
        <v>0.20505893568519482</v>
      </c>
      <c r="E144" s="6">
        <v>5.6524989952103651E-2</v>
      </c>
      <c r="F144" s="6"/>
      <c r="G144" s="6">
        <v>0.14643098659171652</v>
      </c>
      <c r="H144" s="6"/>
      <c r="I144" s="6">
        <v>0.24618856728007324</v>
      </c>
      <c r="J144" s="6">
        <v>0.13451917251346368</v>
      </c>
      <c r="K144" s="6">
        <v>0.17231447175687153</v>
      </c>
    </row>
    <row r="145" spans="1:11" x14ac:dyDescent="0.25">
      <c r="C145" t="s">
        <v>307</v>
      </c>
      <c r="D145" s="6">
        <v>7.1486271061642612E-2</v>
      </c>
      <c r="E145" s="6">
        <v>0.18202504915167844</v>
      </c>
      <c r="F145" s="6">
        <v>2.7168382838624591E-2</v>
      </c>
      <c r="G145" s="6">
        <v>0.21447723096502957</v>
      </c>
      <c r="H145" s="6">
        <v>0.15424888221814811</v>
      </c>
      <c r="I145" s="6">
        <v>0.14285714285714285</v>
      </c>
      <c r="J145" s="6">
        <v>0.11663216011042098</v>
      </c>
      <c r="K145" s="6">
        <v>0.25</v>
      </c>
    </row>
    <row r="146" spans="1:11" x14ac:dyDescent="0.25">
      <c r="B146" t="s">
        <v>48</v>
      </c>
      <c r="D146" s="6">
        <v>4.0183269496627816E-2</v>
      </c>
      <c r="E146" s="6">
        <v>2.6832644603639353E-2</v>
      </c>
      <c r="F146" s="6">
        <v>7.4001395267824704E-2</v>
      </c>
      <c r="G146" s="6">
        <v>5.1782667027262544E-2</v>
      </c>
      <c r="H146" s="6">
        <v>2.7642739324483443E-2</v>
      </c>
      <c r="I146" s="6">
        <v>5.9801991363834642E-2</v>
      </c>
      <c r="J146" s="6">
        <v>6.4182351101865195E-2</v>
      </c>
      <c r="K146" s="6">
        <v>6.1366014842699344E-2</v>
      </c>
    </row>
    <row r="147" spans="1:11" x14ac:dyDescent="0.25">
      <c r="A147" t="s">
        <v>153</v>
      </c>
      <c r="D147" s="6">
        <v>4.6449310089882345E-2</v>
      </c>
      <c r="E147" s="6">
        <v>4.2877821541917036E-2</v>
      </c>
      <c r="F147" s="6">
        <v>6.889105104138124E-2</v>
      </c>
      <c r="G147" s="6">
        <v>3.8924864932217251E-2</v>
      </c>
      <c r="H147" s="6">
        <v>4.1937897615412577E-2</v>
      </c>
      <c r="I147" s="6">
        <v>5.657963824535437E-2</v>
      </c>
      <c r="J147" s="6">
        <v>3.5956366516683942E-2</v>
      </c>
      <c r="K147" s="6">
        <v>5.3212664665766893E-2</v>
      </c>
    </row>
    <row r="148" spans="1:11" x14ac:dyDescent="0.25">
      <c r="A148" t="s">
        <v>20</v>
      </c>
      <c r="B148" t="s">
        <v>42</v>
      </c>
      <c r="C148" t="s">
        <v>24</v>
      </c>
      <c r="D148" s="6">
        <v>3.9893181194758418E-2</v>
      </c>
      <c r="E148" s="6">
        <v>2.6051369297482665E-2</v>
      </c>
      <c r="F148" s="6">
        <v>3.3290638930193954E-2</v>
      </c>
      <c r="G148" s="6">
        <v>3.4025569573302362E-2</v>
      </c>
      <c r="H148" s="6">
        <v>2.8444522740667312E-2</v>
      </c>
      <c r="I148" s="6">
        <v>3.0158300462854882E-2</v>
      </c>
      <c r="J148" s="6">
        <v>2.1737795705113288E-2</v>
      </c>
      <c r="K148" s="6">
        <v>2.3638360670271009E-2</v>
      </c>
    </row>
    <row r="149" spans="1:11" x14ac:dyDescent="0.25">
      <c r="C149" t="s">
        <v>37</v>
      </c>
      <c r="D149" s="6">
        <v>5.1819627452091989E-2</v>
      </c>
      <c r="E149" s="6">
        <v>8.7231261750288377E-2</v>
      </c>
      <c r="F149" s="6">
        <v>0.10167630930885324</v>
      </c>
      <c r="G149" s="6">
        <v>4.0634796334645E-2</v>
      </c>
      <c r="H149" s="6">
        <v>1.6536294047535125E-2</v>
      </c>
      <c r="I149" s="6">
        <v>1.9481263562789501E-2</v>
      </c>
      <c r="J149" s="6">
        <v>1.3606403646025812E-2</v>
      </c>
      <c r="K149" s="6">
        <v>2.6878657139208683E-2</v>
      </c>
    </row>
    <row r="150" spans="1:11" x14ac:dyDescent="0.25">
      <c r="C150" t="s">
        <v>131</v>
      </c>
      <c r="D150" s="6">
        <v>0.22151415878932931</v>
      </c>
      <c r="E150" s="6">
        <v>0.23327380048785376</v>
      </c>
      <c r="F150" s="6">
        <v>0.3057702312178186</v>
      </c>
      <c r="G150" s="6">
        <v>0.17382570082937432</v>
      </c>
      <c r="H150" s="6">
        <v>0.12674796035237137</v>
      </c>
      <c r="I150" s="6">
        <v>0.19189220427800147</v>
      </c>
      <c r="J150" s="6">
        <v>8.0545801698530109E-2</v>
      </c>
      <c r="K150" s="6">
        <v>0.13260266506415325</v>
      </c>
    </row>
    <row r="151" spans="1:11" x14ac:dyDescent="0.25">
      <c r="C151" t="s">
        <v>136</v>
      </c>
      <c r="D151" s="6"/>
      <c r="E151" s="6"/>
      <c r="F151" s="6">
        <v>5.861678344278308E-2</v>
      </c>
      <c r="G151" s="6"/>
      <c r="H151" s="6"/>
      <c r="I151" s="6">
        <v>4.6768500068613668E-2</v>
      </c>
      <c r="J151" s="6"/>
      <c r="K151" s="6"/>
    </row>
    <row r="152" spans="1:11" x14ac:dyDescent="0.25">
      <c r="C152" t="s">
        <v>137</v>
      </c>
      <c r="D152" s="6">
        <v>2.8972053543170076E-2</v>
      </c>
      <c r="E152" s="6">
        <v>4.4001553277513268E-2</v>
      </c>
      <c r="F152" s="6">
        <v>7.2846293320027164E-2</v>
      </c>
      <c r="G152" s="6">
        <v>5.661809733588858E-2</v>
      </c>
      <c r="H152" s="6">
        <v>3.389710633352775E-2</v>
      </c>
      <c r="I152" s="6">
        <v>5.6604062892207027E-2</v>
      </c>
      <c r="J152" s="6"/>
      <c r="K152" s="6">
        <v>6.3254497151032457E-2</v>
      </c>
    </row>
    <row r="153" spans="1:11" x14ac:dyDescent="0.25">
      <c r="C153" t="s">
        <v>140</v>
      </c>
      <c r="D153" s="6">
        <v>0.12226366777229621</v>
      </c>
      <c r="E153" s="6">
        <v>0.13920730037969234</v>
      </c>
      <c r="F153" s="6">
        <v>0.14384112579590175</v>
      </c>
      <c r="G153" s="6">
        <v>0.17734511278308965</v>
      </c>
      <c r="H153" s="6">
        <v>0.18124692020865946</v>
      </c>
      <c r="I153" s="6">
        <v>0.22378740674916589</v>
      </c>
      <c r="J153" s="6">
        <v>0.3226224735542379</v>
      </c>
      <c r="K153" s="6">
        <v>0.21071901350253225</v>
      </c>
    </row>
    <row r="154" spans="1:11" x14ac:dyDescent="0.25">
      <c r="C154" t="s">
        <v>168</v>
      </c>
      <c r="D154" s="6">
        <v>0.13818969726575572</v>
      </c>
      <c r="E154" s="6">
        <v>0.10002383414159023</v>
      </c>
      <c r="F154" s="6">
        <v>0.11781076055537182</v>
      </c>
      <c r="G154" s="6">
        <v>9.0550127713036874E-2</v>
      </c>
      <c r="H154" s="6">
        <v>9.1707767257483697E-2</v>
      </c>
      <c r="I154" s="6">
        <v>5.3351323551692462E-2</v>
      </c>
      <c r="J154" s="6">
        <v>6.0869145069993226E-2</v>
      </c>
      <c r="K154" s="6">
        <v>0.10009046739812129</v>
      </c>
    </row>
    <row r="155" spans="1:11" x14ac:dyDescent="0.25">
      <c r="C155" t="s">
        <v>169</v>
      </c>
      <c r="D155" s="6">
        <v>6.5750345636910068E-2</v>
      </c>
      <c r="E155" s="6">
        <v>8.182848001227E-2</v>
      </c>
      <c r="F155" s="6">
        <v>9.2433326979362213E-2</v>
      </c>
      <c r="G155" s="6">
        <v>7.7795209893755962E-2</v>
      </c>
      <c r="H155" s="6">
        <v>9.0436879702089121E-2</v>
      </c>
      <c r="I155" s="6">
        <v>9.7140415604839089E-2</v>
      </c>
      <c r="J155" s="6">
        <v>6.8715721786424391E-2</v>
      </c>
      <c r="K155" s="6">
        <v>6.901256509346769E-2</v>
      </c>
    </row>
    <row r="156" spans="1:11" x14ac:dyDescent="0.25">
      <c r="C156" t="s">
        <v>214</v>
      </c>
      <c r="D156" s="6"/>
      <c r="E156" s="6">
        <v>2.7222370694710892E-2</v>
      </c>
      <c r="F156" s="6"/>
      <c r="G156" s="6">
        <v>2.3942041907376869E-2</v>
      </c>
      <c r="H156" s="6">
        <v>7.9050360211160589E-2</v>
      </c>
      <c r="I156" s="6">
        <v>0.30002500660899317</v>
      </c>
      <c r="J156" s="6">
        <v>0.1082191015392109</v>
      </c>
      <c r="K156" s="6">
        <v>0.15905416373676418</v>
      </c>
    </row>
    <row r="157" spans="1:11" x14ac:dyDescent="0.25">
      <c r="C157" t="s">
        <v>314</v>
      </c>
      <c r="D157" s="6">
        <v>8.5410478642420726E-2</v>
      </c>
      <c r="E157" s="6">
        <v>0.12784570159155054</v>
      </c>
      <c r="F157" s="6">
        <v>0.18523872499599184</v>
      </c>
      <c r="G157" s="6">
        <v>9.8854774654552363E-2</v>
      </c>
      <c r="H157" s="6">
        <v>9.5756494805300213E-2</v>
      </c>
      <c r="I157" s="6">
        <v>0.27456997779001985</v>
      </c>
      <c r="J157" s="6">
        <v>9.7254722788615994E-2</v>
      </c>
      <c r="K157" s="6">
        <v>0.15785577510202756</v>
      </c>
    </row>
    <row r="158" spans="1:11" x14ac:dyDescent="0.25">
      <c r="B158" t="s">
        <v>48</v>
      </c>
      <c r="D158" s="6">
        <v>7.1324085175598698E-2</v>
      </c>
      <c r="E158" s="6">
        <v>8.4849251023461705E-2</v>
      </c>
      <c r="F158" s="6">
        <v>9.7871759150763293E-2</v>
      </c>
      <c r="G158" s="6">
        <v>7.4613737139107128E-2</v>
      </c>
      <c r="H158" s="6">
        <v>6.8679867621891821E-2</v>
      </c>
      <c r="I158" s="6">
        <v>8.7730200280107334E-2</v>
      </c>
      <c r="J158" s="6">
        <v>7.3841669286470318E-2</v>
      </c>
      <c r="K158" s="6">
        <v>7.1084383629288553E-2</v>
      </c>
    </row>
    <row r="159" spans="1:11" x14ac:dyDescent="0.25">
      <c r="A159" t="s">
        <v>170</v>
      </c>
      <c r="D159" s="6">
        <v>7.1324085175598698E-2</v>
      </c>
      <c r="E159" s="6">
        <v>8.4849251023461705E-2</v>
      </c>
      <c r="F159" s="6">
        <v>9.7871759150763293E-2</v>
      </c>
      <c r="G159" s="6">
        <v>7.4613737139107128E-2</v>
      </c>
      <c r="H159" s="6">
        <v>6.8679867621891821E-2</v>
      </c>
      <c r="I159" s="6">
        <v>8.7730200280107334E-2</v>
      </c>
      <c r="J159" s="6">
        <v>7.3841669286470318E-2</v>
      </c>
      <c r="K159" s="6">
        <v>7.1084383629288553E-2</v>
      </c>
    </row>
    <row r="160" spans="1:11" x14ac:dyDescent="0.25">
      <c r="A160" t="s">
        <v>25</v>
      </c>
      <c r="B160" t="s">
        <v>97</v>
      </c>
      <c r="C160" t="s">
        <v>24</v>
      </c>
      <c r="D160" s="6">
        <v>4.1909673086314367E-3</v>
      </c>
      <c r="E160" s="6">
        <v>0.14835570575672063</v>
      </c>
      <c r="F160" s="6"/>
      <c r="G160" s="6">
        <v>7.3707356238099361E-2</v>
      </c>
      <c r="H160" s="6">
        <v>9.8154666473760348E-3</v>
      </c>
      <c r="I160" s="6">
        <v>0.10145609589430746</v>
      </c>
      <c r="J160" s="6">
        <v>0.13401635507016749</v>
      </c>
      <c r="K160" s="6">
        <v>0.12188685067086581</v>
      </c>
    </row>
    <row r="161" spans="2:11" x14ac:dyDescent="0.25">
      <c r="C161" t="s">
        <v>28</v>
      </c>
      <c r="D161" s="6">
        <v>3.2866604998590981E-2</v>
      </c>
      <c r="E161" s="6">
        <v>8.4606003337945893E-2</v>
      </c>
      <c r="F161" s="6">
        <v>4.0866515946387683E-2</v>
      </c>
      <c r="G161" s="6">
        <v>8.0893417517724164E-2</v>
      </c>
      <c r="H161" s="6">
        <v>5.740317141661451E-2</v>
      </c>
      <c r="I161" s="6">
        <v>5.5754078308192838E-2</v>
      </c>
      <c r="J161" s="6">
        <v>4.8187770246775868E-2</v>
      </c>
      <c r="K161" s="6">
        <v>0.16395197949788906</v>
      </c>
    </row>
    <row r="162" spans="2:11" x14ac:dyDescent="0.25">
      <c r="C162" t="s">
        <v>38</v>
      </c>
      <c r="D162" s="6">
        <v>0.12186067799230703</v>
      </c>
      <c r="E162" s="6">
        <v>0.14132721432017359</v>
      </c>
      <c r="F162" s="6">
        <v>0.11519692741351817</v>
      </c>
      <c r="G162" s="6">
        <v>0.11056251879809662</v>
      </c>
      <c r="H162" s="6">
        <v>8.6892281793088333E-2</v>
      </c>
      <c r="I162" s="6">
        <v>0.10854480725705415</v>
      </c>
      <c r="J162" s="6">
        <v>8.0453949939483668E-2</v>
      </c>
      <c r="K162" s="6">
        <v>6.8733023732446275E-2</v>
      </c>
    </row>
    <row r="163" spans="2:11" x14ac:dyDescent="0.25">
      <c r="C163" t="s">
        <v>39</v>
      </c>
      <c r="D163" s="6">
        <v>0.25345855386340643</v>
      </c>
      <c r="E163" s="6">
        <v>0.25509529702897943</v>
      </c>
      <c r="F163" s="6">
        <v>0.16970492007786298</v>
      </c>
      <c r="G163" s="6">
        <v>0.26721789668699153</v>
      </c>
      <c r="H163" s="6">
        <v>0.22063831905584338</v>
      </c>
      <c r="I163" s="6">
        <v>0.2790629823616802</v>
      </c>
      <c r="J163" s="6">
        <v>0.17502690222231465</v>
      </c>
      <c r="K163" s="6">
        <v>0.40831042267637396</v>
      </c>
    </row>
    <row r="164" spans="2:11" x14ac:dyDescent="0.25">
      <c r="C164" t="s">
        <v>131</v>
      </c>
      <c r="D164" s="6">
        <v>0.18371571118769697</v>
      </c>
      <c r="E164" s="6">
        <v>0.21915681949311011</v>
      </c>
      <c r="F164" s="6">
        <v>0.17206469477351974</v>
      </c>
      <c r="G164" s="6">
        <v>0.13494661263973062</v>
      </c>
      <c r="H164" s="6">
        <v>0.21009644445237843</v>
      </c>
      <c r="I164" s="6">
        <v>0.30591569039202732</v>
      </c>
      <c r="J164" s="6">
        <v>0.2277521344819127</v>
      </c>
      <c r="K164" s="6">
        <v>0.19391149868784932</v>
      </c>
    </row>
    <row r="165" spans="2:11" x14ac:dyDescent="0.25">
      <c r="C165" t="s">
        <v>171</v>
      </c>
      <c r="D165" s="6">
        <v>0.58302621298272883</v>
      </c>
      <c r="E165" s="6">
        <v>0.62538175969985887</v>
      </c>
      <c r="F165" s="6">
        <v>0.39932584566316975</v>
      </c>
      <c r="G165" s="6">
        <v>0.52465775457697139</v>
      </c>
      <c r="H165" s="6">
        <v>0.32851863639381046</v>
      </c>
      <c r="I165" s="6">
        <v>0.34086013865724712</v>
      </c>
      <c r="J165" s="6">
        <v>0.29465797690817563</v>
      </c>
      <c r="K165" s="6">
        <v>0.43232779369245283</v>
      </c>
    </row>
    <row r="166" spans="2:11" x14ac:dyDescent="0.25">
      <c r="C166" t="s">
        <v>172</v>
      </c>
      <c r="D166" s="6">
        <v>0.31988054494609586</v>
      </c>
      <c r="E166" s="6">
        <v>0.26178010395164825</v>
      </c>
      <c r="F166" s="6">
        <v>0.18476804258565896</v>
      </c>
      <c r="G166" s="6">
        <v>0.31963637263503858</v>
      </c>
      <c r="H166" s="6">
        <v>0.24175881950969233</v>
      </c>
      <c r="I166" s="6">
        <v>0.21860266521167457</v>
      </c>
      <c r="J166" s="6">
        <v>0.17758264506415233</v>
      </c>
      <c r="K166" s="6">
        <v>0.25331984693380377</v>
      </c>
    </row>
    <row r="167" spans="2:11" x14ac:dyDescent="0.25">
      <c r="C167" t="s">
        <v>173</v>
      </c>
      <c r="D167" s="6">
        <v>0.18984663233486335</v>
      </c>
      <c r="E167" s="6">
        <v>0.11493701986099797</v>
      </c>
      <c r="F167" s="6">
        <v>8.4953268861845704E-2</v>
      </c>
      <c r="G167" s="6">
        <v>8.3618301553618993E-3</v>
      </c>
      <c r="H167" s="6">
        <v>0.12142068077976846</v>
      </c>
      <c r="I167" s="6">
        <v>1.6718189675375739E-2</v>
      </c>
      <c r="J167" s="6">
        <v>4.5705818417760412E-2</v>
      </c>
      <c r="K167" s="6">
        <v>0.40537210107986088</v>
      </c>
    </row>
    <row r="168" spans="2:11" x14ac:dyDescent="0.25">
      <c r="C168" t="s">
        <v>330</v>
      </c>
      <c r="D168" s="6">
        <v>0.5117616480967333</v>
      </c>
      <c r="E168" s="6"/>
      <c r="F168" s="6">
        <v>0.43311145600073536</v>
      </c>
      <c r="G168" s="6"/>
      <c r="H168" s="6">
        <v>0.61737253179551221</v>
      </c>
      <c r="I168" s="6"/>
      <c r="J168" s="6"/>
      <c r="K168" s="6"/>
    </row>
    <row r="169" spans="2:11" x14ac:dyDescent="0.25">
      <c r="B169" t="s">
        <v>175</v>
      </c>
      <c r="D169" s="6">
        <v>0.16853867100178843</v>
      </c>
      <c r="E169" s="6">
        <v>0.18809579298621998</v>
      </c>
      <c r="F169" s="6">
        <v>0.12659444675992687</v>
      </c>
      <c r="G169" s="6">
        <v>0.13936958041161784</v>
      </c>
      <c r="H169" s="6">
        <v>0.13406001678309834</v>
      </c>
      <c r="I169" s="6">
        <v>0.16655469814130011</v>
      </c>
      <c r="J169" s="6">
        <v>0.13718182103204946</v>
      </c>
      <c r="K169" s="6">
        <v>0.1869744489709726</v>
      </c>
    </row>
    <row r="170" spans="2:11" x14ac:dyDescent="0.25">
      <c r="B170" t="s">
        <v>100</v>
      </c>
      <c r="C170" t="s">
        <v>24</v>
      </c>
      <c r="D170" s="6">
        <v>1.0769663664187447E-2</v>
      </c>
      <c r="E170" s="6">
        <v>7.3134171569072315E-2</v>
      </c>
      <c r="F170" s="6">
        <v>6.0437089198384485E-3</v>
      </c>
      <c r="G170" s="6">
        <v>3.163118705245168E-2</v>
      </c>
      <c r="H170" s="6">
        <v>1.6966823228411511E-2</v>
      </c>
      <c r="I170" s="6"/>
      <c r="J170" s="6">
        <v>9.0025844522061207E-2</v>
      </c>
      <c r="K170" s="6">
        <v>9.5242558470021194E-2</v>
      </c>
    </row>
    <row r="171" spans="2:11" x14ac:dyDescent="0.25">
      <c r="C171" t="s">
        <v>28</v>
      </c>
      <c r="D171" s="6">
        <v>0.12806794897318471</v>
      </c>
      <c r="E171" s="6">
        <v>0.16465727713662917</v>
      </c>
      <c r="F171" s="6">
        <v>0.15119198759854688</v>
      </c>
      <c r="G171" s="6">
        <v>0.22800958466781782</v>
      </c>
      <c r="H171" s="6">
        <v>7.1068732740487153E-2</v>
      </c>
      <c r="I171" s="6">
        <v>0.11750048698154107</v>
      </c>
      <c r="J171" s="6">
        <v>0.14079510462750341</v>
      </c>
      <c r="K171" s="6">
        <v>0.30993855491431532</v>
      </c>
    </row>
    <row r="172" spans="2:11" x14ac:dyDescent="0.25">
      <c r="C172" t="s">
        <v>38</v>
      </c>
      <c r="D172" s="6">
        <v>0.24520224071272267</v>
      </c>
      <c r="E172" s="6">
        <v>0.29604750537371233</v>
      </c>
      <c r="F172" s="6">
        <v>0.12854175976389332</v>
      </c>
      <c r="G172" s="6">
        <v>0.10626007023896836</v>
      </c>
      <c r="H172" s="6">
        <v>0.15171294767187563</v>
      </c>
      <c r="I172" s="6">
        <v>0.19201975749689235</v>
      </c>
      <c r="J172" s="6">
        <v>0.18134974079598118</v>
      </c>
      <c r="K172" s="6">
        <v>0.12672561301241092</v>
      </c>
    </row>
    <row r="173" spans="2:11" x14ac:dyDescent="0.25">
      <c r="C173" t="s">
        <v>39</v>
      </c>
      <c r="D173" s="6">
        <v>0.19457147632658894</v>
      </c>
      <c r="E173" s="6">
        <v>0.47545615011358894</v>
      </c>
      <c r="F173" s="6">
        <v>0.52342992910073405</v>
      </c>
      <c r="G173" s="6">
        <v>0.66530644027393837</v>
      </c>
      <c r="H173" s="6">
        <v>0.43803550447069672</v>
      </c>
      <c r="I173" s="6">
        <v>0.50387223611297927</v>
      </c>
      <c r="J173" s="6"/>
      <c r="K173" s="6">
        <v>0.56432030214545836</v>
      </c>
    </row>
    <row r="174" spans="2:11" x14ac:dyDescent="0.25">
      <c r="C174" t="s">
        <v>128</v>
      </c>
      <c r="D174" s="6"/>
      <c r="E174" s="6">
        <v>1.5714934661939926E-2</v>
      </c>
      <c r="F174" s="6"/>
      <c r="G174" s="6">
        <v>2.3433131306221881E-2</v>
      </c>
      <c r="H174" s="6"/>
      <c r="I174" s="6"/>
      <c r="J174" s="6"/>
      <c r="K174" s="6"/>
    </row>
    <row r="175" spans="2:11" x14ac:dyDescent="0.25">
      <c r="C175" t="s">
        <v>131</v>
      </c>
      <c r="D175" s="6">
        <v>0.20253440722574978</v>
      </c>
      <c r="E175" s="6">
        <v>0.12948826933156349</v>
      </c>
      <c r="F175" s="6">
        <v>0.1365423493221698</v>
      </c>
      <c r="G175" s="6">
        <v>0.26061137328185763</v>
      </c>
      <c r="H175" s="6">
        <v>0.21153962765433706</v>
      </c>
      <c r="I175" s="6">
        <v>0.1545326041608624</v>
      </c>
      <c r="J175" s="6">
        <v>0.17700444485076974</v>
      </c>
      <c r="K175" s="6">
        <v>0.19345674334871177</v>
      </c>
    </row>
    <row r="176" spans="2:11" x14ac:dyDescent="0.25">
      <c r="C176" t="s">
        <v>171</v>
      </c>
      <c r="D176" s="6">
        <v>0.56875792821671645</v>
      </c>
      <c r="E176" s="6">
        <v>0.53403086035535485</v>
      </c>
      <c r="F176" s="6">
        <v>0.42274362314502895</v>
      </c>
      <c r="G176" s="6">
        <v>0.46220277399836585</v>
      </c>
      <c r="H176" s="6">
        <v>0.43954261467846162</v>
      </c>
      <c r="I176" s="6">
        <v>0.49137966030927949</v>
      </c>
      <c r="J176" s="6">
        <v>0.41600869065220081</v>
      </c>
      <c r="K176" s="6">
        <v>0.24402271130319952</v>
      </c>
    </row>
    <row r="177" spans="2:11" x14ac:dyDescent="0.25">
      <c r="C177" t="s">
        <v>172</v>
      </c>
      <c r="D177" s="6">
        <v>0.34493258453483738</v>
      </c>
      <c r="E177" s="6">
        <v>0.20584597298921367</v>
      </c>
      <c r="F177" s="6">
        <v>6.511869308945932E-2</v>
      </c>
      <c r="G177" s="6">
        <v>0.23015500383775644</v>
      </c>
      <c r="H177" s="6">
        <v>0.23782013510572247</v>
      </c>
      <c r="I177" s="6">
        <v>0.26175263557271317</v>
      </c>
      <c r="J177" s="6"/>
      <c r="K177" s="6">
        <v>0.28630574983663459</v>
      </c>
    </row>
    <row r="178" spans="2:11" x14ac:dyDescent="0.25">
      <c r="C178" t="s">
        <v>173</v>
      </c>
      <c r="D178" s="6">
        <v>0.21040797721571389</v>
      </c>
      <c r="E178" s="6">
        <v>0.2369725117304767</v>
      </c>
      <c r="F178" s="6">
        <v>0.13099665701729918</v>
      </c>
      <c r="G178" s="6">
        <v>0.13910133267613473</v>
      </c>
      <c r="H178" s="6">
        <v>0.16229835807776294</v>
      </c>
      <c r="I178" s="6">
        <v>0.34952954920825047</v>
      </c>
      <c r="J178" s="6">
        <v>0.18986726627418171</v>
      </c>
      <c r="K178" s="6">
        <v>0.19597116766715975</v>
      </c>
    </row>
    <row r="179" spans="2:11" x14ac:dyDescent="0.25">
      <c r="C179" t="s">
        <v>330</v>
      </c>
      <c r="D179" s="6">
        <v>0.28392260879031955</v>
      </c>
      <c r="E179" s="6"/>
      <c r="F179" s="6">
        <v>0.40853250751903508</v>
      </c>
      <c r="G179" s="6"/>
      <c r="H179" s="6">
        <v>0.12286202552509695</v>
      </c>
      <c r="I179" s="6">
        <v>0.20449941952225831</v>
      </c>
      <c r="J179" s="6">
        <v>0.19886031372261834</v>
      </c>
      <c r="K179" s="6">
        <v>0.47984226599234159</v>
      </c>
    </row>
    <row r="180" spans="2:11" x14ac:dyDescent="0.25">
      <c r="B180" t="s">
        <v>176</v>
      </c>
      <c r="D180" s="6">
        <v>0.25010683211193929</v>
      </c>
      <c r="E180" s="6">
        <v>0.24167854452849125</v>
      </c>
      <c r="F180" s="6">
        <v>0.18738521813050191</v>
      </c>
      <c r="G180" s="6">
        <v>0.23891928649992242</v>
      </c>
      <c r="H180" s="6">
        <v>0.20308798243990309</v>
      </c>
      <c r="I180" s="6">
        <v>0.25879849234079</v>
      </c>
      <c r="J180" s="6">
        <v>0.19627587317012413</v>
      </c>
      <c r="K180" s="6">
        <v>0.19940935831527803</v>
      </c>
    </row>
    <row r="181" spans="2:11" x14ac:dyDescent="0.25">
      <c r="B181" t="s">
        <v>3</v>
      </c>
      <c r="C181" t="s">
        <v>24</v>
      </c>
      <c r="D181" s="6">
        <v>7.2857292908515836E-2</v>
      </c>
      <c r="E181" s="6">
        <v>4.4648906079953032E-2</v>
      </c>
      <c r="F181" s="6">
        <v>4.1890535880711892E-2</v>
      </c>
      <c r="G181" s="6">
        <v>6.2645292925463739E-2</v>
      </c>
      <c r="H181" s="6">
        <v>6.5844124152323741E-2</v>
      </c>
      <c r="I181" s="6">
        <v>3.3188178155110735E-2</v>
      </c>
      <c r="J181" s="6">
        <v>5.1558281740620195E-2</v>
      </c>
      <c r="K181" s="6">
        <v>0.13321677525721803</v>
      </c>
    </row>
    <row r="182" spans="2:11" x14ac:dyDescent="0.25">
      <c r="C182" t="s">
        <v>28</v>
      </c>
      <c r="D182" s="6">
        <v>5.0706089583820051E-2</v>
      </c>
      <c r="E182" s="6">
        <v>0.10188932370752136</v>
      </c>
      <c r="F182" s="6">
        <v>9.5369222805401985E-2</v>
      </c>
      <c r="G182" s="6">
        <v>0.17889756423248748</v>
      </c>
      <c r="H182" s="6">
        <v>0.1027035418564855</v>
      </c>
      <c r="I182" s="6">
        <v>0.18232204715140538</v>
      </c>
      <c r="J182" s="6">
        <v>0.13333594770565291</v>
      </c>
      <c r="K182" s="6">
        <v>0.16520541870280211</v>
      </c>
    </row>
    <row r="183" spans="2:11" x14ac:dyDescent="0.25">
      <c r="C183" t="s">
        <v>38</v>
      </c>
      <c r="D183" s="6">
        <v>0.45376288084191396</v>
      </c>
      <c r="E183" s="6">
        <v>0.55578207041963323</v>
      </c>
      <c r="F183" s="6">
        <v>0.40098539250680032</v>
      </c>
      <c r="G183" s="6">
        <v>0.42555892756520325</v>
      </c>
      <c r="H183" s="6">
        <v>0.52135842488744122</v>
      </c>
      <c r="I183" s="6">
        <v>0.38416528557692603</v>
      </c>
      <c r="J183" s="6">
        <v>0.25119036948960211</v>
      </c>
      <c r="K183" s="6">
        <v>0.20485731031963866</v>
      </c>
    </row>
    <row r="184" spans="2:11" x14ac:dyDescent="0.25">
      <c r="C184" t="s">
        <v>39</v>
      </c>
      <c r="D184" s="6">
        <v>0.51476622995437948</v>
      </c>
      <c r="E184" s="6">
        <v>0.45268599149652899</v>
      </c>
      <c r="F184" s="6">
        <v>0.25816153180762774</v>
      </c>
      <c r="G184" s="6">
        <v>0.23430142847133448</v>
      </c>
      <c r="H184" s="6">
        <v>0.3591341298875137</v>
      </c>
      <c r="I184" s="6">
        <v>0.30606777565272875</v>
      </c>
      <c r="J184" s="6">
        <v>0.52294980231194588</v>
      </c>
      <c r="K184" s="6"/>
    </row>
    <row r="185" spans="2:11" x14ac:dyDescent="0.25">
      <c r="C185" t="s">
        <v>131</v>
      </c>
      <c r="D185" s="6">
        <v>0.29172038038710391</v>
      </c>
      <c r="E185" s="6">
        <v>0.17065156805528173</v>
      </c>
      <c r="F185" s="6">
        <v>0.13295928399993981</v>
      </c>
      <c r="G185" s="6">
        <v>0.19181407559227695</v>
      </c>
      <c r="H185" s="6">
        <v>0.23932126440110826</v>
      </c>
      <c r="I185" s="6">
        <v>0.20041336166809801</v>
      </c>
      <c r="J185" s="6">
        <v>0.23669541928059185</v>
      </c>
      <c r="K185" s="6">
        <v>0.25928298237247849</v>
      </c>
    </row>
    <row r="186" spans="2:11" x14ac:dyDescent="0.25">
      <c r="C186" t="s">
        <v>171</v>
      </c>
      <c r="D186" s="6">
        <v>0.65726187168848815</v>
      </c>
      <c r="E186" s="6">
        <v>0.49333283532924099</v>
      </c>
      <c r="F186" s="6">
        <v>0.35246685472815892</v>
      </c>
      <c r="G186" s="6">
        <v>0.12547204891525976</v>
      </c>
      <c r="H186" s="6">
        <v>0.10237074691459423</v>
      </c>
      <c r="I186" s="6">
        <v>0.35354832312756906</v>
      </c>
      <c r="J186" s="6">
        <v>1.2832556489019877E-2</v>
      </c>
      <c r="K186" s="6">
        <v>0.17377728378101928</v>
      </c>
    </row>
    <row r="187" spans="2:11" x14ac:dyDescent="0.25">
      <c r="C187" t="s">
        <v>172</v>
      </c>
      <c r="D187" s="6"/>
      <c r="E187" s="6"/>
      <c r="F187" s="6"/>
      <c r="G187" s="6"/>
      <c r="H187" s="6"/>
      <c r="I187" s="6">
        <v>0.58777856680242413</v>
      </c>
      <c r="J187" s="6"/>
      <c r="K187" s="6"/>
    </row>
    <row r="188" spans="2:11" x14ac:dyDescent="0.25">
      <c r="C188" t="s">
        <v>174</v>
      </c>
      <c r="D188" s="6">
        <v>1.340143354065707E-2</v>
      </c>
      <c r="E188" s="6">
        <v>6.2311470855493014E-3</v>
      </c>
      <c r="F188" s="6">
        <v>1.916174377066945E-2</v>
      </c>
      <c r="G188" s="6"/>
      <c r="H188" s="6"/>
      <c r="I188" s="6"/>
      <c r="J188" s="6">
        <v>9.728275081374152E-3</v>
      </c>
      <c r="K188" s="6">
        <v>7.5350637014495918E-3</v>
      </c>
    </row>
    <row r="189" spans="2:11" x14ac:dyDescent="0.25">
      <c r="B189" t="s">
        <v>177</v>
      </c>
      <c r="D189" s="6">
        <v>0.15174778182192664</v>
      </c>
      <c r="E189" s="6">
        <v>0.1208207265132574</v>
      </c>
      <c r="F189" s="6">
        <v>9.2127356411403266E-2</v>
      </c>
      <c r="G189" s="6">
        <v>0.11584857872496615</v>
      </c>
      <c r="H189" s="6">
        <v>0.10796282633260128</v>
      </c>
      <c r="I189" s="6">
        <v>0.12597771874916908</v>
      </c>
      <c r="J189" s="6">
        <v>8.335991022203347E-2</v>
      </c>
      <c r="K189" s="6">
        <v>0.10969393370191056</v>
      </c>
    </row>
    <row r="190" spans="2:11" x14ac:dyDescent="0.25">
      <c r="B190" t="s">
        <v>6</v>
      </c>
      <c r="C190" t="s">
        <v>24</v>
      </c>
      <c r="D190" s="6">
        <v>0.12044452894196539</v>
      </c>
      <c r="E190" s="6">
        <v>9.792365738457541E-2</v>
      </c>
      <c r="F190" s="6">
        <v>5.2051628340036467E-2</v>
      </c>
      <c r="G190" s="6">
        <v>8.6655801971363994E-2</v>
      </c>
      <c r="H190" s="6">
        <v>4.7705660660920648E-2</v>
      </c>
      <c r="I190" s="6">
        <v>3.1653086374137315E-3</v>
      </c>
      <c r="J190" s="6">
        <v>7.7596679401359003E-2</v>
      </c>
      <c r="K190" s="6">
        <v>2.6263083252350935E-2</v>
      </c>
    </row>
    <row r="191" spans="2:11" x14ac:dyDescent="0.25">
      <c r="C191" t="s">
        <v>28</v>
      </c>
      <c r="D191" s="6">
        <v>9.7617610698536209E-2</v>
      </c>
      <c r="E191" s="6">
        <v>0.16210011284215781</v>
      </c>
      <c r="F191" s="6">
        <v>8.7866746465789874E-2</v>
      </c>
      <c r="G191" s="6">
        <v>0.1146423686954726</v>
      </c>
      <c r="H191" s="6">
        <v>0.11281733303596901</v>
      </c>
      <c r="I191" s="6">
        <v>0.14065686913353512</v>
      </c>
      <c r="J191" s="6">
        <v>6.6107055838801762E-2</v>
      </c>
      <c r="K191" s="6">
        <v>0.3859873527880861</v>
      </c>
    </row>
    <row r="192" spans="2:11" x14ac:dyDescent="0.25">
      <c r="C192" t="s">
        <v>38</v>
      </c>
      <c r="D192" s="6">
        <v>0.30116990216984163</v>
      </c>
      <c r="E192" s="6">
        <v>0.19794148676470161</v>
      </c>
      <c r="F192" s="6">
        <v>0.1219869445481407</v>
      </c>
      <c r="G192" s="6">
        <v>8.048588745591477E-2</v>
      </c>
      <c r="H192" s="6">
        <v>0.118066335097744</v>
      </c>
      <c r="I192" s="6">
        <v>0.39902696907125873</v>
      </c>
      <c r="J192" s="6">
        <v>0.21215349487442056</v>
      </c>
      <c r="K192" s="6">
        <v>6.3256129027962571E-2</v>
      </c>
    </row>
    <row r="193" spans="2:11" x14ac:dyDescent="0.25">
      <c r="C193" t="s">
        <v>39</v>
      </c>
      <c r="D193" s="6">
        <v>0.385827702814867</v>
      </c>
      <c r="E193" s="6">
        <v>0.15444343867516308</v>
      </c>
      <c r="F193" s="6"/>
      <c r="G193" s="6">
        <v>0.15256573131478068</v>
      </c>
      <c r="H193" s="6">
        <v>0.25073567493088611</v>
      </c>
      <c r="I193" s="6">
        <v>0.32337439958279179</v>
      </c>
      <c r="J193" s="6">
        <v>0.11359892154716297</v>
      </c>
      <c r="K193" s="6">
        <v>0.42768769982517307</v>
      </c>
    </row>
    <row r="194" spans="2:11" x14ac:dyDescent="0.25">
      <c r="C194" t="s">
        <v>128</v>
      </c>
      <c r="D194" s="6">
        <v>6.7969893495812783E-2</v>
      </c>
      <c r="E194" s="6">
        <v>2.8071104329639975E-2</v>
      </c>
      <c r="F194" s="6"/>
      <c r="G194" s="6">
        <v>4.0652888661748723E-2</v>
      </c>
      <c r="H194" s="6">
        <v>1.7763026760345746E-2</v>
      </c>
      <c r="I194" s="6"/>
      <c r="J194" s="6">
        <v>2.0154623913866829E-2</v>
      </c>
      <c r="K194" s="6">
        <v>4.62161265788186E-2</v>
      </c>
    </row>
    <row r="195" spans="2:11" x14ac:dyDescent="0.25">
      <c r="C195" t="s">
        <v>131</v>
      </c>
      <c r="D195" s="6">
        <v>0.13519097437106384</v>
      </c>
      <c r="E195" s="6">
        <v>9.0914070298763569E-2</v>
      </c>
      <c r="F195" s="6">
        <v>0.14734172422562722</v>
      </c>
      <c r="G195" s="6">
        <v>0.11098590127251672</v>
      </c>
      <c r="H195" s="6">
        <v>0.15407545640445811</v>
      </c>
      <c r="I195" s="6">
        <v>0.14438895574373348</v>
      </c>
      <c r="J195" s="6">
        <v>9.2004367617964142E-2</v>
      </c>
      <c r="K195" s="6">
        <v>0.14086224009731693</v>
      </c>
    </row>
    <row r="196" spans="2:11" x14ac:dyDescent="0.25">
      <c r="C196" t="s">
        <v>171</v>
      </c>
      <c r="D196" s="6">
        <v>0.53300820359835588</v>
      </c>
      <c r="E196" s="6">
        <v>0.87243435285577109</v>
      </c>
      <c r="F196" s="6">
        <v>0.33987791142145568</v>
      </c>
      <c r="G196" s="6">
        <v>0.58586392635647377</v>
      </c>
      <c r="H196" s="6">
        <v>0.69924370129219771</v>
      </c>
      <c r="I196" s="6">
        <v>0.5836961888131359</v>
      </c>
      <c r="J196" s="6">
        <v>0.44232707074538019</v>
      </c>
      <c r="K196" s="6">
        <v>0.72146564996635487</v>
      </c>
    </row>
    <row r="197" spans="2:11" x14ac:dyDescent="0.25">
      <c r="C197" t="s">
        <v>172</v>
      </c>
      <c r="D197" s="6"/>
      <c r="E197" s="6"/>
      <c r="F197" s="6"/>
      <c r="G197" s="6"/>
      <c r="H197" s="6">
        <v>0.25632426017600007</v>
      </c>
      <c r="I197" s="6">
        <v>0.40377653114302542</v>
      </c>
      <c r="J197" s="6"/>
      <c r="K197" s="6">
        <v>0.14124672941202202</v>
      </c>
    </row>
    <row r="198" spans="2:11" x14ac:dyDescent="0.25">
      <c r="C198" t="s">
        <v>173</v>
      </c>
      <c r="D198" s="6">
        <v>8.5864246418426382E-2</v>
      </c>
      <c r="E198" s="6">
        <v>5.9094793543263809E-2</v>
      </c>
      <c r="F198" s="6">
        <v>4.2170236753148231E-2</v>
      </c>
      <c r="G198" s="6">
        <v>4.7937574746213359E-2</v>
      </c>
      <c r="H198" s="6">
        <v>2.5308775207445445E-2</v>
      </c>
      <c r="I198" s="6">
        <v>0.22349542610414994</v>
      </c>
      <c r="J198" s="6">
        <v>0.10907668409341383</v>
      </c>
      <c r="K198" s="6">
        <v>0.21307346606000613</v>
      </c>
    </row>
    <row r="199" spans="2:11" x14ac:dyDescent="0.25">
      <c r="C199" t="s">
        <v>174</v>
      </c>
      <c r="D199" s="6"/>
      <c r="E199" s="6"/>
      <c r="F199" s="6">
        <v>1.7294905377660433E-2</v>
      </c>
      <c r="G199" s="6"/>
      <c r="H199" s="6"/>
      <c r="I199" s="6"/>
      <c r="J199" s="6"/>
      <c r="K199" s="6"/>
    </row>
    <row r="200" spans="2:11" x14ac:dyDescent="0.25">
      <c r="C200" t="s">
        <v>330</v>
      </c>
      <c r="D200" s="6"/>
      <c r="E200" s="6"/>
      <c r="F200" s="6"/>
      <c r="G200" s="6"/>
      <c r="H200" s="6"/>
      <c r="I200" s="6">
        <v>0.17877876799010048</v>
      </c>
      <c r="J200" s="6"/>
      <c r="K200" s="6"/>
    </row>
    <row r="201" spans="2:11" x14ac:dyDescent="0.25">
      <c r="B201" t="s">
        <v>178</v>
      </c>
      <c r="D201" s="6">
        <v>0.15736186577878622</v>
      </c>
      <c r="E201" s="6">
        <v>0.19943938872097866</v>
      </c>
      <c r="F201" s="6">
        <v>0.11852005318070734</v>
      </c>
      <c r="G201" s="6">
        <v>0.16058531964969081</v>
      </c>
      <c r="H201" s="6">
        <v>0.20122604266667204</v>
      </c>
      <c r="I201" s="6">
        <v>0.21846861919701241</v>
      </c>
      <c r="J201" s="6">
        <v>0.1307990717738105</v>
      </c>
      <c r="K201" s="6">
        <v>0.23221839075359163</v>
      </c>
    </row>
    <row r="202" spans="2:11" x14ac:dyDescent="0.25">
      <c r="B202" t="s">
        <v>8</v>
      </c>
      <c r="C202" t="s">
        <v>24</v>
      </c>
      <c r="D202" s="6"/>
      <c r="E202" s="6">
        <v>7.1648700548756676E-3</v>
      </c>
      <c r="F202" s="6"/>
      <c r="G202" s="6"/>
      <c r="H202" s="6">
        <v>1.2892293408246354E-2</v>
      </c>
      <c r="I202" s="6">
        <v>2.3921235072294347E-2</v>
      </c>
      <c r="J202" s="6">
        <v>3.55594414367972E-2</v>
      </c>
      <c r="K202" s="6">
        <v>3.4494236208164393E-2</v>
      </c>
    </row>
    <row r="203" spans="2:11" x14ac:dyDescent="0.25">
      <c r="C203" t="s">
        <v>28</v>
      </c>
      <c r="D203" s="6"/>
      <c r="E203" s="6"/>
      <c r="F203" s="6">
        <v>0.35612683501731335</v>
      </c>
      <c r="G203" s="6">
        <v>0.21593466570042122</v>
      </c>
      <c r="H203" s="6">
        <v>0.19588275261456539</v>
      </c>
      <c r="I203" s="6">
        <v>0.66102225890087174</v>
      </c>
      <c r="J203" s="6">
        <v>0.59636781776650938</v>
      </c>
      <c r="K203" s="6">
        <v>0.33756502718098641</v>
      </c>
    </row>
    <row r="204" spans="2:11" x14ac:dyDescent="0.25">
      <c r="C204" t="s">
        <v>38</v>
      </c>
      <c r="D204" s="6"/>
      <c r="E204" s="6">
        <v>0.38373509050626142</v>
      </c>
      <c r="F204" s="6">
        <v>0.17830710994397594</v>
      </c>
      <c r="G204" s="6">
        <v>1.8413881804423708E-2</v>
      </c>
      <c r="H204" s="6"/>
      <c r="I204" s="6">
        <v>0.12953675674871401</v>
      </c>
      <c r="J204" s="6">
        <v>0.51354579641256015</v>
      </c>
      <c r="K204" s="6">
        <v>0.35947507905071868</v>
      </c>
    </row>
    <row r="205" spans="2:11" x14ac:dyDescent="0.25">
      <c r="C205" t="s">
        <v>131</v>
      </c>
      <c r="D205" s="6">
        <v>5.4243894335971828E-2</v>
      </c>
      <c r="E205" s="6">
        <v>4.2733699499906498E-2</v>
      </c>
      <c r="F205" s="6">
        <v>4.2044108231155883E-2</v>
      </c>
      <c r="G205" s="6">
        <v>1.8499941331362062E-2</v>
      </c>
      <c r="H205" s="6">
        <v>1.7461075347669303E-2</v>
      </c>
      <c r="I205" s="6"/>
      <c r="J205" s="6">
        <v>6.3141119918922201E-3</v>
      </c>
      <c r="K205" s="6">
        <v>0.10375983174893459</v>
      </c>
    </row>
    <row r="206" spans="2:11" x14ac:dyDescent="0.25">
      <c r="C206" t="s">
        <v>171</v>
      </c>
      <c r="D206" s="6">
        <v>0.54973298173831198</v>
      </c>
      <c r="E206" s="6">
        <v>0.55643832179303643</v>
      </c>
      <c r="F206" s="6">
        <v>0.54233114857950138</v>
      </c>
      <c r="G206" s="6">
        <v>0.59240711697937831</v>
      </c>
      <c r="H206" s="6">
        <v>0.45038433817912038</v>
      </c>
      <c r="I206" s="6">
        <v>0.46518529583877982</v>
      </c>
      <c r="J206" s="6">
        <v>0.32787664198708916</v>
      </c>
      <c r="K206" s="6">
        <v>0.41763370013020434</v>
      </c>
    </row>
    <row r="207" spans="2:11" x14ac:dyDescent="0.25">
      <c r="C207" t="s">
        <v>174</v>
      </c>
      <c r="D207" s="6"/>
      <c r="E207" s="6">
        <v>2.5723864046147224E-2</v>
      </c>
      <c r="F207" s="6">
        <v>0.19000503796373314</v>
      </c>
      <c r="G207" s="6">
        <v>0.1021985346582127</v>
      </c>
      <c r="H207" s="6">
        <v>0.16770303387343796</v>
      </c>
      <c r="I207" s="6">
        <v>7.4727913310647348E-2</v>
      </c>
      <c r="J207" s="6">
        <v>8.774689738929968E-2</v>
      </c>
      <c r="K207" s="6"/>
    </row>
    <row r="208" spans="2:11" x14ac:dyDescent="0.25">
      <c r="B208" t="s">
        <v>179</v>
      </c>
      <c r="D208" s="6">
        <v>0.23618156508149632</v>
      </c>
      <c r="E208" s="6">
        <v>0.24787441053742709</v>
      </c>
      <c r="F208" s="6">
        <v>0.25107753040843089</v>
      </c>
      <c r="G208" s="6">
        <v>0.26162352562288621</v>
      </c>
      <c r="H208" s="6">
        <v>0.17876010150189628</v>
      </c>
      <c r="I208" s="6">
        <v>0.20788262082727524</v>
      </c>
      <c r="J208" s="6">
        <v>0.1156556617536412</v>
      </c>
      <c r="K208" s="6">
        <v>0.17955266160089803</v>
      </c>
    </row>
    <row r="209" spans="1:11" x14ac:dyDescent="0.25">
      <c r="B209" t="s">
        <v>15</v>
      </c>
      <c r="C209" t="s">
        <v>24</v>
      </c>
      <c r="D209" s="6">
        <v>0.11147879725069569</v>
      </c>
      <c r="E209" s="6">
        <v>0.13212080061477471</v>
      </c>
      <c r="F209" s="6">
        <v>0.14356100680620068</v>
      </c>
      <c r="G209" s="6">
        <v>0.18483736919096799</v>
      </c>
      <c r="H209" s="6">
        <v>0.1153565863598226</v>
      </c>
      <c r="I209" s="6">
        <v>0.10190372279801312</v>
      </c>
      <c r="J209" s="6">
        <v>6.0543993717615395E-2</v>
      </c>
      <c r="K209" s="6">
        <v>6.0326702382037897E-2</v>
      </c>
    </row>
    <row r="210" spans="1:11" x14ac:dyDescent="0.25">
      <c r="C210" t="s">
        <v>28</v>
      </c>
      <c r="D210" s="6"/>
      <c r="E210" s="6">
        <v>0.16913941365290308</v>
      </c>
      <c r="F210" s="6">
        <v>0.17604269574412948</v>
      </c>
      <c r="G210" s="6">
        <v>0.17322059216901461</v>
      </c>
      <c r="H210" s="6">
        <v>0.14817305272204084</v>
      </c>
      <c r="I210" s="6">
        <v>8.4549623661856352E-2</v>
      </c>
      <c r="J210" s="6">
        <v>1.8870833801379643E-2</v>
      </c>
      <c r="K210" s="6"/>
    </row>
    <row r="211" spans="1:11" x14ac:dyDescent="0.25">
      <c r="C211" t="s">
        <v>38</v>
      </c>
      <c r="D211" s="6">
        <v>0.60025353820730831</v>
      </c>
      <c r="E211" s="6">
        <v>0.25010717671036697</v>
      </c>
      <c r="F211" s="6">
        <v>0.46903684429446663</v>
      </c>
      <c r="G211" s="6">
        <v>0.24045639818842018</v>
      </c>
      <c r="H211" s="6">
        <v>0.55760482328651273</v>
      </c>
      <c r="I211" s="6">
        <v>0.24593118540276546</v>
      </c>
      <c r="J211" s="6">
        <v>0.14354378964936576</v>
      </c>
      <c r="K211" s="6">
        <v>0.14646409760162379</v>
      </c>
    </row>
    <row r="212" spans="1:11" x14ac:dyDescent="0.25">
      <c r="C212" t="s">
        <v>128</v>
      </c>
      <c r="D212" s="6"/>
      <c r="E212" s="6"/>
      <c r="F212" s="6"/>
      <c r="G212" s="6"/>
      <c r="H212" s="6"/>
      <c r="I212" s="6"/>
      <c r="J212" s="6"/>
      <c r="K212" s="6">
        <v>5.4517110902378346E-2</v>
      </c>
    </row>
    <row r="213" spans="1:11" x14ac:dyDescent="0.25">
      <c r="C213" t="s">
        <v>131</v>
      </c>
      <c r="D213" s="6">
        <v>0.13533732997680675</v>
      </c>
      <c r="E213" s="6"/>
      <c r="F213" s="6">
        <v>5.1659023515085174E-2</v>
      </c>
      <c r="G213" s="6">
        <v>8.4728540105880656E-2</v>
      </c>
      <c r="H213" s="6">
        <v>4.9496756947502211E-2</v>
      </c>
      <c r="I213" s="6">
        <v>6.5729003879510153E-2</v>
      </c>
      <c r="J213" s="6"/>
      <c r="K213" s="6"/>
    </row>
    <row r="214" spans="1:11" x14ac:dyDescent="0.25">
      <c r="B214" t="s">
        <v>184</v>
      </c>
      <c r="D214" s="6">
        <v>2.4692627720018005E-2</v>
      </c>
      <c r="E214" s="6">
        <v>6.7221187994709358E-2</v>
      </c>
      <c r="F214" s="6">
        <v>8.1492724348420489E-2</v>
      </c>
      <c r="G214" s="6">
        <v>9.4951035817799692E-2</v>
      </c>
      <c r="H214" s="6">
        <v>7.2241289864591662E-2</v>
      </c>
      <c r="I214" s="6">
        <v>4.9853543133168372E-2</v>
      </c>
      <c r="J214" s="6">
        <v>1.5605904768110834E-2</v>
      </c>
      <c r="K214" s="6">
        <v>1.2994955099739363E-2</v>
      </c>
    </row>
    <row r="215" spans="1:11" x14ac:dyDescent="0.25">
      <c r="A215" t="s">
        <v>185</v>
      </c>
      <c r="D215" s="6">
        <v>0.17996442058131806</v>
      </c>
      <c r="E215" s="6">
        <v>0.18590344065118786</v>
      </c>
      <c r="F215" s="6">
        <v>0.1444207967691867</v>
      </c>
      <c r="G215" s="6">
        <v>0.17223742500015723</v>
      </c>
      <c r="H215" s="6">
        <v>0.15294165996918146</v>
      </c>
      <c r="I215" s="6">
        <v>0.18135594304970332</v>
      </c>
      <c r="J215" s="6">
        <v>0.12572606960931984</v>
      </c>
      <c r="K215" s="6">
        <v>0.16866545283577963</v>
      </c>
    </row>
    <row r="216" spans="1:11" x14ac:dyDescent="0.25">
      <c r="A216" t="s">
        <v>271</v>
      </c>
      <c r="B216" t="s">
        <v>95</v>
      </c>
      <c r="C216" t="s">
        <v>24</v>
      </c>
      <c r="D216" s="6">
        <v>4.0046416508368467E-2</v>
      </c>
      <c r="E216" s="6">
        <v>2.9285557078913529E-2</v>
      </c>
      <c r="F216" s="6">
        <v>9.2216074864760605E-2</v>
      </c>
      <c r="G216" s="6">
        <v>7.0839449522817108E-2</v>
      </c>
      <c r="H216" s="6">
        <v>3.6346275070964315E-2</v>
      </c>
      <c r="I216" s="6">
        <v>1.2433835644661032E-2</v>
      </c>
      <c r="J216" s="6">
        <v>1.8644348420774212E-2</v>
      </c>
      <c r="K216" s="6">
        <v>2.1614260483130882E-2</v>
      </c>
    </row>
    <row r="217" spans="1:11" x14ac:dyDescent="0.25">
      <c r="C217" t="s">
        <v>28</v>
      </c>
      <c r="D217" s="6">
        <v>2.4323765129032681E-2</v>
      </c>
      <c r="E217" s="6">
        <v>1.9151544650593506E-2</v>
      </c>
      <c r="F217" s="6">
        <v>1.364016123461757E-2</v>
      </c>
      <c r="G217" s="6">
        <v>7.7859075948791212E-2</v>
      </c>
      <c r="H217" s="6">
        <v>0.10340627948665239</v>
      </c>
      <c r="I217" s="6">
        <v>0.15902751492653652</v>
      </c>
      <c r="J217" s="6">
        <v>4.0813676131501615E-2</v>
      </c>
      <c r="K217" s="6">
        <v>0.16183900182578481</v>
      </c>
    </row>
    <row r="218" spans="1:11" x14ac:dyDescent="0.25">
      <c r="C218" t="s">
        <v>39</v>
      </c>
      <c r="D218" s="6">
        <v>4.3630385103290995E-2</v>
      </c>
      <c r="E218" s="6">
        <v>1.3539999652457498E-2</v>
      </c>
      <c r="F218" s="6">
        <v>4.8218204224999742E-2</v>
      </c>
      <c r="G218" s="6">
        <v>5.3766844585285127E-2</v>
      </c>
      <c r="H218" s="6">
        <v>0.11728418497478854</v>
      </c>
      <c r="I218" s="6">
        <v>0.14318489039381052</v>
      </c>
      <c r="J218" s="6">
        <v>4.620088260199081E-2</v>
      </c>
      <c r="K218" s="6">
        <v>0.150892869866251</v>
      </c>
    </row>
    <row r="219" spans="1:11" x14ac:dyDescent="0.25">
      <c r="C219" t="s">
        <v>130</v>
      </c>
      <c r="D219" s="6">
        <v>2.8287025510318847E-2</v>
      </c>
      <c r="E219" s="6">
        <v>2.8924732933546391E-2</v>
      </c>
      <c r="F219" s="6">
        <v>2.9372432958793965E-2</v>
      </c>
      <c r="G219" s="6">
        <v>5.7479415826004231E-3</v>
      </c>
      <c r="H219" s="6">
        <v>4.8882933471602018E-3</v>
      </c>
      <c r="I219" s="6">
        <v>5.0845443747524702E-3</v>
      </c>
      <c r="J219" s="6">
        <v>1.5002059574718484E-3</v>
      </c>
      <c r="K219" s="6">
        <v>8.8791424769013442E-4</v>
      </c>
    </row>
    <row r="220" spans="1:11" x14ac:dyDescent="0.25">
      <c r="C220" t="s">
        <v>171</v>
      </c>
      <c r="D220" s="6">
        <v>0.25822799456124657</v>
      </c>
      <c r="E220" s="6">
        <v>0.17960409914461919</v>
      </c>
      <c r="F220" s="6">
        <v>6.6681789273359077E-2</v>
      </c>
      <c r="G220" s="6">
        <v>2.3914303045110457E-3</v>
      </c>
      <c r="H220" s="6"/>
      <c r="I220" s="6">
        <v>1.6508835927292226E-3</v>
      </c>
      <c r="J220" s="6">
        <v>7.1437313826680916E-4</v>
      </c>
      <c r="K220" s="6">
        <v>1.1642827152138963E-3</v>
      </c>
    </row>
    <row r="221" spans="1:11" x14ac:dyDescent="0.25">
      <c r="C221" t="s">
        <v>261</v>
      </c>
      <c r="D221" s="6">
        <v>3.2335349543193392E-2</v>
      </c>
      <c r="E221" s="6">
        <v>1.6215628783979669E-2</v>
      </c>
      <c r="F221" s="6">
        <v>0.19420790980785715</v>
      </c>
      <c r="G221" s="6">
        <v>0.30344609807673256</v>
      </c>
      <c r="H221" s="6">
        <v>0.27768484269005145</v>
      </c>
      <c r="I221" s="6">
        <v>0.10962203864720065</v>
      </c>
      <c r="J221" s="6">
        <v>0.130892630681925</v>
      </c>
      <c r="K221" s="6">
        <v>0.18264755215025591</v>
      </c>
    </row>
    <row r="222" spans="1:11" x14ac:dyDescent="0.25">
      <c r="C222" t="s">
        <v>390</v>
      </c>
      <c r="D222" s="6"/>
      <c r="E222" s="6"/>
      <c r="F222" s="6"/>
      <c r="G222" s="6"/>
      <c r="H222" s="6"/>
      <c r="I222" s="6"/>
      <c r="J222" s="6">
        <v>0.24697732233287323</v>
      </c>
      <c r="K222" s="6"/>
    </row>
    <row r="223" spans="1:11" x14ac:dyDescent="0.25">
      <c r="C223" t="s">
        <v>399</v>
      </c>
      <c r="D223" s="6"/>
      <c r="E223" s="6"/>
      <c r="F223" s="6"/>
      <c r="G223" s="6"/>
      <c r="H223" s="6"/>
      <c r="I223" s="6"/>
      <c r="J223" s="6"/>
      <c r="K223" s="6">
        <v>0.50367189336189633</v>
      </c>
    </row>
    <row r="224" spans="1:11" x14ac:dyDescent="0.25">
      <c r="B224" t="s">
        <v>132</v>
      </c>
      <c r="D224" s="6">
        <v>2.8652114656526995E-2</v>
      </c>
      <c r="E224" s="6">
        <v>2.2524932313484319E-2</v>
      </c>
      <c r="F224" s="6">
        <v>3.5485771186271602E-2</v>
      </c>
      <c r="G224" s="6">
        <v>3.5479045220025436E-2</v>
      </c>
      <c r="H224" s="6">
        <v>4.0433541131397258E-2</v>
      </c>
      <c r="I224" s="6">
        <v>3.9303838277428782E-2</v>
      </c>
      <c r="J224" s="6">
        <v>1.7453277051543172E-2</v>
      </c>
      <c r="K224" s="6">
        <v>4.7033740641068446E-2</v>
      </c>
    </row>
    <row r="225" spans="2:11" x14ac:dyDescent="0.25">
      <c r="B225" t="s">
        <v>2</v>
      </c>
      <c r="C225" t="s">
        <v>24</v>
      </c>
      <c r="D225" s="6">
        <v>9.0740406494343936E-3</v>
      </c>
      <c r="E225" s="6">
        <v>3.2084853181589705E-2</v>
      </c>
      <c r="F225" s="6">
        <v>2.0598138914872031E-2</v>
      </c>
      <c r="G225" s="6">
        <v>5.9968728405402238E-2</v>
      </c>
      <c r="H225" s="6">
        <v>1.993198391669353E-2</v>
      </c>
      <c r="I225" s="6">
        <v>4.3602077447003611E-2</v>
      </c>
      <c r="J225" s="6">
        <v>5.7063963185699895E-2</v>
      </c>
      <c r="K225" s="6">
        <v>0.13383109094303616</v>
      </c>
    </row>
    <row r="226" spans="2:11" x14ac:dyDescent="0.25">
      <c r="C226" t="s">
        <v>37</v>
      </c>
      <c r="D226" s="6">
        <v>6.7598960955282103E-2</v>
      </c>
      <c r="E226" s="6">
        <v>3.9299891949346188E-2</v>
      </c>
      <c r="F226" s="6">
        <v>5.2446600163441749E-2</v>
      </c>
      <c r="G226" s="6">
        <v>5.4569730467034797E-2</v>
      </c>
      <c r="H226" s="6">
        <v>4.8568678390961469E-2</v>
      </c>
      <c r="I226" s="6">
        <v>3.5875198386273566E-2</v>
      </c>
      <c r="J226" s="6">
        <v>4.296547029299759E-2</v>
      </c>
      <c r="K226" s="6">
        <v>0.1278089086271926</v>
      </c>
    </row>
    <row r="227" spans="2:11" x14ac:dyDescent="0.25">
      <c r="C227" t="s">
        <v>121</v>
      </c>
      <c r="D227" s="6">
        <v>0.28230277264615139</v>
      </c>
      <c r="E227" s="6">
        <v>0.2329067482329733</v>
      </c>
      <c r="F227" s="6">
        <v>0.15604540104457953</v>
      </c>
      <c r="G227" s="6">
        <v>0.15845159381291213</v>
      </c>
      <c r="H227" s="6">
        <v>0.16081459020501612</v>
      </c>
      <c r="I227" s="6">
        <v>0.14809332130595457</v>
      </c>
      <c r="J227" s="6">
        <v>0.1419799754520088</v>
      </c>
      <c r="K227" s="6">
        <v>0.20848496009578832</v>
      </c>
    </row>
    <row r="228" spans="2:11" x14ac:dyDescent="0.25">
      <c r="C228" t="s">
        <v>140</v>
      </c>
      <c r="D228" s="6">
        <v>0.139249136918811</v>
      </c>
      <c r="E228" s="6">
        <v>6.7114095604597787E-2</v>
      </c>
      <c r="F228" s="6">
        <v>0.16255244574564431</v>
      </c>
      <c r="G228" s="6">
        <v>9.0410874083739698E-2</v>
      </c>
      <c r="H228" s="6">
        <v>8.7263900486162699E-2</v>
      </c>
      <c r="I228" s="6">
        <v>2.0826339194294205E-2</v>
      </c>
      <c r="J228" s="6">
        <v>5.6294377229702437E-2</v>
      </c>
      <c r="K228" s="6">
        <v>5.7605172842032981E-2</v>
      </c>
    </row>
    <row r="229" spans="2:11" x14ac:dyDescent="0.25">
      <c r="C229" t="s">
        <v>214</v>
      </c>
      <c r="D229" s="6">
        <v>3.3749548366263551E-2</v>
      </c>
      <c r="E229" s="6">
        <v>9.7374278231257633E-2</v>
      </c>
      <c r="F229" s="6">
        <v>7.725227012132091E-2</v>
      </c>
      <c r="G229" s="6">
        <v>0.13172097308585229</v>
      </c>
      <c r="H229" s="6">
        <v>0.13393807759223653</v>
      </c>
      <c r="I229" s="6">
        <v>0.10603010042729441</v>
      </c>
      <c r="J229" s="6">
        <v>0.10975202942243048</v>
      </c>
      <c r="K229" s="6">
        <v>5.5147188733395733E-2</v>
      </c>
    </row>
    <row r="230" spans="2:11" x14ac:dyDescent="0.25">
      <c r="C230" t="s">
        <v>261</v>
      </c>
      <c r="D230" s="6">
        <v>0.36921430119039234</v>
      </c>
      <c r="E230" s="6">
        <v>0.29754077590149924</v>
      </c>
      <c r="F230" s="6">
        <v>0.44908567307958985</v>
      </c>
      <c r="G230" s="6"/>
      <c r="H230" s="6">
        <v>0.80376448303180226</v>
      </c>
      <c r="I230" s="6"/>
      <c r="J230" s="6"/>
      <c r="K230" s="6"/>
    </row>
    <row r="231" spans="2:11" x14ac:dyDescent="0.25">
      <c r="C231" t="s">
        <v>299</v>
      </c>
      <c r="D231" s="6">
        <v>0.39894035801836603</v>
      </c>
      <c r="E231" s="6">
        <v>0.23422879336529059</v>
      </c>
      <c r="F231" s="6">
        <v>0.19025946823268514</v>
      </c>
      <c r="G231" s="6">
        <v>0.11232733612421102</v>
      </c>
      <c r="H231" s="6">
        <v>0.40317529696191534</v>
      </c>
      <c r="I231" s="6">
        <v>0.32739984461525368</v>
      </c>
      <c r="J231" s="6">
        <v>0.42163841002926983</v>
      </c>
      <c r="K231" s="6"/>
    </row>
    <row r="232" spans="2:11" x14ac:dyDescent="0.25">
      <c r="C232" t="s">
        <v>367</v>
      </c>
      <c r="D232" s="6">
        <v>0.54170899878459255</v>
      </c>
      <c r="E232" s="6">
        <v>0.32937144802975094</v>
      </c>
      <c r="F232" s="6">
        <v>0.28984203319130192</v>
      </c>
      <c r="G232" s="6">
        <v>0.29067636293481813</v>
      </c>
      <c r="H232" s="6">
        <v>0.23586978802421202</v>
      </c>
      <c r="I232" s="6">
        <v>4.2022035390172095E-2</v>
      </c>
      <c r="J232" s="6"/>
      <c r="K232" s="6"/>
    </row>
    <row r="233" spans="2:11" x14ac:dyDescent="0.25">
      <c r="B233" t="s">
        <v>145</v>
      </c>
      <c r="D233" s="6">
        <v>0.14265126332165937</v>
      </c>
      <c r="E233" s="6">
        <v>0.10535844972213994</v>
      </c>
      <c r="F233" s="6">
        <v>9.8120649529266357E-2</v>
      </c>
      <c r="G233" s="6">
        <v>9.4235615854312782E-2</v>
      </c>
      <c r="H233" s="6">
        <v>9.7772798903970837E-2</v>
      </c>
      <c r="I233" s="6">
        <v>6.5481493443076771E-2</v>
      </c>
      <c r="J233" s="6">
        <v>5.5225870448903105E-2</v>
      </c>
      <c r="K233" s="6">
        <v>7.5516696783784656E-2</v>
      </c>
    </row>
    <row r="234" spans="2:11" x14ac:dyDescent="0.25">
      <c r="B234" t="s">
        <v>264</v>
      </c>
      <c r="C234" t="s">
        <v>24</v>
      </c>
      <c r="D234" s="6">
        <v>7.8149454532018634E-3</v>
      </c>
      <c r="E234" s="6">
        <v>1.2147945982008232E-3</v>
      </c>
      <c r="F234" s="6">
        <v>7.8169526043138336E-3</v>
      </c>
      <c r="G234" s="6">
        <v>3.4356576123077682E-3</v>
      </c>
      <c r="H234" s="6">
        <v>1.9327384233084315E-3</v>
      </c>
      <c r="I234" s="6">
        <v>3.6306131651770629E-2</v>
      </c>
      <c r="J234" s="6">
        <v>3.4963658286641269E-3</v>
      </c>
      <c r="K234" s="6">
        <v>9.3666373579340597E-3</v>
      </c>
    </row>
    <row r="235" spans="2:11" x14ac:dyDescent="0.25">
      <c r="C235" t="s">
        <v>125</v>
      </c>
      <c r="D235" s="6"/>
      <c r="E235" s="6">
        <v>1.8525970162839408E-2</v>
      </c>
      <c r="F235" s="6">
        <v>8.8717347978631653E-3</v>
      </c>
      <c r="G235" s="6">
        <v>2.2151080238408002E-2</v>
      </c>
      <c r="H235" s="6">
        <v>6.1011740726821893E-3</v>
      </c>
      <c r="I235" s="6"/>
      <c r="J235" s="6">
        <v>6.0808175311448595E-3</v>
      </c>
      <c r="K235" s="6">
        <v>3.0953622499414963E-3</v>
      </c>
    </row>
    <row r="236" spans="2:11" x14ac:dyDescent="0.25">
      <c r="C236" t="s">
        <v>140</v>
      </c>
      <c r="D236" s="6"/>
      <c r="E236" s="6"/>
      <c r="F236" s="6">
        <v>0.14864901390177759</v>
      </c>
      <c r="G236" s="6">
        <v>0.41858886224597947</v>
      </c>
      <c r="H236" s="6"/>
      <c r="I236" s="6"/>
      <c r="J236" s="6">
        <v>6.4690945562402319E-2</v>
      </c>
      <c r="K236" s="6">
        <v>0.21169787956929872</v>
      </c>
    </row>
    <row r="237" spans="2:11" x14ac:dyDescent="0.25">
      <c r="C237" t="s">
        <v>141</v>
      </c>
      <c r="D237" s="6"/>
      <c r="E237" s="6">
        <v>1.7146459322439135E-3</v>
      </c>
      <c r="F237" s="6">
        <v>1.0393572381075153E-3</v>
      </c>
      <c r="G237" s="6">
        <v>6.8891494637014089E-4</v>
      </c>
      <c r="H237" s="6"/>
      <c r="I237" s="6">
        <v>1.0330426628274068E-3</v>
      </c>
      <c r="J237" s="6">
        <v>2.2157192936151667E-4</v>
      </c>
      <c r="K237" s="6">
        <v>1.3262181507995316E-4</v>
      </c>
    </row>
    <row r="238" spans="2:11" x14ac:dyDescent="0.25">
      <c r="C238" t="s">
        <v>171</v>
      </c>
      <c r="D238" s="6"/>
      <c r="E238" s="6"/>
      <c r="F238" s="6">
        <v>7.359032052963798E-3</v>
      </c>
      <c r="G238" s="6"/>
      <c r="H238" s="6"/>
      <c r="I238" s="6"/>
      <c r="J238" s="6"/>
      <c r="K238" s="6"/>
    </row>
    <row r="239" spans="2:11" x14ac:dyDescent="0.25">
      <c r="C239" t="s">
        <v>214</v>
      </c>
      <c r="D239" s="6"/>
      <c r="E239" s="6"/>
      <c r="F239" s="6"/>
      <c r="G239" s="6"/>
      <c r="H239" s="6"/>
      <c r="I239" s="6">
        <v>6.4277872811508333E-2</v>
      </c>
      <c r="J239" s="6">
        <v>0.10115842224227423</v>
      </c>
      <c r="K239" s="6">
        <v>8.3762274053595237E-2</v>
      </c>
    </row>
    <row r="240" spans="2:11" x14ac:dyDescent="0.25">
      <c r="B240" t="s">
        <v>278</v>
      </c>
      <c r="D240" s="6">
        <v>2.6471102383750144E-3</v>
      </c>
      <c r="E240" s="6">
        <v>1.400173107695486E-3</v>
      </c>
      <c r="F240" s="6">
        <v>5.0893217921093555E-3</v>
      </c>
      <c r="G240" s="6">
        <v>6.2278988533372237E-3</v>
      </c>
      <c r="H240" s="6">
        <v>9.5757521955764887E-4</v>
      </c>
      <c r="I240" s="6">
        <v>1.2976685727535325E-2</v>
      </c>
      <c r="J240" s="6">
        <v>5.5473814439691363E-3</v>
      </c>
      <c r="K240" s="6">
        <v>6.8117050923915037E-3</v>
      </c>
    </row>
    <row r="241" spans="1:11" x14ac:dyDescent="0.25">
      <c r="A241" t="s">
        <v>280</v>
      </c>
      <c r="D241" s="6">
        <v>5.1166531419198691E-2</v>
      </c>
      <c r="E241" s="6">
        <v>4.0771741969498586E-2</v>
      </c>
      <c r="F241" s="6">
        <v>4.6990097586591208E-2</v>
      </c>
      <c r="G241" s="6">
        <v>4.2101272450529803E-2</v>
      </c>
      <c r="H241" s="6">
        <v>4.8289101506521021E-2</v>
      </c>
      <c r="I241" s="6">
        <v>4.131836760758429E-2</v>
      </c>
      <c r="J241" s="6">
        <v>2.0404494642183319E-2</v>
      </c>
      <c r="K241" s="6">
        <v>4.5783423575648852E-2</v>
      </c>
    </row>
    <row r="242" spans="1:11" x14ac:dyDescent="0.25">
      <c r="A242" t="s">
        <v>1</v>
      </c>
      <c r="B242" t="s">
        <v>42</v>
      </c>
      <c r="C242" t="s">
        <v>24</v>
      </c>
      <c r="D242" s="6">
        <v>2.5745766039195872E-2</v>
      </c>
      <c r="E242" s="6">
        <v>1.5415507800424846E-2</v>
      </c>
      <c r="F242" s="6">
        <v>3.3281338459623611E-2</v>
      </c>
      <c r="G242" s="6">
        <v>8.8208256990025768E-2</v>
      </c>
      <c r="H242" s="6">
        <v>8.1283082329920625E-2</v>
      </c>
      <c r="I242" s="6">
        <v>6.4244912980150573E-2</v>
      </c>
      <c r="J242" s="6">
        <v>5.4233066645886376E-2</v>
      </c>
      <c r="K242" s="6">
        <v>6.1824933033401704E-2</v>
      </c>
    </row>
    <row r="243" spans="1:11" x14ac:dyDescent="0.25">
      <c r="C243" t="s">
        <v>28</v>
      </c>
      <c r="D243" s="6">
        <v>8.7612381045718557E-2</v>
      </c>
      <c r="E243" s="6">
        <v>9.445314016125464E-2</v>
      </c>
      <c r="F243" s="6">
        <v>6.3741099652201288E-2</v>
      </c>
      <c r="G243" s="6">
        <v>7.7431683072732474E-2</v>
      </c>
      <c r="H243" s="6">
        <v>4.9662281854372242E-2</v>
      </c>
      <c r="I243" s="6">
        <v>8.2153400663125764E-2</v>
      </c>
      <c r="J243" s="6">
        <v>0.1181158652651972</v>
      </c>
      <c r="K243" s="6">
        <v>3.6051625721060236E-2</v>
      </c>
    </row>
    <row r="244" spans="1:11" x14ac:dyDescent="0.25">
      <c r="C244" t="s">
        <v>38</v>
      </c>
      <c r="D244" s="6">
        <v>9.0030916534880656E-2</v>
      </c>
      <c r="E244" s="6">
        <v>9.260541596509661E-2</v>
      </c>
      <c r="F244" s="6">
        <v>3.9342799447204903E-2</v>
      </c>
      <c r="G244" s="6">
        <v>6.2704181248543614E-2</v>
      </c>
      <c r="H244" s="6">
        <v>0.21065659366132677</v>
      </c>
      <c r="I244" s="6">
        <v>0.21605222148624234</v>
      </c>
      <c r="J244" s="6">
        <v>8.8587212622397035E-2</v>
      </c>
      <c r="K244" s="6">
        <v>0.1469654069643436</v>
      </c>
    </row>
    <row r="245" spans="1:11" x14ac:dyDescent="0.25">
      <c r="C245" t="s">
        <v>39</v>
      </c>
      <c r="D245" s="6">
        <v>0.22354651633406164</v>
      </c>
      <c r="E245" s="6">
        <v>8.186187987342318E-2</v>
      </c>
      <c r="F245" s="6">
        <v>0.14776098312875802</v>
      </c>
      <c r="G245" s="6">
        <v>0.21289164026884194</v>
      </c>
      <c r="H245" s="6">
        <v>0.22963324619233411</v>
      </c>
      <c r="I245" s="6">
        <v>0.20139528502098741</v>
      </c>
      <c r="J245" s="6">
        <v>0.19319187738027876</v>
      </c>
      <c r="K245" s="6">
        <v>0.20075208360071534</v>
      </c>
    </row>
    <row r="246" spans="1:11" x14ac:dyDescent="0.25">
      <c r="C246" t="s">
        <v>41</v>
      </c>
      <c r="D246" s="6">
        <v>3.5778694138924302E-2</v>
      </c>
      <c r="E246" s="6">
        <v>6.1918079471766113E-2</v>
      </c>
      <c r="F246" s="6">
        <v>5.7659725871755413E-2</v>
      </c>
      <c r="G246" s="6">
        <v>0.12498326553938888</v>
      </c>
      <c r="H246" s="6">
        <v>9.9001547328466027E-2</v>
      </c>
      <c r="I246" s="6">
        <v>4.0295003698816834E-2</v>
      </c>
      <c r="J246" s="6">
        <v>7.6187042540426783E-2</v>
      </c>
      <c r="K246" s="6">
        <v>7.8150578888877609E-2</v>
      </c>
    </row>
    <row r="247" spans="1:11" x14ac:dyDescent="0.25">
      <c r="C247" t="s">
        <v>37</v>
      </c>
      <c r="D247" s="6">
        <v>0.22003432075600268</v>
      </c>
      <c r="E247" s="6">
        <v>0.23386080705544071</v>
      </c>
      <c r="F247" s="6">
        <v>0.26297944205290202</v>
      </c>
      <c r="G247" s="6">
        <v>0.44030008944814797</v>
      </c>
      <c r="H247" s="6">
        <v>0.17646357128781681</v>
      </c>
      <c r="I247" s="6">
        <v>0.21185151566074303</v>
      </c>
      <c r="J247" s="6">
        <v>7.5161478113672797E-2</v>
      </c>
      <c r="K247" s="6">
        <v>0.13630454801347172</v>
      </c>
    </row>
    <row r="248" spans="1:11" x14ac:dyDescent="0.25">
      <c r="C248" t="s">
        <v>40</v>
      </c>
      <c r="D248" s="6">
        <v>8.8139599947590019E-2</v>
      </c>
      <c r="E248" s="6">
        <v>0.11618099253020329</v>
      </c>
      <c r="F248" s="6">
        <v>5.9668661366923934E-2</v>
      </c>
      <c r="G248" s="6">
        <v>0.29853973301713321</v>
      </c>
      <c r="H248" s="6">
        <v>7.0956891438618025E-2</v>
      </c>
      <c r="I248" s="6">
        <v>0.10872890773756609</v>
      </c>
      <c r="J248" s="6">
        <v>0.23726504104844109</v>
      </c>
      <c r="K248" s="6">
        <v>0.13643468159147407</v>
      </c>
    </row>
    <row r="249" spans="1:11" x14ac:dyDescent="0.25">
      <c r="C249" t="s">
        <v>228</v>
      </c>
      <c r="D249" s="6">
        <v>0.58913353141925129</v>
      </c>
      <c r="E249" s="6">
        <v>0.43892496044950113</v>
      </c>
      <c r="F249" s="6">
        <v>0.33026101903897864</v>
      </c>
      <c r="G249" s="6">
        <v>0.17026845839294627</v>
      </c>
      <c r="H249" s="6">
        <v>0.41213938359606966</v>
      </c>
      <c r="I249" s="6">
        <v>0.5504980609410467</v>
      </c>
      <c r="J249" s="6">
        <v>0.57180351949795438</v>
      </c>
      <c r="K249" s="6">
        <v>0.48809520537078788</v>
      </c>
    </row>
    <row r="250" spans="1:11" x14ac:dyDescent="0.25">
      <c r="B250" t="s">
        <v>48</v>
      </c>
      <c r="D250" s="6">
        <v>9.2780141369316046E-2</v>
      </c>
      <c r="E250" s="6">
        <v>7.8435505110958217E-2</v>
      </c>
      <c r="F250" s="6">
        <v>6.9902738868444184E-2</v>
      </c>
      <c r="G250" s="6">
        <v>0.12626546468578731</v>
      </c>
      <c r="H250" s="6">
        <v>9.4164583563162069E-2</v>
      </c>
      <c r="I250" s="6">
        <v>9.4094529509810607E-2</v>
      </c>
      <c r="J250" s="6">
        <v>0.11848424480729229</v>
      </c>
      <c r="K250" s="6">
        <v>8.7183842448059129E-2</v>
      </c>
    </row>
    <row r="251" spans="1:11" x14ac:dyDescent="0.25">
      <c r="A251" t="s">
        <v>107</v>
      </c>
      <c r="D251" s="6">
        <v>9.2780141369316046E-2</v>
      </c>
      <c r="E251" s="6">
        <v>7.8435505110958217E-2</v>
      </c>
      <c r="F251" s="6">
        <v>6.9902738868444184E-2</v>
      </c>
      <c r="G251" s="6">
        <v>0.12626546468578731</v>
      </c>
      <c r="H251" s="6">
        <v>9.4164583563162069E-2</v>
      </c>
      <c r="I251" s="6">
        <v>9.4094529509810607E-2</v>
      </c>
      <c r="J251" s="6">
        <v>0.11848424480729229</v>
      </c>
      <c r="K251" s="6">
        <v>8.7183842448059129E-2</v>
      </c>
    </row>
    <row r="252" spans="1:11" x14ac:dyDescent="0.25">
      <c r="A252" t="s">
        <v>11</v>
      </c>
      <c r="B252" t="s">
        <v>42</v>
      </c>
      <c r="C252" t="s">
        <v>24</v>
      </c>
      <c r="D252" s="6">
        <v>4.7386937575237022E-2</v>
      </c>
      <c r="E252" s="6">
        <v>4.7332647305066748E-2</v>
      </c>
      <c r="F252" s="6">
        <v>5.5786708463302394E-2</v>
      </c>
      <c r="G252" s="6">
        <v>3.4865452791457863E-2</v>
      </c>
      <c r="H252" s="6">
        <v>4.8834828886318717E-2</v>
      </c>
      <c r="I252" s="6">
        <v>5.5691560769049082E-2</v>
      </c>
      <c r="J252" s="6">
        <v>5.5005026741641969E-2</v>
      </c>
      <c r="K252" s="6">
        <v>3.6546183342687624E-2</v>
      </c>
    </row>
    <row r="253" spans="1:11" x14ac:dyDescent="0.25">
      <c r="C253" t="s">
        <v>28</v>
      </c>
      <c r="D253" s="6">
        <v>4.4905163084381035E-2</v>
      </c>
      <c r="E253" s="6">
        <v>2.3826351125861872E-2</v>
      </c>
      <c r="F253" s="6">
        <v>3.3395813123463285E-2</v>
      </c>
      <c r="G253" s="6">
        <v>2.0642662396617335E-2</v>
      </c>
      <c r="H253" s="6">
        <v>2.1615550343585244E-2</v>
      </c>
      <c r="I253" s="6">
        <v>1.3167385780431954E-2</v>
      </c>
      <c r="J253" s="6">
        <v>1.9766167981998845E-2</v>
      </c>
      <c r="K253" s="6">
        <v>2.5676593493972631E-2</v>
      </c>
    </row>
    <row r="254" spans="1:11" x14ac:dyDescent="0.25">
      <c r="C254" t="s">
        <v>29</v>
      </c>
      <c r="D254" s="6">
        <v>0.32390659093754942</v>
      </c>
      <c r="E254" s="6">
        <v>0.21921581812046606</v>
      </c>
      <c r="F254" s="6">
        <v>0.43176067848476185</v>
      </c>
      <c r="G254" s="6">
        <v>0.38250205034955753</v>
      </c>
      <c r="H254" s="6">
        <v>0.37666877240498087</v>
      </c>
      <c r="I254" s="6">
        <v>0.52977864838468969</v>
      </c>
      <c r="J254" s="6">
        <v>0.16581183693384713</v>
      </c>
      <c r="K254" s="6">
        <v>0.24652086187063996</v>
      </c>
    </row>
    <row r="255" spans="1:11" x14ac:dyDescent="0.25">
      <c r="C255" t="s">
        <v>30</v>
      </c>
      <c r="D255" s="6"/>
      <c r="E255" s="6"/>
      <c r="F255" s="6"/>
      <c r="G255" s="6"/>
      <c r="H255" s="6"/>
      <c r="I255" s="6"/>
      <c r="J255" s="6">
        <v>2.7218207512466025E-3</v>
      </c>
      <c r="K255" s="6"/>
    </row>
    <row r="256" spans="1:11" x14ac:dyDescent="0.25">
      <c r="C256" t="s">
        <v>141</v>
      </c>
      <c r="D256" s="6">
        <v>2.2123007704560738E-4</v>
      </c>
      <c r="E256" s="6"/>
      <c r="F256" s="6"/>
      <c r="G256" s="6"/>
      <c r="H256" s="6">
        <v>1.058373886613815E-4</v>
      </c>
      <c r="I256" s="6"/>
      <c r="J256" s="6">
        <v>1.1119765278509293E-4</v>
      </c>
      <c r="K256" s="6">
        <v>1.2796338112256076E-4</v>
      </c>
    </row>
    <row r="257" spans="1:11" x14ac:dyDescent="0.25">
      <c r="C257" t="s">
        <v>158</v>
      </c>
      <c r="D257" s="6">
        <v>6.1556311559873199E-2</v>
      </c>
      <c r="E257" s="6">
        <v>8.9986035464533237E-2</v>
      </c>
      <c r="F257" s="6">
        <v>9.0824235769847841E-2</v>
      </c>
      <c r="G257" s="6">
        <v>7.312663256427257E-2</v>
      </c>
      <c r="H257" s="6">
        <v>4.5017839552487122E-2</v>
      </c>
      <c r="I257" s="6">
        <v>5.0003154086067744E-2</v>
      </c>
      <c r="J257" s="6">
        <v>0.12746829013414035</v>
      </c>
      <c r="K257" s="6">
        <v>9.8553001620631714E-2</v>
      </c>
    </row>
    <row r="258" spans="1:11" x14ac:dyDescent="0.25">
      <c r="C258" t="s">
        <v>186</v>
      </c>
      <c r="D258" s="6">
        <v>0.10249906436545862</v>
      </c>
      <c r="E258" s="6">
        <v>0.18958888765386583</v>
      </c>
      <c r="F258" s="6">
        <v>7.5280841189244468E-2</v>
      </c>
      <c r="G258" s="6">
        <v>0.16999646416384234</v>
      </c>
      <c r="H258" s="6">
        <v>0.1490982124335043</v>
      </c>
      <c r="I258" s="6">
        <v>0.32620327728580839</v>
      </c>
      <c r="J258" s="6">
        <v>7.5472856717601719E-2</v>
      </c>
      <c r="K258" s="6">
        <v>0.10273185795779567</v>
      </c>
    </row>
    <row r="259" spans="1:11" x14ac:dyDescent="0.25">
      <c r="C259" t="s">
        <v>187</v>
      </c>
      <c r="D259" s="6">
        <v>0.31879145641905604</v>
      </c>
      <c r="E259" s="6"/>
      <c r="F259" s="6"/>
      <c r="G259" s="6">
        <v>0.67851418238162209</v>
      </c>
      <c r="H259" s="6"/>
      <c r="I259" s="6">
        <v>0.24943154387781072</v>
      </c>
      <c r="J259" s="6">
        <v>0.16775643395417217</v>
      </c>
      <c r="K259" s="6">
        <v>0.12290820696188319</v>
      </c>
    </row>
    <row r="260" spans="1:11" x14ac:dyDescent="0.25">
      <c r="C260" t="s">
        <v>188</v>
      </c>
      <c r="D260" s="6"/>
      <c r="E260" s="6"/>
      <c r="F260" s="6"/>
      <c r="G260" s="6"/>
      <c r="H260" s="6"/>
      <c r="I260" s="6"/>
      <c r="J260" s="6">
        <v>1.292709189683346E-2</v>
      </c>
      <c r="K260" s="6"/>
    </row>
    <row r="261" spans="1:11" x14ac:dyDescent="0.25">
      <c r="C261" t="s">
        <v>189</v>
      </c>
      <c r="D261" s="6">
        <v>3.5751696675030274E-2</v>
      </c>
      <c r="E261" s="6">
        <v>3.728414043218075E-2</v>
      </c>
      <c r="F261" s="6">
        <v>7.9533012259730584E-2</v>
      </c>
      <c r="G261" s="6">
        <v>9.8204667665616141E-2</v>
      </c>
      <c r="H261" s="6">
        <v>7.1887240652665649E-2</v>
      </c>
      <c r="I261" s="6">
        <v>9.8699962351674622E-2</v>
      </c>
      <c r="J261" s="6">
        <v>9.6386983771240248E-2</v>
      </c>
      <c r="K261" s="6">
        <v>8.035435046432908E-2</v>
      </c>
    </row>
    <row r="262" spans="1:11" x14ac:dyDescent="0.25">
      <c r="C262" t="s">
        <v>190</v>
      </c>
      <c r="D262" s="6">
        <v>0.17325245392754707</v>
      </c>
      <c r="E262" s="6">
        <v>0.1365609409400575</v>
      </c>
      <c r="F262" s="6">
        <v>0.15330296704695057</v>
      </c>
      <c r="G262" s="6">
        <v>0.1835858534694596</v>
      </c>
      <c r="H262" s="6">
        <v>9.0724585664812354E-2</v>
      </c>
      <c r="I262" s="6">
        <v>0.12832334849126117</v>
      </c>
      <c r="J262" s="6">
        <v>0.14388460402547976</v>
      </c>
      <c r="K262" s="6">
        <v>0.16655200787667149</v>
      </c>
    </row>
    <row r="263" spans="1:11" x14ac:dyDescent="0.25">
      <c r="C263" t="s">
        <v>344</v>
      </c>
      <c r="D263" s="6">
        <v>0.47967445273803877</v>
      </c>
      <c r="E263" s="6">
        <v>0.27531094018046082</v>
      </c>
      <c r="F263" s="6">
        <v>0.25897525927975718</v>
      </c>
      <c r="G263" s="6">
        <v>0.4682137611349636</v>
      </c>
      <c r="H263" s="6">
        <v>0.43033114660851868</v>
      </c>
      <c r="I263" s="6">
        <v>0.4927316698692949</v>
      </c>
      <c r="J263" s="6"/>
      <c r="K263" s="6">
        <v>0.16793892031666921</v>
      </c>
    </row>
    <row r="264" spans="1:11" x14ac:dyDescent="0.25">
      <c r="C264" t="s">
        <v>368</v>
      </c>
      <c r="D264" s="6"/>
      <c r="E264" s="6">
        <v>8.6401736042194588E-2</v>
      </c>
      <c r="F264" s="6">
        <v>0.14031941789618782</v>
      </c>
      <c r="G264" s="6"/>
      <c r="H264" s="6">
        <v>4.2113776092737962E-2</v>
      </c>
      <c r="I264" s="6"/>
      <c r="J264" s="6"/>
      <c r="K264" s="6"/>
    </row>
    <row r="265" spans="1:11" x14ac:dyDescent="0.25">
      <c r="B265" t="s">
        <v>48</v>
      </c>
      <c r="D265" s="6">
        <v>0.14655537888698261</v>
      </c>
      <c r="E265" s="6">
        <v>0.11523766468183969</v>
      </c>
      <c r="F265" s="6">
        <v>0.17488402512008952</v>
      </c>
      <c r="G265" s="6">
        <v>0.17711362063341093</v>
      </c>
      <c r="H265" s="6">
        <v>0.16175612637056247</v>
      </c>
      <c r="I265" s="6">
        <v>0.21039069420493567</v>
      </c>
      <c r="J265" s="6">
        <v>7.8670868178147502E-2</v>
      </c>
      <c r="K265" s="6">
        <v>0.12430618556977499</v>
      </c>
    </row>
    <row r="266" spans="1:11" x14ac:dyDescent="0.25">
      <c r="A266" t="s">
        <v>191</v>
      </c>
      <c r="D266" s="6">
        <v>0.14655537888698261</v>
      </c>
      <c r="E266" s="6">
        <v>0.11523766468183969</v>
      </c>
      <c r="F266" s="6">
        <v>0.17488402512008952</v>
      </c>
      <c r="G266" s="6">
        <v>0.17711362063341093</v>
      </c>
      <c r="H266" s="6">
        <v>0.16175612637056247</v>
      </c>
      <c r="I266" s="6">
        <v>0.21039069420493567</v>
      </c>
      <c r="J266" s="6">
        <v>7.8670868178147502E-2</v>
      </c>
      <c r="K266" s="6">
        <v>0.12430618556977499</v>
      </c>
    </row>
    <row r="267" spans="1:11" x14ac:dyDescent="0.25">
      <c r="A267" t="s">
        <v>272</v>
      </c>
      <c r="B267" t="s">
        <v>101</v>
      </c>
      <c r="C267" t="s">
        <v>24</v>
      </c>
      <c r="D267" s="6">
        <v>1.0142789624631629E-2</v>
      </c>
      <c r="E267" s="6">
        <v>1.7570246142172462E-2</v>
      </c>
      <c r="F267" s="6">
        <v>3.2669129144140878E-2</v>
      </c>
      <c r="G267" s="6">
        <v>8.1656643208780338E-3</v>
      </c>
      <c r="H267" s="6">
        <v>7.0530618814536985E-3</v>
      </c>
      <c r="I267" s="6"/>
      <c r="J267" s="6">
        <v>1.5067517083571251E-3</v>
      </c>
      <c r="K267" s="6">
        <v>1.3320579438666911E-2</v>
      </c>
    </row>
    <row r="268" spans="1:11" x14ac:dyDescent="0.25">
      <c r="C268" t="s">
        <v>28</v>
      </c>
      <c r="D268" s="6">
        <v>1.2585710346533276E-2</v>
      </c>
      <c r="E268" s="6">
        <v>4.8706072921522174E-2</v>
      </c>
      <c r="F268" s="6">
        <v>0.19097787654396872</v>
      </c>
      <c r="G268" s="6">
        <v>8.4622726454033435E-3</v>
      </c>
      <c r="H268" s="6">
        <v>2.7999444887200537E-2</v>
      </c>
      <c r="I268" s="6">
        <v>1.9348939110967769E-2</v>
      </c>
      <c r="J268" s="6">
        <v>2.0479055892814124E-2</v>
      </c>
      <c r="K268" s="6">
        <v>3.0140168665949003E-2</v>
      </c>
    </row>
    <row r="269" spans="1:11" x14ac:dyDescent="0.25">
      <c r="C269" t="s">
        <v>197</v>
      </c>
      <c r="D269" s="6">
        <v>0.15025102325243109</v>
      </c>
      <c r="E269" s="6">
        <v>0.15368522337607946</v>
      </c>
      <c r="F269" s="6">
        <v>8.6195805626905389E-2</v>
      </c>
      <c r="G269" s="6">
        <v>5.9523374855023646E-2</v>
      </c>
      <c r="H269" s="6">
        <v>0.40517450022621787</v>
      </c>
      <c r="I269" s="6">
        <v>0.19285227681508268</v>
      </c>
      <c r="J269" s="6">
        <v>0.1142172015029487</v>
      </c>
      <c r="K269" s="6">
        <v>0.30610282163654462</v>
      </c>
    </row>
    <row r="270" spans="1:11" x14ac:dyDescent="0.25">
      <c r="C270" t="s">
        <v>198</v>
      </c>
      <c r="D270" s="6">
        <v>3.2876276165183806E-3</v>
      </c>
      <c r="E270" s="6">
        <v>6.0282907300961992E-3</v>
      </c>
      <c r="F270" s="6">
        <v>9.7721734669646051E-2</v>
      </c>
      <c r="G270" s="6">
        <v>2.1519731804568944E-3</v>
      </c>
      <c r="H270" s="6">
        <v>5.0826895571627402E-2</v>
      </c>
      <c r="I270" s="6">
        <v>5.6715598087323175E-2</v>
      </c>
      <c r="J270" s="6">
        <v>0.32160114652667227</v>
      </c>
      <c r="K270" s="6">
        <v>9.90263051711778E-3</v>
      </c>
    </row>
    <row r="271" spans="1:11" x14ac:dyDescent="0.25">
      <c r="C271" t="s">
        <v>199</v>
      </c>
      <c r="D271" s="6">
        <v>2.048152949006244E-2</v>
      </c>
      <c r="E271" s="6">
        <v>6.4719184457754458E-2</v>
      </c>
      <c r="F271" s="6">
        <v>0.11343768611494758</v>
      </c>
      <c r="G271" s="6">
        <v>3.5941182370081211E-2</v>
      </c>
      <c r="H271" s="6">
        <v>8.3090894068605523E-2</v>
      </c>
      <c r="I271" s="6">
        <v>0.36235085121199373</v>
      </c>
      <c r="J271" s="6">
        <v>5.9575111558551629E-2</v>
      </c>
      <c r="K271" s="6">
        <v>5.0208489035988421E-3</v>
      </c>
    </row>
    <row r="272" spans="1:11" x14ac:dyDescent="0.25">
      <c r="C272" t="s">
        <v>200</v>
      </c>
      <c r="D272" s="6">
        <v>9.6008661586266905E-2</v>
      </c>
      <c r="E272" s="6">
        <v>2.7026300815723662E-2</v>
      </c>
      <c r="F272" s="6">
        <v>4.3452911741958422E-2</v>
      </c>
      <c r="G272" s="6">
        <v>3.0008736901025071E-3</v>
      </c>
      <c r="H272" s="6">
        <v>0.14092188000959824</v>
      </c>
      <c r="I272" s="6">
        <v>0.11090475053061165</v>
      </c>
      <c r="J272" s="6">
        <v>4.9346343900693923E-2</v>
      </c>
      <c r="K272" s="6">
        <v>3.4838485237114768E-2</v>
      </c>
    </row>
    <row r="273" spans="2:11" x14ac:dyDescent="0.25">
      <c r="C273" t="s">
        <v>201</v>
      </c>
      <c r="D273" s="6">
        <v>3.670134941114913E-2</v>
      </c>
      <c r="E273" s="6">
        <v>5.5907352106043091E-2</v>
      </c>
      <c r="F273" s="6">
        <v>0.19051289024880705</v>
      </c>
      <c r="G273" s="6">
        <v>4.8126633561999185E-2</v>
      </c>
      <c r="H273" s="6">
        <v>5.0436097603318283E-2</v>
      </c>
      <c r="I273" s="6">
        <v>7.1616788424090069E-2</v>
      </c>
      <c r="J273" s="6">
        <v>0.2264874798571406</v>
      </c>
      <c r="K273" s="6">
        <v>0.13704894386168276</v>
      </c>
    </row>
    <row r="274" spans="2:11" x14ac:dyDescent="0.25">
      <c r="C274" t="s">
        <v>209</v>
      </c>
      <c r="D274" s="6">
        <v>6.0880364663981529E-2</v>
      </c>
      <c r="E274" s="6">
        <v>2.2411781398615899E-2</v>
      </c>
      <c r="F274" s="6">
        <v>8.1738040320390119E-3</v>
      </c>
      <c r="G274" s="6">
        <v>0.3032392229082283</v>
      </c>
      <c r="H274" s="6">
        <v>1.7937551375702285E-2</v>
      </c>
      <c r="I274" s="6">
        <v>1.6151647878880682E-2</v>
      </c>
      <c r="J274" s="6">
        <v>1.4235506790872026E-2</v>
      </c>
      <c r="K274" s="6">
        <v>4.2158769158346217E-2</v>
      </c>
    </row>
    <row r="275" spans="2:11" x14ac:dyDescent="0.25">
      <c r="C275" t="s">
        <v>326</v>
      </c>
      <c r="D275" s="6"/>
      <c r="E275" s="6">
        <v>2.0696271981861109E-2</v>
      </c>
      <c r="F275" s="6">
        <v>0.22437778725207519</v>
      </c>
      <c r="G275" s="6">
        <v>1.7575999995168127E-2</v>
      </c>
      <c r="H275" s="6">
        <v>3.5322870578925075E-3</v>
      </c>
      <c r="I275" s="6">
        <v>4.1669677674774266E-2</v>
      </c>
      <c r="J275" s="6">
        <v>0.34397427934038488</v>
      </c>
      <c r="K275" s="6">
        <v>7.0257002000757213E-2</v>
      </c>
    </row>
    <row r="276" spans="2:11" x14ac:dyDescent="0.25">
      <c r="B276" t="s">
        <v>202</v>
      </c>
      <c r="D276" s="6">
        <v>3.305946854668225E-2</v>
      </c>
      <c r="E276" s="6">
        <v>3.8065768015769427E-2</v>
      </c>
      <c r="F276" s="6">
        <v>0.11485776461251343</v>
      </c>
      <c r="G276" s="6">
        <v>6.3026512455902364E-2</v>
      </c>
      <c r="H276" s="6">
        <v>6.0439861555428222E-2</v>
      </c>
      <c r="I276" s="6">
        <v>9.0573748589664535E-2</v>
      </c>
      <c r="J276" s="6">
        <v>0.10787969435430313</v>
      </c>
      <c r="K276" s="6">
        <v>5.2557790088970824E-2</v>
      </c>
    </row>
    <row r="277" spans="2:11" x14ac:dyDescent="0.25">
      <c r="B277" t="s">
        <v>102</v>
      </c>
      <c r="C277" t="s">
        <v>24</v>
      </c>
      <c r="D277" s="6">
        <v>2.6096033435061984E-2</v>
      </c>
      <c r="E277" s="6">
        <v>3.9195313562914134E-2</v>
      </c>
      <c r="F277" s="6">
        <v>2.9147756714560422E-2</v>
      </c>
      <c r="G277" s="6">
        <v>2.6045232744384986E-2</v>
      </c>
      <c r="H277" s="6">
        <v>2.9050373056721038E-2</v>
      </c>
      <c r="I277" s="6">
        <v>3.1759747410654342E-2</v>
      </c>
      <c r="J277" s="6">
        <v>3.4120890477241726E-2</v>
      </c>
      <c r="K277" s="6">
        <v>2.3331247122455205E-2</v>
      </c>
    </row>
    <row r="278" spans="2:11" x14ac:dyDescent="0.25">
      <c r="C278" t="s">
        <v>29</v>
      </c>
      <c r="D278" s="6">
        <v>0.27603125684586766</v>
      </c>
      <c r="E278" s="6">
        <v>0.40912508615549986</v>
      </c>
      <c r="F278" s="6">
        <v>0.49892964104244192</v>
      </c>
      <c r="G278" s="6">
        <v>0.33672974241502657</v>
      </c>
      <c r="H278" s="6">
        <v>0.38657923477306283</v>
      </c>
      <c r="I278" s="6">
        <v>0.43174385984544195</v>
      </c>
      <c r="J278" s="6">
        <v>0.66813681356306931</v>
      </c>
      <c r="K278" s="6">
        <v>0.40194045065229705</v>
      </c>
    </row>
    <row r="279" spans="2:11" x14ac:dyDescent="0.25">
      <c r="C279" t="s">
        <v>141</v>
      </c>
      <c r="D279" s="6"/>
      <c r="E279" s="6"/>
      <c r="F279" s="6"/>
      <c r="G279" s="6">
        <v>2.8868256904719566E-4</v>
      </c>
      <c r="H279" s="6"/>
      <c r="I279" s="6"/>
      <c r="J279" s="6"/>
      <c r="K279" s="6"/>
    </row>
    <row r="280" spans="2:11" x14ac:dyDescent="0.25">
      <c r="C280" t="s">
        <v>155</v>
      </c>
      <c r="D280" s="6"/>
      <c r="E280" s="6"/>
      <c r="F280" s="6">
        <v>5.810968488150008E-3</v>
      </c>
      <c r="G280" s="6">
        <v>2.6502688043062484E-2</v>
      </c>
      <c r="H280" s="6"/>
      <c r="I280" s="6"/>
      <c r="J280" s="6"/>
      <c r="K280" s="6"/>
    </row>
    <row r="281" spans="2:11" x14ac:dyDescent="0.25">
      <c r="C281" t="s">
        <v>159</v>
      </c>
      <c r="D281" s="6">
        <v>4.8046233814262153E-3</v>
      </c>
      <c r="E281" s="6">
        <v>5.5822861994724365E-3</v>
      </c>
      <c r="F281" s="6">
        <v>6.727755613798252E-3</v>
      </c>
      <c r="G281" s="6">
        <v>4.1590491785333311E-3</v>
      </c>
      <c r="H281" s="6">
        <v>4.0464318447272201E-3</v>
      </c>
      <c r="I281" s="6"/>
      <c r="J281" s="6">
        <v>6.2542151684855003E-3</v>
      </c>
      <c r="K281" s="6">
        <v>1.7994431465890016E-2</v>
      </c>
    </row>
    <row r="282" spans="2:11" x14ac:dyDescent="0.25">
      <c r="C282" t="s">
        <v>187</v>
      </c>
      <c r="D282" s="6">
        <v>0.20575497552667121</v>
      </c>
      <c r="E282" s="6">
        <v>0.23506148276835137</v>
      </c>
      <c r="F282" s="6">
        <v>0.216314285665371</v>
      </c>
      <c r="G282" s="6">
        <v>0.35488426881037899</v>
      </c>
      <c r="H282" s="6">
        <v>0.21957825485375501</v>
      </c>
      <c r="I282" s="6">
        <v>0.19584861365004738</v>
      </c>
      <c r="J282" s="6">
        <v>0.24470333666188784</v>
      </c>
      <c r="K282" s="6">
        <v>0.24638426113310533</v>
      </c>
    </row>
    <row r="283" spans="2:11" x14ac:dyDescent="0.25">
      <c r="C283" t="s">
        <v>188</v>
      </c>
      <c r="D283" s="6">
        <v>5.7226347632895865E-2</v>
      </c>
      <c r="E283" s="6">
        <v>2.6484550868052115E-2</v>
      </c>
      <c r="F283" s="6">
        <v>5.580007078974631E-2</v>
      </c>
      <c r="G283" s="6">
        <v>9.2807457637524415E-3</v>
      </c>
      <c r="H283" s="6">
        <v>1.3211115759273126E-2</v>
      </c>
      <c r="I283" s="6">
        <v>3.8690491629033764E-3</v>
      </c>
      <c r="J283" s="6">
        <v>2.5146009693636676E-2</v>
      </c>
      <c r="K283" s="6">
        <v>2.6607286574276124E-2</v>
      </c>
    </row>
    <row r="284" spans="2:11" x14ac:dyDescent="0.25">
      <c r="C284" t="s">
        <v>190</v>
      </c>
      <c r="D284" s="6">
        <v>0.12852291701310326</v>
      </c>
      <c r="E284" s="6">
        <v>6.1232401164049759E-2</v>
      </c>
      <c r="F284" s="6">
        <v>0.1201789685210842</v>
      </c>
      <c r="G284" s="6">
        <v>0.15188815347002829</v>
      </c>
      <c r="H284" s="6">
        <v>7.1641974640840864E-2</v>
      </c>
      <c r="I284" s="6">
        <v>0.20250024000892444</v>
      </c>
      <c r="J284" s="6">
        <v>6.1037524477718597E-2</v>
      </c>
      <c r="K284" s="6">
        <v>0.18984605912093389</v>
      </c>
    </row>
    <row r="285" spans="2:11" x14ac:dyDescent="0.25">
      <c r="C285" t="s">
        <v>203</v>
      </c>
      <c r="D285" s="6">
        <v>0.13089086526956223</v>
      </c>
      <c r="E285" s="6">
        <v>6.6116177771683007E-2</v>
      </c>
      <c r="F285" s="6">
        <v>6.0806684841958177E-2</v>
      </c>
      <c r="G285" s="6">
        <v>9.9099347379676808E-2</v>
      </c>
      <c r="H285" s="6">
        <v>0.11240786039499102</v>
      </c>
      <c r="I285" s="6">
        <v>9.2663130486691447E-2</v>
      </c>
      <c r="J285" s="6">
        <v>6.1809664697286999E-2</v>
      </c>
      <c r="K285" s="6">
        <v>0.1110835351572272</v>
      </c>
    </row>
    <row r="286" spans="2:11" x14ac:dyDescent="0.25">
      <c r="C286" t="s">
        <v>258</v>
      </c>
      <c r="D286" s="6"/>
      <c r="E286" s="6"/>
      <c r="F286" s="6"/>
      <c r="G286" s="6"/>
      <c r="H286" s="6"/>
      <c r="I286" s="6">
        <v>7.754100659576265E-3</v>
      </c>
      <c r="J286" s="6"/>
      <c r="K286" s="6">
        <v>7.3703316846614522E-4</v>
      </c>
    </row>
    <row r="287" spans="2:11" x14ac:dyDescent="0.25">
      <c r="C287" t="s">
        <v>313</v>
      </c>
      <c r="D287" s="6">
        <v>0.73182012021530429</v>
      </c>
      <c r="E287" s="6">
        <v>0.95775904636062104</v>
      </c>
      <c r="F287" s="6"/>
      <c r="G287" s="6"/>
      <c r="H287" s="6">
        <v>0.25704034184965974</v>
      </c>
      <c r="I287" s="6">
        <v>0.44869460999199506</v>
      </c>
      <c r="J287" s="6">
        <v>0.4540111793874374</v>
      </c>
      <c r="K287" s="6">
        <v>0.29874781206989787</v>
      </c>
    </row>
    <row r="288" spans="2:11" x14ac:dyDescent="0.25">
      <c r="B288" t="s">
        <v>204</v>
      </c>
      <c r="D288" s="6">
        <v>0.12562008601375302</v>
      </c>
      <c r="E288" s="6">
        <v>0.14628101891737677</v>
      </c>
      <c r="F288" s="6">
        <v>0.14835858663045626</v>
      </c>
      <c r="G288" s="6">
        <v>0.19992297239085133</v>
      </c>
      <c r="H288" s="6">
        <v>0.13474255800833515</v>
      </c>
      <c r="I288" s="6">
        <v>0.12950112494586824</v>
      </c>
      <c r="J288" s="6">
        <v>0.23413237040147758</v>
      </c>
      <c r="K288" s="6">
        <v>0.15514630468858825</v>
      </c>
    </row>
    <row r="289" spans="2:11" x14ac:dyDescent="0.25">
      <c r="B289" t="s">
        <v>104</v>
      </c>
      <c r="C289" t="s">
        <v>24</v>
      </c>
      <c r="D289" s="6">
        <v>3.9418658156861484E-2</v>
      </c>
      <c r="E289" s="6">
        <v>4.898975756438799E-2</v>
      </c>
      <c r="F289" s="6">
        <v>3.3016463158021342E-2</v>
      </c>
      <c r="G289" s="6">
        <v>4.3546222809694335E-2</v>
      </c>
      <c r="H289" s="6">
        <v>3.3950765686242106E-2</v>
      </c>
      <c r="I289" s="6">
        <v>3.0897753648297523E-2</v>
      </c>
      <c r="J289" s="6">
        <v>1.753783408708828E-2</v>
      </c>
      <c r="K289" s="6">
        <v>3.4225891144657954E-2</v>
      </c>
    </row>
    <row r="290" spans="2:11" x14ac:dyDescent="0.25">
      <c r="C290" t="s">
        <v>29</v>
      </c>
      <c r="D290" s="6">
        <v>0.30957036067760957</v>
      </c>
      <c r="E290" s="6">
        <v>0.31220497301396793</v>
      </c>
      <c r="F290" s="6">
        <v>0.46859844389320832</v>
      </c>
      <c r="G290" s="6">
        <v>0.51126666843191371</v>
      </c>
      <c r="H290" s="6">
        <v>0.3914127185765614</v>
      </c>
      <c r="I290" s="6">
        <v>0.49690848923324121</v>
      </c>
      <c r="J290" s="6">
        <v>0.38219509169002852</v>
      </c>
      <c r="K290" s="6">
        <v>0.50144116273425654</v>
      </c>
    </row>
    <row r="291" spans="2:11" x14ac:dyDescent="0.25">
      <c r="C291" t="s">
        <v>155</v>
      </c>
      <c r="D291" s="6">
        <v>4.1538600229270903E-2</v>
      </c>
      <c r="E291" s="6">
        <v>5.1543978054944617E-3</v>
      </c>
      <c r="F291" s="6">
        <v>3.4543132754083221E-3</v>
      </c>
      <c r="G291" s="6">
        <v>4.2129022185318603E-2</v>
      </c>
      <c r="H291" s="6">
        <v>3.9016937488670682E-2</v>
      </c>
      <c r="I291" s="6">
        <v>0.13345873296001354</v>
      </c>
      <c r="J291" s="6">
        <v>0.15573606853362049</v>
      </c>
      <c r="K291" s="6">
        <v>0.12099927819729216</v>
      </c>
    </row>
    <row r="292" spans="2:11" x14ac:dyDescent="0.25">
      <c r="C292" t="s">
        <v>187</v>
      </c>
      <c r="D292" s="6">
        <v>0.18631097753284889</v>
      </c>
      <c r="E292" s="6">
        <v>0.11490300513989911</v>
      </c>
      <c r="F292" s="6">
        <v>0.18661862723542355</v>
      </c>
      <c r="G292" s="6">
        <v>0.30668365803518766</v>
      </c>
      <c r="H292" s="6">
        <v>0.13423229442802898</v>
      </c>
      <c r="I292" s="6">
        <v>0.17741191551994651</v>
      </c>
      <c r="J292" s="6">
        <v>0.16258826127640136</v>
      </c>
      <c r="K292" s="6">
        <v>0.15160426732617244</v>
      </c>
    </row>
    <row r="293" spans="2:11" x14ac:dyDescent="0.25">
      <c r="C293" t="s">
        <v>188</v>
      </c>
      <c r="D293" s="6">
        <v>0.13080769484162777</v>
      </c>
      <c r="E293" s="6">
        <v>9.8396450891051548E-2</v>
      </c>
      <c r="F293" s="6">
        <v>0.1025987627995677</v>
      </c>
      <c r="G293" s="6">
        <v>8.1284485211902846E-2</v>
      </c>
      <c r="H293" s="6">
        <v>5.1163029771669019E-2</v>
      </c>
      <c r="I293" s="6">
        <v>4.6280169356379866E-2</v>
      </c>
      <c r="J293" s="6">
        <v>6.0194324222325582E-2</v>
      </c>
      <c r="K293" s="6">
        <v>3.9787504948449938E-2</v>
      </c>
    </row>
    <row r="294" spans="2:11" x14ac:dyDescent="0.25">
      <c r="C294" t="s">
        <v>190</v>
      </c>
      <c r="D294" s="6">
        <v>9.4178958887515249E-2</v>
      </c>
      <c r="E294" s="6">
        <v>0.12107301609901766</v>
      </c>
      <c r="F294" s="6">
        <v>0.13011193622367698</v>
      </c>
      <c r="G294" s="6">
        <v>0.15610468017341247</v>
      </c>
      <c r="H294" s="6">
        <v>0.1925817692502669</v>
      </c>
      <c r="I294" s="6">
        <v>0.14188068106637441</v>
      </c>
      <c r="J294" s="6">
        <v>0.14267792556382369</v>
      </c>
      <c r="K294" s="6">
        <v>0.12235340515358974</v>
      </c>
    </row>
    <row r="295" spans="2:11" x14ac:dyDescent="0.25">
      <c r="C295" t="s">
        <v>203</v>
      </c>
      <c r="D295" s="6">
        <v>1.9073478163576574E-2</v>
      </c>
      <c r="E295" s="6">
        <v>2.9486993776524573E-2</v>
      </c>
      <c r="F295" s="6">
        <v>1.8071490611125854E-2</v>
      </c>
      <c r="G295" s="6">
        <v>4.9149082164992967E-2</v>
      </c>
      <c r="H295" s="6">
        <v>3.2489057502488108E-2</v>
      </c>
      <c r="I295" s="6">
        <v>2.5299818705606162E-2</v>
      </c>
      <c r="J295" s="6">
        <v>3.7933364402875161E-2</v>
      </c>
      <c r="K295" s="6">
        <v>2.906217730289988E-2</v>
      </c>
    </row>
    <row r="296" spans="2:11" x14ac:dyDescent="0.25">
      <c r="C296" t="s">
        <v>258</v>
      </c>
      <c r="D296" s="6">
        <v>1.0081749921527386E-3</v>
      </c>
      <c r="E296" s="6">
        <v>6.2051903670765074E-4</v>
      </c>
      <c r="F296" s="6">
        <v>2.4103221868668253E-3</v>
      </c>
      <c r="G296" s="6">
        <v>2.3844957488251147E-3</v>
      </c>
      <c r="H296" s="6">
        <v>1.524045949522662E-3</v>
      </c>
      <c r="I296" s="6">
        <v>4.6500545066901496E-4</v>
      </c>
      <c r="J296" s="6">
        <v>5.6025618256083393E-3</v>
      </c>
      <c r="K296" s="6">
        <v>1.3348472603112625E-3</v>
      </c>
    </row>
    <row r="297" spans="2:11" x14ac:dyDescent="0.25">
      <c r="B297" t="s">
        <v>205</v>
      </c>
      <c r="D297" s="6">
        <v>8.0373438462888538E-2</v>
      </c>
      <c r="E297" s="6">
        <v>6.9603483899741844E-2</v>
      </c>
      <c r="F297" s="6">
        <v>8.9204080333255206E-2</v>
      </c>
      <c r="G297" s="6">
        <v>0.13243235613914742</v>
      </c>
      <c r="H297" s="6">
        <v>6.5628700251402772E-2</v>
      </c>
      <c r="I297" s="6">
        <v>5.3132655557132973E-2</v>
      </c>
      <c r="J297" s="6">
        <v>7.3177945823275609E-2</v>
      </c>
      <c r="K297" s="6">
        <v>7.6528843258551221E-2</v>
      </c>
    </row>
    <row r="298" spans="2:11" x14ac:dyDescent="0.25">
      <c r="B298" t="s">
        <v>265</v>
      </c>
      <c r="C298" t="s">
        <v>24</v>
      </c>
      <c r="D298" s="6">
        <v>8.9734116099639727E-4</v>
      </c>
      <c r="E298" s="6"/>
      <c r="F298" s="6"/>
      <c r="G298" s="6"/>
      <c r="H298" s="6">
        <v>1.1477709266327879E-3</v>
      </c>
      <c r="I298" s="6"/>
      <c r="J298" s="6"/>
      <c r="K298" s="6">
        <v>7.7746154418363144E-4</v>
      </c>
    </row>
    <row r="299" spans="2:11" x14ac:dyDescent="0.25">
      <c r="C299" t="s">
        <v>28</v>
      </c>
      <c r="D299" s="6">
        <v>6.1397236986633404E-3</v>
      </c>
      <c r="E299" s="6">
        <v>9.1026283727831305E-3</v>
      </c>
      <c r="F299" s="6">
        <v>5.2564281779395039E-3</v>
      </c>
      <c r="G299" s="6">
        <v>5.7614109606467546E-3</v>
      </c>
      <c r="H299" s="6">
        <v>6.1305442771485662E-3</v>
      </c>
      <c r="I299" s="6">
        <v>8.6689951392990364E-3</v>
      </c>
      <c r="J299" s="6">
        <v>3.4597044838037696E-4</v>
      </c>
      <c r="K299" s="6">
        <v>5.2384773705623829E-3</v>
      </c>
    </row>
    <row r="300" spans="2:11" x14ac:dyDescent="0.25">
      <c r="C300" t="s">
        <v>141</v>
      </c>
      <c r="D300" s="6">
        <v>2.5423652665792736E-4</v>
      </c>
      <c r="E300" s="6"/>
      <c r="F300" s="6"/>
      <c r="G300" s="6"/>
      <c r="H300" s="6"/>
      <c r="I300" s="6"/>
      <c r="J300" s="6">
        <v>1.6207524526357399E-4</v>
      </c>
      <c r="K300" s="6"/>
    </row>
    <row r="301" spans="2:11" x14ac:dyDescent="0.25">
      <c r="C301" t="s">
        <v>198</v>
      </c>
      <c r="D301" s="6">
        <v>0.10918264215125628</v>
      </c>
      <c r="E301" s="6">
        <v>8.8131041961432999E-3</v>
      </c>
      <c r="F301" s="6">
        <v>2.7935320300714314E-2</v>
      </c>
      <c r="G301" s="6">
        <v>5.2517877729991523E-2</v>
      </c>
      <c r="H301" s="6">
        <v>0.15789019832511153</v>
      </c>
      <c r="I301" s="6">
        <v>0.20998747775513404</v>
      </c>
      <c r="J301" s="6">
        <v>0.26218580271435665</v>
      </c>
      <c r="K301" s="6">
        <v>0.25644747222784414</v>
      </c>
    </row>
    <row r="302" spans="2:11" x14ac:dyDescent="0.25">
      <c r="C302" t="s">
        <v>199</v>
      </c>
      <c r="D302" s="6">
        <v>0.10244815392279401</v>
      </c>
      <c r="E302" s="6">
        <v>5.1746944824332779E-2</v>
      </c>
      <c r="F302" s="6">
        <v>4.4111728210739685E-2</v>
      </c>
      <c r="G302" s="6">
        <v>3.4611904654814493E-2</v>
      </c>
      <c r="H302" s="6">
        <v>6.1623285776149152E-2</v>
      </c>
      <c r="I302" s="6">
        <v>0.16758500282085392</v>
      </c>
      <c r="J302" s="6">
        <v>4.761875528947928E-2</v>
      </c>
      <c r="K302" s="6">
        <v>4.0466516596266495E-2</v>
      </c>
    </row>
    <row r="303" spans="2:11" x14ac:dyDescent="0.25">
      <c r="C303" t="s">
        <v>281</v>
      </c>
      <c r="D303" s="6">
        <v>0.11461075739282492</v>
      </c>
      <c r="E303" s="6">
        <v>0.20273316500915947</v>
      </c>
      <c r="F303" s="6">
        <v>0.10917864001873075</v>
      </c>
      <c r="G303" s="6">
        <v>0.11494964920050543</v>
      </c>
      <c r="H303" s="6">
        <v>5.4001919655589196E-2</v>
      </c>
      <c r="I303" s="6">
        <v>9.031220340769848E-2</v>
      </c>
      <c r="J303" s="6">
        <v>2.9371299234176751E-2</v>
      </c>
      <c r="K303" s="6">
        <v>6.9243749449964684E-2</v>
      </c>
    </row>
    <row r="304" spans="2:11" x14ac:dyDescent="0.25">
      <c r="C304" t="s">
        <v>326</v>
      </c>
      <c r="D304" s="6">
        <v>4.0027096888981283E-2</v>
      </c>
      <c r="E304" s="6">
        <v>6.5752819688929029E-2</v>
      </c>
      <c r="F304" s="6">
        <v>1.8834650061916113E-2</v>
      </c>
      <c r="G304" s="6">
        <v>2.0431810625571038E-2</v>
      </c>
      <c r="H304" s="6">
        <v>1.7282847459440916E-2</v>
      </c>
      <c r="I304" s="6">
        <v>3.4172373807697873E-2</v>
      </c>
      <c r="J304" s="6">
        <v>1.5400402658040963E-2</v>
      </c>
      <c r="K304" s="6">
        <v>2.1708513358431453E-2</v>
      </c>
    </row>
    <row r="305" spans="1:11" x14ac:dyDescent="0.25">
      <c r="B305" t="s">
        <v>282</v>
      </c>
      <c r="D305" s="6">
        <v>6.8547855397839322E-2</v>
      </c>
      <c r="E305" s="6">
        <v>4.2138735526773323E-2</v>
      </c>
      <c r="F305" s="6">
        <v>3.4090995459485268E-2</v>
      </c>
      <c r="G305" s="6">
        <v>3.3826967244959157E-2</v>
      </c>
      <c r="H305" s="6">
        <v>6.0834648092591072E-2</v>
      </c>
      <c r="I305" s="6">
        <v>0.12037609596337612</v>
      </c>
      <c r="J305" s="6">
        <v>6.1535889044762322E-2</v>
      </c>
      <c r="K305" s="6">
        <v>5.73274322502954E-2</v>
      </c>
    </row>
    <row r="306" spans="1:11" x14ac:dyDescent="0.25">
      <c r="B306" t="s">
        <v>269</v>
      </c>
      <c r="C306" t="s">
        <v>24</v>
      </c>
      <c r="D306" s="6"/>
      <c r="E306" s="6">
        <v>1.0029907097895631E-3</v>
      </c>
      <c r="F306" s="6">
        <v>4.3538168505711204E-3</v>
      </c>
      <c r="G306" s="6">
        <v>1.4840480769544387E-3</v>
      </c>
      <c r="H306" s="6">
        <v>1.2841781063542713E-2</v>
      </c>
      <c r="I306" s="6"/>
      <c r="J306" s="6">
        <v>3.6644272040318668E-4</v>
      </c>
      <c r="K306" s="6">
        <v>3.9264936804410512E-3</v>
      </c>
    </row>
    <row r="307" spans="1:11" x14ac:dyDescent="0.25">
      <c r="C307" t="s">
        <v>198</v>
      </c>
      <c r="D307" s="6">
        <v>5.9253074357449843E-2</v>
      </c>
      <c r="E307" s="6">
        <v>4.4974962193074626E-2</v>
      </c>
      <c r="F307" s="6">
        <v>1.1706049345140352E-2</v>
      </c>
      <c r="G307" s="6">
        <v>6.3854104268491552E-3</v>
      </c>
      <c r="H307" s="6">
        <v>8.8269008382389907E-2</v>
      </c>
      <c r="I307" s="6">
        <v>0.41398710101468389</v>
      </c>
      <c r="J307" s="6">
        <v>0.17522323338619367</v>
      </c>
      <c r="K307" s="6">
        <v>5.1546701596903957E-2</v>
      </c>
    </row>
    <row r="308" spans="1:11" x14ac:dyDescent="0.25">
      <c r="C308" t="s">
        <v>199</v>
      </c>
      <c r="D308" s="6">
        <v>9.2051540783642402E-2</v>
      </c>
      <c r="E308" s="6">
        <v>0.1357532568853124</v>
      </c>
      <c r="F308" s="6">
        <v>0.10005246574196033</v>
      </c>
      <c r="G308" s="6">
        <v>7.5535248084128176E-2</v>
      </c>
      <c r="H308" s="6">
        <v>0.24695819029097393</v>
      </c>
      <c r="I308" s="6">
        <v>0.38246108225223524</v>
      </c>
      <c r="J308" s="6">
        <v>0.13171456206054596</v>
      </c>
      <c r="K308" s="6">
        <v>0.13821734925389262</v>
      </c>
    </row>
    <row r="309" spans="1:11" x14ac:dyDescent="0.25">
      <c r="C309" t="s">
        <v>212</v>
      </c>
      <c r="D309" s="6">
        <v>1.8398968007659913E-2</v>
      </c>
      <c r="E309" s="6">
        <v>1.6668872296995207E-2</v>
      </c>
      <c r="F309" s="6">
        <v>1.4752907328098919E-2</v>
      </c>
      <c r="G309" s="6">
        <v>9.0417971730410163E-3</v>
      </c>
      <c r="H309" s="6">
        <v>0.28959948964822535</v>
      </c>
      <c r="I309" s="6">
        <v>0.25675356231194574</v>
      </c>
      <c r="J309" s="6">
        <v>8.1746519131494694E-2</v>
      </c>
      <c r="K309" s="6">
        <v>0.16108198459221917</v>
      </c>
    </row>
    <row r="310" spans="1:11" x14ac:dyDescent="0.25">
      <c r="C310" t="s">
        <v>254</v>
      </c>
      <c r="D310" s="6">
        <v>0.70559367671328066</v>
      </c>
      <c r="E310" s="6"/>
      <c r="F310" s="6"/>
      <c r="G310" s="6"/>
      <c r="H310" s="6"/>
      <c r="I310" s="6">
        <v>0.13594434644609582</v>
      </c>
      <c r="J310" s="6"/>
      <c r="K310" s="6">
        <v>1.6484496083811986E-2</v>
      </c>
    </row>
    <row r="311" spans="1:11" x14ac:dyDescent="0.25">
      <c r="C311" t="s">
        <v>281</v>
      </c>
      <c r="D311" s="6">
        <v>0.30146403515328052</v>
      </c>
      <c r="E311" s="6">
        <v>0.31948680317077882</v>
      </c>
      <c r="F311" s="6">
        <v>0.61916240726690064</v>
      </c>
      <c r="G311" s="6">
        <v>0.25391315481029469</v>
      </c>
      <c r="H311" s="6">
        <v>0.43859290028930553</v>
      </c>
      <c r="I311" s="6">
        <v>8.8626367464071709E-2</v>
      </c>
      <c r="J311" s="6">
        <v>0.16404494844103656</v>
      </c>
      <c r="K311" s="6">
        <v>0.28400941503660343</v>
      </c>
    </row>
    <row r="312" spans="1:11" x14ac:dyDescent="0.25">
      <c r="C312" t="s">
        <v>326</v>
      </c>
      <c r="D312" s="6">
        <v>1.3995939544420598E-2</v>
      </c>
      <c r="E312" s="6">
        <v>1.1659531296232914E-2</v>
      </c>
      <c r="F312" s="6">
        <v>1.0609969083575062E-2</v>
      </c>
      <c r="G312" s="6">
        <v>9.0187448537100024E-3</v>
      </c>
      <c r="H312" s="6">
        <v>8.7400183771083086E-3</v>
      </c>
      <c r="I312" s="6">
        <v>1.3913599309550604E-2</v>
      </c>
      <c r="J312" s="6">
        <v>2.7836316956024777E-2</v>
      </c>
      <c r="K312" s="6">
        <v>8.6231334904437063E-3</v>
      </c>
    </row>
    <row r="313" spans="1:11" x14ac:dyDescent="0.25">
      <c r="C313" t="s">
        <v>341</v>
      </c>
      <c r="D313" s="6"/>
      <c r="E313" s="6">
        <v>7.6950816648989869E-3</v>
      </c>
      <c r="F313" s="6"/>
      <c r="G313" s="6"/>
      <c r="H313" s="6"/>
      <c r="I313" s="6"/>
      <c r="J313" s="6"/>
      <c r="K313" s="6"/>
    </row>
    <row r="314" spans="1:11" x14ac:dyDescent="0.25">
      <c r="B314" t="s">
        <v>283</v>
      </c>
      <c r="D314" s="6">
        <v>5.7353995855038378E-2</v>
      </c>
      <c r="E314" s="6">
        <v>5.9374277188810901E-2</v>
      </c>
      <c r="F314" s="6">
        <v>4.91744951594675E-2</v>
      </c>
      <c r="G314" s="6">
        <v>3.3924884306702506E-2</v>
      </c>
      <c r="H314" s="6">
        <v>0.10279847091552356</v>
      </c>
      <c r="I314" s="6">
        <v>0.1682297520586786</v>
      </c>
      <c r="J314" s="6">
        <v>6.8055760260399542E-2</v>
      </c>
      <c r="K314" s="6">
        <v>5.0549758773189325E-2</v>
      </c>
    </row>
    <row r="315" spans="1:11" x14ac:dyDescent="0.25">
      <c r="A315" t="s">
        <v>284</v>
      </c>
      <c r="D315" s="6">
        <v>7.374363576263776E-2</v>
      </c>
      <c r="E315" s="6">
        <v>7.3348696349012824E-2</v>
      </c>
      <c r="F315" s="6">
        <v>0.10306834836820032</v>
      </c>
      <c r="G315" s="6">
        <v>0.10469681424895343</v>
      </c>
      <c r="H315" s="6">
        <v>8.2261286310003415E-2</v>
      </c>
      <c r="I315" s="6">
        <v>0.10111083805553857</v>
      </c>
      <c r="J315" s="6">
        <v>0.12684990873964949</v>
      </c>
      <c r="K315" s="6">
        <v>8.322518630425621E-2</v>
      </c>
    </row>
    <row r="316" spans="1:11" x14ac:dyDescent="0.25">
      <c r="A316" t="s">
        <v>4</v>
      </c>
      <c r="B316" t="s">
        <v>42</v>
      </c>
      <c r="C316" t="s">
        <v>24</v>
      </c>
      <c r="D316" s="6">
        <v>9.9835326042162584E-3</v>
      </c>
      <c r="E316" s="6">
        <v>9.3114140624307781E-3</v>
      </c>
      <c r="F316" s="6">
        <v>1.1385010151686428E-2</v>
      </c>
      <c r="G316" s="6">
        <v>1.7905944680947698E-2</v>
      </c>
      <c r="H316" s="6">
        <v>2.1203362735539265E-2</v>
      </c>
      <c r="I316" s="6">
        <v>1.7995022793225689E-2</v>
      </c>
      <c r="J316" s="6">
        <v>9.42849118087573E-3</v>
      </c>
      <c r="K316" s="6">
        <v>1.983309393095414E-2</v>
      </c>
    </row>
    <row r="317" spans="1:11" x14ac:dyDescent="0.25">
      <c r="C317" t="s">
        <v>28</v>
      </c>
      <c r="D317" s="6">
        <v>4.7125166003776538E-2</v>
      </c>
      <c r="E317" s="6">
        <v>5.4429531680600766E-2</v>
      </c>
      <c r="F317" s="6">
        <v>6.5841262673881712E-2</v>
      </c>
      <c r="G317" s="6">
        <v>4.7096684133420524E-2</v>
      </c>
      <c r="H317" s="6">
        <v>3.4085010330152501E-2</v>
      </c>
      <c r="I317" s="6">
        <v>8.8287883526185648E-2</v>
      </c>
      <c r="J317" s="6">
        <v>2.6893967790510266E-2</v>
      </c>
      <c r="K317" s="6">
        <v>8.7582946743922196E-2</v>
      </c>
    </row>
    <row r="318" spans="1:11" x14ac:dyDescent="0.25">
      <c r="C318" t="s">
        <v>41</v>
      </c>
      <c r="D318" s="6">
        <v>0.27688294783590739</v>
      </c>
      <c r="E318" s="6">
        <v>6.8425145660455475E-2</v>
      </c>
      <c r="F318" s="6">
        <v>8.4111296539489747E-2</v>
      </c>
      <c r="G318" s="6">
        <v>4.2586981166804018E-2</v>
      </c>
      <c r="H318" s="6">
        <v>7.3723111412092146E-2</v>
      </c>
      <c r="I318" s="6">
        <v>0.14942049893211812</v>
      </c>
      <c r="J318" s="6">
        <v>0.132886752689097</v>
      </c>
      <c r="K318" s="6">
        <v>0.13399152298400885</v>
      </c>
    </row>
    <row r="319" spans="1:11" x14ac:dyDescent="0.25">
      <c r="C319" t="s">
        <v>29</v>
      </c>
      <c r="D319" s="6">
        <v>0.31582396608010005</v>
      </c>
      <c r="E319" s="6">
        <v>0.42083586699771613</v>
      </c>
      <c r="F319" s="6">
        <v>0.42791197324250774</v>
      </c>
      <c r="G319" s="6">
        <v>0.32316694839153076</v>
      </c>
      <c r="H319" s="6">
        <v>0.40507862007547923</v>
      </c>
      <c r="I319" s="6">
        <v>0.32255631996927292</v>
      </c>
      <c r="J319" s="6">
        <v>0.24972837954933297</v>
      </c>
      <c r="K319" s="6">
        <v>0.29008754309519774</v>
      </c>
    </row>
    <row r="320" spans="1:11" x14ac:dyDescent="0.25">
      <c r="C320" t="s">
        <v>30</v>
      </c>
      <c r="D320" s="6"/>
      <c r="E320" s="6">
        <v>1.8716048777562197E-3</v>
      </c>
      <c r="F320" s="6"/>
      <c r="G320" s="6"/>
      <c r="H320" s="6"/>
      <c r="I320" s="6"/>
      <c r="J320" s="6">
        <v>3.4529767580036358E-4</v>
      </c>
      <c r="K320" s="6"/>
    </row>
    <row r="321" spans="1:11" x14ac:dyDescent="0.25">
      <c r="C321" t="s">
        <v>141</v>
      </c>
      <c r="D321" s="6">
        <v>7.1040553961864896E-3</v>
      </c>
      <c r="E321" s="6">
        <v>1.8228022160609217E-2</v>
      </c>
      <c r="F321" s="6">
        <v>1.1658997155866234E-2</v>
      </c>
      <c r="G321" s="6">
        <v>4.5631432876226362E-3</v>
      </c>
      <c r="H321" s="6"/>
      <c r="I321" s="6">
        <v>6.2458034782147676E-3</v>
      </c>
      <c r="J321" s="6"/>
      <c r="K321" s="6"/>
    </row>
    <row r="322" spans="1:11" x14ac:dyDescent="0.25">
      <c r="C322" t="s">
        <v>158</v>
      </c>
      <c r="D322" s="6">
        <v>9.048132401049476E-2</v>
      </c>
      <c r="E322" s="6">
        <v>9.2649233075427939E-2</v>
      </c>
      <c r="F322" s="6">
        <v>9.7057322268798332E-2</v>
      </c>
      <c r="G322" s="6">
        <v>4.2652557921130749E-2</v>
      </c>
      <c r="H322" s="6">
        <v>5.0911684825882153E-2</v>
      </c>
      <c r="I322" s="6">
        <v>6.1798244708756535E-2</v>
      </c>
      <c r="J322" s="6">
        <v>7.5216015693052932E-2</v>
      </c>
      <c r="K322" s="6">
        <v>8.8698003114197205E-2</v>
      </c>
    </row>
    <row r="323" spans="1:11" x14ac:dyDescent="0.25">
      <c r="C323" t="s">
        <v>192</v>
      </c>
      <c r="D323" s="6">
        <v>0.22588410713892532</v>
      </c>
      <c r="E323" s="6">
        <v>0.25541156814505755</v>
      </c>
      <c r="F323" s="6">
        <v>0.13982749766926661</v>
      </c>
      <c r="G323" s="6">
        <v>0.14528040723478766</v>
      </c>
      <c r="H323" s="6">
        <v>4.6918330456022936E-2</v>
      </c>
      <c r="I323" s="6">
        <v>0.22641382266795834</v>
      </c>
      <c r="J323" s="6">
        <v>0.33943600364219501</v>
      </c>
      <c r="K323" s="6">
        <v>0.16364087982777836</v>
      </c>
    </row>
    <row r="324" spans="1:11" x14ac:dyDescent="0.25">
      <c r="C324" t="s">
        <v>316</v>
      </c>
      <c r="D324" s="6">
        <v>7.8313844293156687E-2</v>
      </c>
      <c r="E324" s="6">
        <v>3.1891878582679486E-2</v>
      </c>
      <c r="F324" s="6">
        <v>8.8491394714758947E-2</v>
      </c>
      <c r="G324" s="6">
        <v>9.549544951487661E-2</v>
      </c>
      <c r="H324" s="6">
        <v>0.1831343432613694</v>
      </c>
      <c r="I324" s="6">
        <v>0.16136564365257455</v>
      </c>
      <c r="J324" s="6">
        <v>2.2369107436228695E-2</v>
      </c>
      <c r="K324" s="6">
        <v>2.1718158123300083E-2</v>
      </c>
    </row>
    <row r="325" spans="1:11" x14ac:dyDescent="0.25">
      <c r="B325" t="s">
        <v>48</v>
      </c>
      <c r="D325" s="6">
        <v>0.15890228120287272</v>
      </c>
      <c r="E325" s="6">
        <v>0.22048775726318237</v>
      </c>
      <c r="F325" s="6">
        <v>0.22519519474435701</v>
      </c>
      <c r="G325" s="6">
        <v>0.13934058331834481</v>
      </c>
      <c r="H325" s="6">
        <v>0.16657375572761016</v>
      </c>
      <c r="I325" s="6">
        <v>0.14675707338460856</v>
      </c>
      <c r="J325" s="6">
        <v>0.11629803706999724</v>
      </c>
      <c r="K325" s="6">
        <v>0.14571359343856741</v>
      </c>
    </row>
    <row r="326" spans="1:11" x14ac:dyDescent="0.25">
      <c r="A326" t="s">
        <v>193</v>
      </c>
      <c r="D326" s="6">
        <v>0.15890228120287272</v>
      </c>
      <c r="E326" s="6">
        <v>0.22048775726318237</v>
      </c>
      <c r="F326" s="6">
        <v>0.22519519474435701</v>
      </c>
      <c r="G326" s="6">
        <v>0.13934058331834481</v>
      </c>
      <c r="H326" s="6">
        <v>0.16657375572761016</v>
      </c>
      <c r="I326" s="6">
        <v>0.14675707338460856</v>
      </c>
      <c r="J326" s="6">
        <v>0.11629803706999724</v>
      </c>
      <c r="K326" s="6">
        <v>0.14571359343856741</v>
      </c>
    </row>
    <row r="327" spans="1:11" x14ac:dyDescent="0.25">
      <c r="A327" t="s">
        <v>98</v>
      </c>
      <c r="B327" t="s">
        <v>42</v>
      </c>
      <c r="C327" t="s">
        <v>155</v>
      </c>
      <c r="D327" s="6">
        <v>0.16191990131580009</v>
      </c>
      <c r="E327" s="6">
        <v>0.47951635496792905</v>
      </c>
      <c r="F327" s="6">
        <v>3.8613875638650236E-2</v>
      </c>
      <c r="G327" s="6">
        <v>4.2091048740767537E-2</v>
      </c>
      <c r="H327" s="6"/>
      <c r="I327" s="6">
        <v>0.16142868172958288</v>
      </c>
      <c r="J327" s="6">
        <v>5.3119784493022563E-2</v>
      </c>
      <c r="K327" s="6">
        <v>7.3114802862125725E-2</v>
      </c>
    </row>
    <row r="328" spans="1:11" x14ac:dyDescent="0.25">
      <c r="C328" t="s">
        <v>194</v>
      </c>
      <c r="D328" s="6">
        <v>0.14279510134128748</v>
      </c>
      <c r="E328" s="6">
        <v>5.1209936200349165E-2</v>
      </c>
      <c r="F328" s="6">
        <v>2.3293725534986494E-2</v>
      </c>
      <c r="G328" s="6">
        <v>4.5299864415852202E-2</v>
      </c>
      <c r="H328" s="6">
        <v>4.8592654474551113E-2</v>
      </c>
      <c r="I328" s="6">
        <v>1.4552490879526335E-2</v>
      </c>
      <c r="J328" s="6">
        <v>4.3495269368709552E-2</v>
      </c>
      <c r="K328" s="6">
        <v>7.5215503588252464E-2</v>
      </c>
    </row>
    <row r="329" spans="1:11" x14ac:dyDescent="0.25">
      <c r="C329" t="s">
        <v>195</v>
      </c>
      <c r="D329" s="6">
        <v>2.7466437020383042E-3</v>
      </c>
      <c r="E329" s="6">
        <v>2.4356914016214221E-3</v>
      </c>
      <c r="F329" s="6">
        <v>4.051901621965703E-3</v>
      </c>
      <c r="G329" s="6">
        <v>3.3455299240411685E-3</v>
      </c>
      <c r="H329" s="6">
        <v>4.280645048784797E-3</v>
      </c>
      <c r="I329" s="6">
        <v>5.1196348092532205E-3</v>
      </c>
      <c r="J329" s="6">
        <v>8.3262904090687165E-3</v>
      </c>
      <c r="K329" s="6">
        <v>8.9833200682033296E-3</v>
      </c>
    </row>
    <row r="330" spans="1:11" x14ac:dyDescent="0.25">
      <c r="C330" t="s">
        <v>216</v>
      </c>
      <c r="D330" s="6">
        <v>0.92847229177696056</v>
      </c>
      <c r="E330" s="6">
        <v>0.55773974125123404</v>
      </c>
      <c r="F330" s="6">
        <v>0.73813316003588192</v>
      </c>
      <c r="G330" s="6">
        <v>0.41587877459778178</v>
      </c>
      <c r="H330" s="6">
        <v>0.90434301521438454</v>
      </c>
      <c r="I330" s="6">
        <v>0.54029334486313896</v>
      </c>
      <c r="J330" s="6">
        <v>0.90669156992593014</v>
      </c>
      <c r="K330" s="6">
        <v>0.63628908987987487</v>
      </c>
    </row>
    <row r="331" spans="1:11" x14ac:dyDescent="0.25">
      <c r="C331" t="s">
        <v>364</v>
      </c>
      <c r="D331" s="6">
        <v>1</v>
      </c>
      <c r="E331" s="6">
        <v>1</v>
      </c>
      <c r="F331" s="6">
        <v>1</v>
      </c>
      <c r="G331" s="6">
        <v>2.0216852698526222</v>
      </c>
      <c r="H331" s="6">
        <v>1</v>
      </c>
      <c r="I331" s="6">
        <v>1</v>
      </c>
      <c r="J331" s="6">
        <v>1</v>
      </c>
      <c r="K331" s="6">
        <v>1</v>
      </c>
    </row>
    <row r="332" spans="1:11" x14ac:dyDescent="0.25">
      <c r="B332" t="s">
        <v>48</v>
      </c>
      <c r="D332" s="6">
        <v>8.7812979565916639E-3</v>
      </c>
      <c r="E332" s="6">
        <v>7.8755099335835101E-3</v>
      </c>
      <c r="F332" s="6">
        <v>5.718264136456536E-3</v>
      </c>
      <c r="G332" s="6">
        <v>6.0895775544319002E-3</v>
      </c>
      <c r="H332" s="6">
        <v>6.602152651661761E-3</v>
      </c>
      <c r="I332" s="6">
        <v>7.3827054849482073E-3</v>
      </c>
      <c r="J332" s="6">
        <v>1.0511187147137094E-2</v>
      </c>
      <c r="K332" s="6">
        <v>1.2434260645282021E-2</v>
      </c>
    </row>
    <row r="333" spans="1:11" x14ac:dyDescent="0.25">
      <c r="A333" t="s">
        <v>196</v>
      </c>
      <c r="D333" s="6">
        <v>8.7812979565916639E-3</v>
      </c>
      <c r="E333" s="6">
        <v>7.8755099335835101E-3</v>
      </c>
      <c r="F333" s="6">
        <v>5.718264136456536E-3</v>
      </c>
      <c r="G333" s="6">
        <v>6.0895775544319002E-3</v>
      </c>
      <c r="H333" s="6">
        <v>6.602152651661761E-3</v>
      </c>
      <c r="I333" s="6">
        <v>7.3827054849482073E-3</v>
      </c>
      <c r="J333" s="6">
        <v>1.0511187147137094E-2</v>
      </c>
      <c r="K333" s="6">
        <v>1.2434260645282021E-2</v>
      </c>
    </row>
    <row r="334" spans="1:11" x14ac:dyDescent="0.25">
      <c r="A334" t="s">
        <v>273</v>
      </c>
      <c r="B334" t="s">
        <v>44</v>
      </c>
      <c r="C334" t="s">
        <v>24</v>
      </c>
      <c r="D334" s="6">
        <v>0.13908544564032307</v>
      </c>
      <c r="E334" s="6">
        <v>6.1064668582825256E-2</v>
      </c>
      <c r="F334" s="6">
        <v>6.6015153957336717E-2</v>
      </c>
      <c r="G334" s="6">
        <v>9.7391278976630968E-2</v>
      </c>
      <c r="H334" s="6">
        <v>7.2043617654091369E-2</v>
      </c>
      <c r="I334" s="6">
        <v>9.9205921574975708E-2</v>
      </c>
      <c r="J334" s="6">
        <v>5.6996700238603648E-2</v>
      </c>
      <c r="K334" s="6">
        <v>5.0507161732636197E-2</v>
      </c>
    </row>
    <row r="335" spans="1:11" x14ac:dyDescent="0.25">
      <c r="C335" t="s">
        <v>28</v>
      </c>
      <c r="D335" s="6"/>
      <c r="E335" s="6">
        <v>0.11816419164728133</v>
      </c>
      <c r="F335" s="6"/>
      <c r="G335" s="6">
        <v>0.15730449715986702</v>
      </c>
      <c r="H335" s="6">
        <v>0.12868971021713882</v>
      </c>
      <c r="I335" s="6"/>
      <c r="J335" s="6">
        <v>7.6405466220670001E-2</v>
      </c>
      <c r="K335" s="6">
        <v>5.3294385076382116E-2</v>
      </c>
    </row>
    <row r="336" spans="1:11" x14ac:dyDescent="0.25">
      <c r="C336" t="s">
        <v>38</v>
      </c>
      <c r="D336" s="6"/>
      <c r="E336" s="6"/>
      <c r="F336" s="6">
        <v>0.60683259057162486</v>
      </c>
      <c r="G336" s="6"/>
      <c r="H336" s="6"/>
      <c r="I336" s="6"/>
      <c r="J336" s="6">
        <v>0.46971292890801414</v>
      </c>
      <c r="K336" s="6">
        <v>0.37616932183642748</v>
      </c>
    </row>
    <row r="337" spans="2:11" x14ac:dyDescent="0.25">
      <c r="C337" t="s">
        <v>128</v>
      </c>
      <c r="D337" s="6"/>
      <c r="E337" s="6"/>
      <c r="F337" s="6"/>
      <c r="G337" s="6"/>
      <c r="H337" s="6"/>
      <c r="I337" s="6"/>
      <c r="J337" s="6"/>
      <c r="K337" s="6">
        <v>4.7276751704815406E-2</v>
      </c>
    </row>
    <row r="338" spans="2:11" x14ac:dyDescent="0.25">
      <c r="C338" t="s">
        <v>131</v>
      </c>
      <c r="D338" s="6">
        <v>0.20287917816523454</v>
      </c>
      <c r="E338" s="6">
        <v>0.12344483009974525</v>
      </c>
      <c r="F338" s="6">
        <v>6.7504440487266254E-2</v>
      </c>
      <c r="G338" s="6">
        <v>5.2984183871229232E-2</v>
      </c>
      <c r="H338" s="6">
        <v>9.6468709697162258E-2</v>
      </c>
      <c r="I338" s="6">
        <v>8.2278248149931524E-2</v>
      </c>
      <c r="J338" s="6">
        <v>5.4416965692605193E-2</v>
      </c>
      <c r="K338" s="6">
        <v>0.15953315982337302</v>
      </c>
    </row>
    <row r="339" spans="2:11" x14ac:dyDescent="0.25">
      <c r="C339" t="s">
        <v>171</v>
      </c>
      <c r="D339" s="6">
        <v>0.58568949666107928</v>
      </c>
      <c r="E339" s="6">
        <v>0.67542427514310222</v>
      </c>
      <c r="F339" s="6">
        <v>0.58626852148133679</v>
      </c>
      <c r="G339" s="6">
        <v>0.62325348371237566</v>
      </c>
      <c r="H339" s="6">
        <v>0.66232947464294867</v>
      </c>
      <c r="I339" s="6">
        <v>0.67530655820663266</v>
      </c>
      <c r="J339" s="6">
        <v>0.64356612123659585</v>
      </c>
      <c r="K339" s="6">
        <v>0.67593246800450868</v>
      </c>
    </row>
    <row r="340" spans="2:11" x14ac:dyDescent="0.25">
      <c r="C340" t="s">
        <v>172</v>
      </c>
      <c r="D340" s="6"/>
      <c r="E340" s="6"/>
      <c r="F340" s="6"/>
      <c r="G340" s="6"/>
      <c r="H340" s="6">
        <v>0.22235451653790728</v>
      </c>
      <c r="I340" s="6"/>
      <c r="J340" s="6"/>
      <c r="K340" s="6"/>
    </row>
    <row r="341" spans="2:11" x14ac:dyDescent="0.25">
      <c r="B341" t="s">
        <v>181</v>
      </c>
      <c r="D341" s="6">
        <v>7.8588096266195978E-2</v>
      </c>
      <c r="E341" s="6">
        <v>6.0145000003012962E-2</v>
      </c>
      <c r="F341" s="6">
        <v>6.2245618663143105E-2</v>
      </c>
      <c r="G341" s="6">
        <v>5.9100545055368069E-2</v>
      </c>
      <c r="H341" s="6">
        <v>7.9101360204619442E-2</v>
      </c>
      <c r="I341" s="6">
        <v>7.84647430242493E-2</v>
      </c>
      <c r="J341" s="6">
        <v>7.3338617122300109E-2</v>
      </c>
      <c r="K341" s="6">
        <v>8.8698376912803328E-2</v>
      </c>
    </row>
    <row r="342" spans="2:11" x14ac:dyDescent="0.25">
      <c r="B342" t="s">
        <v>45</v>
      </c>
      <c r="C342" t="s">
        <v>24</v>
      </c>
      <c r="D342" s="6">
        <v>3.0640099947235818E-2</v>
      </c>
      <c r="E342" s="6">
        <v>1.5382285339510865E-2</v>
      </c>
      <c r="F342" s="6">
        <v>3.6882497651336034E-2</v>
      </c>
      <c r="G342" s="6">
        <v>2.114278333303703E-2</v>
      </c>
      <c r="H342" s="6">
        <v>3.5139877046885148E-2</v>
      </c>
      <c r="I342" s="6"/>
      <c r="J342" s="6">
        <v>1.642260564484407E-2</v>
      </c>
      <c r="K342" s="6">
        <v>3.75346665722361E-2</v>
      </c>
    </row>
    <row r="343" spans="2:11" x14ac:dyDescent="0.25">
      <c r="C343" t="s">
        <v>28</v>
      </c>
      <c r="D343" s="6">
        <v>0.19874457061409817</v>
      </c>
      <c r="E343" s="6">
        <v>0.16239274256575437</v>
      </c>
      <c r="F343" s="6"/>
      <c r="G343" s="6"/>
      <c r="H343" s="6"/>
      <c r="I343" s="6"/>
      <c r="J343" s="6"/>
      <c r="K343" s="6"/>
    </row>
    <row r="344" spans="2:11" x14ac:dyDescent="0.25">
      <c r="C344" t="s">
        <v>128</v>
      </c>
      <c r="D344" s="6"/>
      <c r="E344" s="6"/>
      <c r="F344" s="6"/>
      <c r="G344" s="6">
        <v>0.15184942317454247</v>
      </c>
      <c r="H344" s="6">
        <v>0.25416282119742456</v>
      </c>
      <c r="I344" s="6"/>
      <c r="J344" s="6">
        <v>2.6820642128255835E-2</v>
      </c>
      <c r="K344" s="6"/>
    </row>
    <row r="345" spans="2:11" x14ac:dyDescent="0.25">
      <c r="C345" t="s">
        <v>131</v>
      </c>
      <c r="D345" s="6">
        <v>0.10409912722277022</v>
      </c>
      <c r="E345" s="6"/>
      <c r="F345" s="6">
        <v>4.7631031584926604E-2</v>
      </c>
      <c r="G345" s="6">
        <v>0.17884072313357452</v>
      </c>
      <c r="H345" s="6">
        <v>0.10566937094478122</v>
      </c>
      <c r="I345" s="6">
        <v>8.151673223843485E-2</v>
      </c>
      <c r="J345" s="6">
        <v>2.968949976009819E-2</v>
      </c>
      <c r="K345" s="6">
        <v>4.0577383553549624E-2</v>
      </c>
    </row>
    <row r="346" spans="2:11" x14ac:dyDescent="0.25">
      <c r="C346" t="s">
        <v>171</v>
      </c>
      <c r="D346" s="6">
        <v>0.60673349600613646</v>
      </c>
      <c r="E346" s="6">
        <v>0.73076089388890608</v>
      </c>
      <c r="F346" s="6">
        <v>0.46075206949041414</v>
      </c>
      <c r="G346" s="6">
        <v>0.53900891698088382</v>
      </c>
      <c r="H346" s="6">
        <v>0.60188017717874975</v>
      </c>
      <c r="I346" s="6">
        <v>0.5846212366029544</v>
      </c>
      <c r="J346" s="6">
        <v>0.56277866435601098</v>
      </c>
      <c r="K346" s="6">
        <v>0.63033998748831321</v>
      </c>
    </row>
    <row r="347" spans="2:11" x14ac:dyDescent="0.25">
      <c r="C347" t="s">
        <v>172</v>
      </c>
      <c r="D347" s="6">
        <v>0.16272042488462712</v>
      </c>
      <c r="E347" s="6">
        <v>7.2039391868858035E-2</v>
      </c>
      <c r="F347" s="6">
        <v>5.3736283780048709E-2</v>
      </c>
      <c r="G347" s="6">
        <v>0.12506232805958661</v>
      </c>
      <c r="H347" s="6">
        <v>9.6100624848136557E-2</v>
      </c>
      <c r="I347" s="6">
        <v>0.11375164429475693</v>
      </c>
      <c r="J347" s="6">
        <v>0.12893085141328497</v>
      </c>
      <c r="K347" s="6">
        <v>0.16396657863796057</v>
      </c>
    </row>
    <row r="348" spans="2:11" x14ac:dyDescent="0.25">
      <c r="C348" t="s">
        <v>173</v>
      </c>
      <c r="D348" s="6">
        <v>0.24102131767927143</v>
      </c>
      <c r="E348" s="6">
        <v>0.12016870338983598</v>
      </c>
      <c r="F348" s="6">
        <v>0.13619775763718414</v>
      </c>
      <c r="G348" s="6">
        <v>0.10269544293836624</v>
      </c>
      <c r="H348" s="6">
        <v>4.8742994470518379E-2</v>
      </c>
      <c r="I348" s="6">
        <v>0.19009920332484584</v>
      </c>
      <c r="J348" s="6">
        <v>0.12092768603157721</v>
      </c>
      <c r="K348" s="6">
        <v>0.14088442377907964</v>
      </c>
    </row>
    <row r="349" spans="2:11" x14ac:dyDescent="0.25">
      <c r="C349" t="s">
        <v>180</v>
      </c>
      <c r="D349" s="6"/>
      <c r="E349" s="6"/>
      <c r="F349" s="6">
        <v>1.7653469073410699E-2</v>
      </c>
      <c r="G349" s="6"/>
      <c r="H349" s="6"/>
      <c r="I349" s="6"/>
      <c r="J349" s="6"/>
      <c r="K349" s="6"/>
    </row>
    <row r="350" spans="2:11" x14ac:dyDescent="0.25">
      <c r="B350" t="s">
        <v>182</v>
      </c>
      <c r="D350" s="6">
        <v>6.0581401530035654E-2</v>
      </c>
      <c r="E350" s="6">
        <v>3.8675226354155337E-2</v>
      </c>
      <c r="F350" s="6">
        <v>3.3845855362508462E-2</v>
      </c>
      <c r="G350" s="6">
        <v>5.426625967584723E-2</v>
      </c>
      <c r="H350" s="6">
        <v>5.0977799167322917E-2</v>
      </c>
      <c r="I350" s="6">
        <v>5.0049188907803223E-2</v>
      </c>
      <c r="J350" s="6">
        <v>4.3706602754171264E-2</v>
      </c>
      <c r="K350" s="6">
        <v>5.0522989223799664E-2</v>
      </c>
    </row>
    <row r="351" spans="2:11" x14ac:dyDescent="0.25">
      <c r="B351" t="s">
        <v>47</v>
      </c>
      <c r="C351" t="s">
        <v>24</v>
      </c>
      <c r="D351" s="6">
        <v>5.3792856816032818E-2</v>
      </c>
      <c r="E351" s="6">
        <v>3.9116212742740672E-2</v>
      </c>
      <c r="F351" s="6">
        <v>6.9118450917790827E-2</v>
      </c>
      <c r="G351" s="6">
        <v>7.0269760579054943E-2</v>
      </c>
      <c r="H351" s="6">
        <v>8.1162637875615992E-2</v>
      </c>
      <c r="I351" s="6">
        <v>8.2045173320773351E-2</v>
      </c>
      <c r="J351" s="6">
        <v>7.7372589123974336E-2</v>
      </c>
      <c r="K351" s="6">
        <v>6.1588974350131657E-2</v>
      </c>
    </row>
    <row r="352" spans="2:11" x14ac:dyDescent="0.25">
      <c r="C352" t="s">
        <v>28</v>
      </c>
      <c r="D352" s="6"/>
      <c r="E352" s="6">
        <v>0.29441777028457866</v>
      </c>
      <c r="F352" s="6"/>
      <c r="G352" s="6"/>
      <c r="H352" s="6"/>
      <c r="I352" s="6"/>
      <c r="J352" s="6"/>
      <c r="K352" s="6"/>
    </row>
    <row r="353" spans="1:11" x14ac:dyDescent="0.25">
      <c r="C353" t="s">
        <v>128</v>
      </c>
      <c r="D353" s="6"/>
      <c r="E353" s="6"/>
      <c r="F353" s="6"/>
      <c r="G353" s="6"/>
      <c r="H353" s="6">
        <v>5.7818228302120522E-2</v>
      </c>
      <c r="I353" s="6">
        <v>0.10237819530366639</v>
      </c>
      <c r="J353" s="6"/>
      <c r="K353" s="6"/>
    </row>
    <row r="354" spans="1:11" x14ac:dyDescent="0.25">
      <c r="C354" t="s">
        <v>131</v>
      </c>
      <c r="D354" s="6">
        <v>0.14827684835153584</v>
      </c>
      <c r="E354" s="6">
        <v>5.9832231243189329E-2</v>
      </c>
      <c r="F354" s="6">
        <v>6.552378457769352E-2</v>
      </c>
      <c r="G354" s="6">
        <v>7.0988213287591098E-2</v>
      </c>
      <c r="H354" s="6">
        <v>0.10611613073219515</v>
      </c>
      <c r="I354" s="6">
        <v>8.1417632168269402E-2</v>
      </c>
      <c r="J354" s="6">
        <v>6.7015011241275457E-2</v>
      </c>
      <c r="K354" s="6">
        <v>4.4481552859632706E-2</v>
      </c>
    </row>
    <row r="355" spans="1:11" x14ac:dyDescent="0.25">
      <c r="C355" t="s">
        <v>171</v>
      </c>
      <c r="D355" s="6">
        <v>0.53288292869039944</v>
      </c>
      <c r="E355" s="6">
        <v>0.39080296960877164</v>
      </c>
      <c r="F355" s="6">
        <v>0.62278578391593109</v>
      </c>
      <c r="G355" s="6">
        <v>0.69021422374844066</v>
      </c>
      <c r="H355" s="6">
        <v>0.67407345999778401</v>
      </c>
      <c r="I355" s="6">
        <v>0.65377028113967695</v>
      </c>
      <c r="J355" s="6">
        <v>0.65626945548946958</v>
      </c>
      <c r="K355" s="6">
        <v>0.66854988984198693</v>
      </c>
    </row>
    <row r="356" spans="1:11" x14ac:dyDescent="0.25">
      <c r="C356" t="s">
        <v>173</v>
      </c>
      <c r="D356" s="6">
        <v>0.37444961433868329</v>
      </c>
      <c r="E356" s="6"/>
      <c r="F356" s="6"/>
      <c r="G356" s="6"/>
      <c r="H356" s="6"/>
      <c r="I356" s="6"/>
      <c r="J356" s="6"/>
      <c r="K356" s="6"/>
    </row>
    <row r="357" spans="1:11" x14ac:dyDescent="0.25">
      <c r="C357" t="s">
        <v>180</v>
      </c>
      <c r="D357" s="6">
        <v>6.2608336186683903E-3</v>
      </c>
      <c r="E357" s="6"/>
      <c r="F357" s="6">
        <v>5.5349498206501051E-3</v>
      </c>
      <c r="G357" s="6">
        <v>1.8977500518118747E-2</v>
      </c>
      <c r="H357" s="6">
        <v>5.1323720275156066E-3</v>
      </c>
      <c r="I357" s="6"/>
      <c r="J357" s="6"/>
      <c r="K357" s="6"/>
    </row>
    <row r="358" spans="1:11" x14ac:dyDescent="0.25">
      <c r="B358" t="s">
        <v>183</v>
      </c>
      <c r="D358" s="6">
        <v>4.8410246278493059E-2</v>
      </c>
      <c r="E358" s="6">
        <v>3.013588773918615E-2</v>
      </c>
      <c r="F358" s="6">
        <v>4.6677251968128608E-2</v>
      </c>
      <c r="G358" s="6">
        <v>4.8427782059110823E-2</v>
      </c>
      <c r="H358" s="6">
        <v>5.471784022608802E-2</v>
      </c>
      <c r="I358" s="6">
        <v>5.668872296223007E-2</v>
      </c>
      <c r="J358" s="6">
        <v>4.8400553227268654E-2</v>
      </c>
      <c r="K358" s="6">
        <v>5.6183091900102011E-2</v>
      </c>
    </row>
    <row r="359" spans="1:11" x14ac:dyDescent="0.25">
      <c r="A359" t="s">
        <v>285</v>
      </c>
      <c r="D359" s="6">
        <v>6.4517490836740479E-2</v>
      </c>
      <c r="E359" s="6">
        <v>4.464098412724294E-2</v>
      </c>
      <c r="F359" s="6">
        <v>4.8002546152734984E-2</v>
      </c>
      <c r="G359" s="6">
        <v>5.4571387797454914E-2</v>
      </c>
      <c r="H359" s="6">
        <v>6.2438809995201808E-2</v>
      </c>
      <c r="I359" s="6">
        <v>6.304091096977206E-2</v>
      </c>
      <c r="J359" s="6">
        <v>5.6596051558558833E-2</v>
      </c>
      <c r="K359" s="6">
        <v>6.7007517228547503E-2</v>
      </c>
    </row>
    <row r="360" spans="1:11" x14ac:dyDescent="0.25">
      <c r="A360" t="s">
        <v>317</v>
      </c>
      <c r="B360" t="s">
        <v>42</v>
      </c>
      <c r="C360" t="s">
        <v>24</v>
      </c>
      <c r="D360" s="6"/>
      <c r="E360" s="6"/>
      <c r="F360" s="6">
        <v>0.11143760438796244</v>
      </c>
      <c r="G360" s="6"/>
      <c r="H360" s="6"/>
      <c r="I360" s="6"/>
      <c r="J360" s="6"/>
      <c r="K360" s="6"/>
    </row>
    <row r="361" spans="1:11" x14ac:dyDescent="0.25">
      <c r="C361" t="s">
        <v>157</v>
      </c>
      <c r="D361" s="6">
        <v>4.4161425838745369E-2</v>
      </c>
      <c r="E361" s="6">
        <v>6.3240966702899609E-2</v>
      </c>
      <c r="F361" s="6">
        <v>5.3028775660674141E-2</v>
      </c>
      <c r="G361" s="6">
        <v>5.8251136215335779E-2</v>
      </c>
      <c r="H361" s="6">
        <v>5.0484337596001572E-2</v>
      </c>
      <c r="I361" s="6">
        <v>7.4111413310746249E-2</v>
      </c>
      <c r="J361" s="6">
        <v>4.8854087083411345E-2</v>
      </c>
      <c r="K361" s="6">
        <v>3.7046476704592518E-2</v>
      </c>
    </row>
    <row r="362" spans="1:11" x14ac:dyDescent="0.25">
      <c r="C362" t="s">
        <v>163</v>
      </c>
      <c r="D362" s="6">
        <v>6.2964463835979645E-2</v>
      </c>
      <c r="E362" s="6">
        <v>5.432059752914091E-2</v>
      </c>
      <c r="F362" s="6">
        <v>0.11572569299195716</v>
      </c>
      <c r="G362" s="6">
        <v>5.9101517228146182E-2</v>
      </c>
      <c r="H362" s="6">
        <v>5.2935717474097602E-2</v>
      </c>
      <c r="I362" s="6">
        <v>8.8508017790536977E-2</v>
      </c>
      <c r="J362" s="6">
        <v>5.0231700013206197E-2</v>
      </c>
      <c r="K362" s="6">
        <v>5.7278896557252018E-2</v>
      </c>
    </row>
    <row r="363" spans="1:11" x14ac:dyDescent="0.25">
      <c r="C363" t="s">
        <v>164</v>
      </c>
      <c r="D363" s="6">
        <v>8.9971248429885201E-2</v>
      </c>
      <c r="E363" s="6">
        <v>0.10581877526190984</v>
      </c>
      <c r="F363" s="6">
        <v>8.2747552203965347E-2</v>
      </c>
      <c r="G363" s="6">
        <v>6.5363718018555866E-2</v>
      </c>
      <c r="H363" s="6">
        <v>6.7831198504516743E-2</v>
      </c>
      <c r="I363" s="6">
        <v>8.2719325705009408E-2</v>
      </c>
      <c r="J363" s="6">
        <v>8.6586314939911854E-2</v>
      </c>
      <c r="K363" s="6">
        <v>0.11401044632844667</v>
      </c>
    </row>
    <row r="364" spans="1:11" x14ac:dyDescent="0.25">
      <c r="C364" t="s">
        <v>165</v>
      </c>
      <c r="D364" s="6">
        <v>3.2690141413069279E-2</v>
      </c>
      <c r="E364" s="6">
        <v>5.9810300589221196E-2</v>
      </c>
      <c r="F364" s="6">
        <v>0.14736129908528334</v>
      </c>
      <c r="G364" s="6">
        <v>8.1389174641078463E-2</v>
      </c>
      <c r="H364" s="6">
        <v>9.9087734722889675E-2</v>
      </c>
      <c r="I364" s="6">
        <v>5.3499509949292021E-2</v>
      </c>
      <c r="J364" s="6">
        <v>3.6836338067738665E-2</v>
      </c>
      <c r="K364" s="6">
        <v>1.8200777956610809E-2</v>
      </c>
    </row>
    <row r="365" spans="1:11" x14ac:dyDescent="0.25">
      <c r="C365" t="s">
        <v>166</v>
      </c>
      <c r="D365" s="6">
        <v>0.12027468236293851</v>
      </c>
      <c r="E365" s="6">
        <v>0.18857184766448154</v>
      </c>
      <c r="F365" s="6">
        <v>9.666022509681034E-2</v>
      </c>
      <c r="G365" s="6">
        <v>0.38875035440615258</v>
      </c>
      <c r="H365" s="6">
        <v>0.11808348394926382</v>
      </c>
      <c r="I365" s="6">
        <v>0.25546691363898555</v>
      </c>
      <c r="J365" s="6">
        <v>0.1529572157676562</v>
      </c>
      <c r="K365" s="6">
        <v>0.2733281660801023</v>
      </c>
    </row>
    <row r="366" spans="1:11" x14ac:dyDescent="0.25">
      <c r="B366" t="s">
        <v>48</v>
      </c>
      <c r="D366" s="6">
        <v>5.4845383000383947E-2</v>
      </c>
      <c r="E366" s="6">
        <v>6.4700966744532948E-2</v>
      </c>
      <c r="F366" s="6">
        <v>8.2767491211725455E-2</v>
      </c>
      <c r="G366" s="6">
        <v>5.4699637831888734E-2</v>
      </c>
      <c r="H366" s="6">
        <v>5.5558814679198543E-2</v>
      </c>
      <c r="I366" s="6">
        <v>6.7359589361455127E-2</v>
      </c>
      <c r="J366" s="6">
        <v>5.1811813532908625E-2</v>
      </c>
      <c r="K366" s="6">
        <v>4.7612463017198361E-2</v>
      </c>
    </row>
    <row r="367" spans="1:11" x14ac:dyDescent="0.25">
      <c r="A367" t="s">
        <v>318</v>
      </c>
      <c r="D367" s="6">
        <v>5.4845383000383947E-2</v>
      </c>
      <c r="E367" s="6">
        <v>6.4700966744532948E-2</v>
      </c>
      <c r="F367" s="6">
        <v>8.2767491211725455E-2</v>
      </c>
      <c r="G367" s="6">
        <v>5.4699637831888734E-2</v>
      </c>
      <c r="H367" s="6">
        <v>5.5558814679198543E-2</v>
      </c>
      <c r="I367" s="6">
        <v>6.7359589361455127E-2</v>
      </c>
      <c r="J367" s="6">
        <v>5.1811813532908625E-2</v>
      </c>
      <c r="K367" s="6">
        <v>4.7612463017198361E-2</v>
      </c>
    </row>
    <row r="368" spans="1:11" x14ac:dyDescent="0.25">
      <c r="A368" t="s">
        <v>16</v>
      </c>
      <c r="B368" t="s">
        <v>42</v>
      </c>
      <c r="C368" t="s">
        <v>24</v>
      </c>
      <c r="D368" s="6">
        <v>1.6143103552427349E-2</v>
      </c>
      <c r="E368" s="6">
        <v>3.0279067362554164E-2</v>
      </c>
      <c r="F368" s="6">
        <v>2.6883364918223723E-2</v>
      </c>
      <c r="G368" s="6">
        <v>5.2509856515000633E-2</v>
      </c>
      <c r="H368" s="6">
        <v>2.4239522152806354E-2</v>
      </c>
      <c r="I368" s="6">
        <v>2.8227633463453118E-2</v>
      </c>
      <c r="J368" s="6">
        <v>2.513643500940781E-2</v>
      </c>
      <c r="K368" s="6">
        <v>2.1435329406328384E-2</v>
      </c>
    </row>
    <row r="369" spans="1:11" x14ac:dyDescent="0.25">
      <c r="C369" t="s">
        <v>38</v>
      </c>
      <c r="D369" s="6"/>
      <c r="E369" s="6"/>
      <c r="F369" s="6"/>
      <c r="G369" s="6">
        <v>1.889898682852309E-2</v>
      </c>
      <c r="H369" s="6"/>
      <c r="I369" s="6"/>
      <c r="J369" s="6"/>
      <c r="K369" s="6"/>
    </row>
    <row r="370" spans="1:11" x14ac:dyDescent="0.25">
      <c r="C370" t="s">
        <v>39</v>
      </c>
      <c r="D370" s="6">
        <v>0.37369187150111483</v>
      </c>
      <c r="E370" s="6">
        <v>0.42433498628868432</v>
      </c>
      <c r="F370" s="6">
        <v>0.33490375653526278</v>
      </c>
      <c r="G370" s="6">
        <v>0.20343649795907026</v>
      </c>
      <c r="H370" s="6">
        <v>0.40098199729038475</v>
      </c>
      <c r="I370" s="6">
        <v>0.35923033094850731</v>
      </c>
      <c r="J370" s="6">
        <v>0.26113761826203696</v>
      </c>
      <c r="K370" s="6">
        <v>0.41552210756746893</v>
      </c>
    </row>
    <row r="371" spans="1:11" x14ac:dyDescent="0.25">
      <c r="C371" t="s">
        <v>37</v>
      </c>
      <c r="D371" s="6"/>
      <c r="E371" s="6"/>
      <c r="F371" s="6"/>
      <c r="G371" s="6"/>
      <c r="H371" s="6">
        <v>0.86230136414495995</v>
      </c>
      <c r="I371" s="6">
        <v>0.94420429713046117</v>
      </c>
      <c r="J371" s="6">
        <v>0.25481834148409982</v>
      </c>
      <c r="K371" s="6"/>
    </row>
    <row r="372" spans="1:11" x14ac:dyDescent="0.25">
      <c r="C372" t="s">
        <v>121</v>
      </c>
      <c r="D372" s="6">
        <v>3.5306824743487003E-3</v>
      </c>
      <c r="E372" s="6"/>
      <c r="F372" s="6"/>
      <c r="G372" s="6"/>
      <c r="H372" s="6"/>
      <c r="I372" s="6"/>
      <c r="J372" s="6"/>
      <c r="K372" s="6"/>
    </row>
    <row r="373" spans="1:11" x14ac:dyDescent="0.25">
      <c r="C373" t="s">
        <v>186</v>
      </c>
      <c r="D373" s="6">
        <v>0.11343265979447574</v>
      </c>
      <c r="E373" s="6">
        <v>0.14627772645954945</v>
      </c>
      <c r="F373" s="6">
        <v>0.17844862939971814</v>
      </c>
      <c r="G373" s="6">
        <v>0.24489191130197224</v>
      </c>
      <c r="H373" s="6">
        <v>0.18366833831259069</v>
      </c>
      <c r="I373" s="6">
        <v>0.40424906230243057</v>
      </c>
      <c r="J373" s="6">
        <v>0.24819358939006758</v>
      </c>
      <c r="K373" s="6">
        <v>0.28837515189540885</v>
      </c>
    </row>
    <row r="374" spans="1:11" x14ac:dyDescent="0.25">
      <c r="C374" t="s">
        <v>187</v>
      </c>
      <c r="D374" s="6">
        <v>0.24485659629622269</v>
      </c>
      <c r="E374" s="6">
        <v>0.15283902870037483</v>
      </c>
      <c r="F374" s="6">
        <v>0.21192650629107207</v>
      </c>
      <c r="G374" s="6">
        <v>0.13658985008266153</v>
      </c>
      <c r="H374" s="6">
        <v>8.4062652129710869E-2</v>
      </c>
      <c r="I374" s="6">
        <v>0.10665564518513283</v>
      </c>
      <c r="J374" s="6">
        <v>0.13546702311319644</v>
      </c>
      <c r="K374" s="6">
        <v>0.26090954843446468</v>
      </c>
    </row>
    <row r="375" spans="1:11" x14ac:dyDescent="0.25">
      <c r="C375" t="s">
        <v>189</v>
      </c>
      <c r="D375" s="6">
        <v>0.13600551833958033</v>
      </c>
      <c r="E375" s="6">
        <v>2.464709700085551E-2</v>
      </c>
      <c r="F375" s="6">
        <v>2.0496769860516979E-2</v>
      </c>
      <c r="G375" s="6">
        <v>8.2537004354340873E-2</v>
      </c>
      <c r="H375" s="6">
        <v>8.9228208060201611E-2</v>
      </c>
      <c r="I375" s="6">
        <v>0.29597079570678836</v>
      </c>
      <c r="J375" s="6">
        <v>0.13006607824690183</v>
      </c>
      <c r="K375" s="6">
        <v>0.2207369952401802</v>
      </c>
    </row>
    <row r="376" spans="1:11" x14ac:dyDescent="0.25">
      <c r="C376" t="s">
        <v>206</v>
      </c>
      <c r="D376" s="6">
        <v>4.6844822876040172E-2</v>
      </c>
      <c r="E376" s="6">
        <v>0.19812709826654556</v>
      </c>
      <c r="F376" s="6">
        <v>0.13534723646209462</v>
      </c>
      <c r="G376" s="6">
        <v>3.3059470681593026E-2</v>
      </c>
      <c r="H376" s="6">
        <v>1.5925547488143718E-2</v>
      </c>
      <c r="I376" s="6">
        <v>6.1731892212930808E-2</v>
      </c>
      <c r="J376" s="6">
        <v>9.1287515836922087E-2</v>
      </c>
      <c r="K376" s="6">
        <v>0.24512099620386993</v>
      </c>
    </row>
    <row r="377" spans="1:11" x14ac:dyDescent="0.25">
      <c r="C377" t="s">
        <v>207</v>
      </c>
      <c r="D377" s="6">
        <v>9.4303980744407254E-2</v>
      </c>
      <c r="E377" s="6">
        <v>5.5466941655601558E-2</v>
      </c>
      <c r="F377" s="6">
        <v>8.7602652811534953E-2</v>
      </c>
      <c r="G377" s="6">
        <v>7.2958735396617347E-2</v>
      </c>
      <c r="H377" s="6">
        <v>0.21587122820556859</v>
      </c>
      <c r="I377" s="6">
        <v>0.24900382666705564</v>
      </c>
      <c r="J377" s="6"/>
      <c r="K377" s="6">
        <v>0.21458309621659555</v>
      </c>
    </row>
    <row r="378" spans="1:11" x14ac:dyDescent="0.25">
      <c r="B378" t="s">
        <v>48</v>
      </c>
      <c r="D378" s="6">
        <v>7.6224575224243085E-2</v>
      </c>
      <c r="E378" s="6">
        <v>8.2157305060047175E-2</v>
      </c>
      <c r="F378" s="6">
        <v>9.5846833465807954E-2</v>
      </c>
      <c r="G378" s="6">
        <v>0.12667070493061094</v>
      </c>
      <c r="H378" s="6">
        <v>0.11494512814208203</v>
      </c>
      <c r="I378" s="6">
        <v>0.23090958466368527</v>
      </c>
      <c r="J378" s="6">
        <v>0.13169202565386173</v>
      </c>
      <c r="K378" s="6">
        <v>0.17880324712455081</v>
      </c>
    </row>
    <row r="379" spans="1:11" x14ac:dyDescent="0.25">
      <c r="A379" t="s">
        <v>208</v>
      </c>
      <c r="D379" s="6">
        <v>7.6224575224243085E-2</v>
      </c>
      <c r="E379" s="6">
        <v>8.2157305060047175E-2</v>
      </c>
      <c r="F379" s="6">
        <v>9.5846833465807954E-2</v>
      </c>
      <c r="G379" s="6">
        <v>0.12667070493061094</v>
      </c>
      <c r="H379" s="6">
        <v>0.11494512814208203</v>
      </c>
      <c r="I379" s="6">
        <v>0.23090958466368527</v>
      </c>
      <c r="J379" s="6">
        <v>0.13169202565386173</v>
      </c>
      <c r="K379" s="6">
        <v>0.17880324712455081</v>
      </c>
    </row>
    <row r="380" spans="1:11" x14ac:dyDescent="0.25">
      <c r="A380" t="s">
        <v>274</v>
      </c>
      <c r="B380" t="s">
        <v>262</v>
      </c>
      <c r="C380" t="s">
        <v>24</v>
      </c>
      <c r="D380" s="6"/>
      <c r="E380" s="6"/>
      <c r="F380" s="6"/>
      <c r="G380" s="6"/>
      <c r="H380" s="6"/>
      <c r="I380" s="6"/>
      <c r="J380" s="6">
        <v>0.1581740070440881</v>
      </c>
      <c r="K380" s="6"/>
    </row>
    <row r="381" spans="1:11" x14ac:dyDescent="0.25">
      <c r="C381" t="s">
        <v>141</v>
      </c>
      <c r="D381" s="6">
        <v>8.4952381643379881E-3</v>
      </c>
      <c r="E381" s="6">
        <v>7.1339295551282617E-3</v>
      </c>
      <c r="F381" s="6"/>
      <c r="G381" s="6">
        <v>2.2585149054494386E-3</v>
      </c>
      <c r="H381" s="6">
        <v>2.7490555285002282E-3</v>
      </c>
      <c r="I381" s="6"/>
      <c r="J381" s="6"/>
      <c r="K381" s="6"/>
    </row>
    <row r="382" spans="1:11" x14ac:dyDescent="0.25">
      <c r="C382" t="s">
        <v>222</v>
      </c>
      <c r="D382" s="6"/>
      <c r="E382" s="6">
        <v>0.51446846087570353</v>
      </c>
      <c r="F382" s="6">
        <v>0.45129588362897377</v>
      </c>
      <c r="G382" s="6"/>
      <c r="H382" s="6">
        <v>0.3422846229937504</v>
      </c>
      <c r="I382" s="6"/>
      <c r="J382" s="6">
        <v>0.23675236775911151</v>
      </c>
      <c r="K382" s="6">
        <v>0.24251623641167522</v>
      </c>
    </row>
    <row r="383" spans="1:11" x14ac:dyDescent="0.25">
      <c r="C383" t="s">
        <v>286</v>
      </c>
      <c r="D383" s="6">
        <v>0.86519346230820549</v>
      </c>
      <c r="E383" s="6">
        <v>1.0515240264670789</v>
      </c>
      <c r="F383" s="6">
        <v>1</v>
      </c>
      <c r="G383" s="6">
        <v>1</v>
      </c>
      <c r="H383" s="6">
        <v>1</v>
      </c>
      <c r="I383" s="6">
        <v>1.1387266355140186</v>
      </c>
      <c r="J383" s="6"/>
      <c r="K383" s="6">
        <v>1.1777777777777778</v>
      </c>
    </row>
    <row r="384" spans="1:11" x14ac:dyDescent="0.25">
      <c r="C384" t="s">
        <v>287</v>
      </c>
      <c r="D384" s="6">
        <v>0.45564125902619512</v>
      </c>
      <c r="E384" s="6">
        <v>0.43628346727405154</v>
      </c>
      <c r="F384" s="6">
        <v>0.63752521363229964</v>
      </c>
      <c r="G384" s="6">
        <v>0.30116040069104766</v>
      </c>
      <c r="H384" s="6">
        <v>0.36894303820591096</v>
      </c>
      <c r="I384" s="6">
        <v>0.43306362394419196</v>
      </c>
      <c r="J384" s="6">
        <v>0.43550783954960021</v>
      </c>
      <c r="K384" s="6">
        <v>0.40702575564056637</v>
      </c>
    </row>
    <row r="385" spans="1:11" x14ac:dyDescent="0.25">
      <c r="C385" t="s">
        <v>288</v>
      </c>
      <c r="D385" s="6">
        <v>2.4922150843847194E-2</v>
      </c>
      <c r="E385" s="6">
        <v>2.5669635199764795E-2</v>
      </c>
      <c r="F385" s="6">
        <v>2.1313862694055438E-2</v>
      </c>
      <c r="G385" s="6">
        <v>3.2514616553043552E-3</v>
      </c>
      <c r="H385" s="6">
        <v>1.6548193822547644E-2</v>
      </c>
      <c r="I385" s="6"/>
      <c r="J385" s="6">
        <v>8.8419019925536635E-3</v>
      </c>
      <c r="K385" s="6"/>
    </row>
    <row r="386" spans="1:11" x14ac:dyDescent="0.25">
      <c r="C386" t="s">
        <v>323</v>
      </c>
      <c r="D386" s="6">
        <v>7.3544078600471421E-2</v>
      </c>
      <c r="E386" s="6">
        <v>0.21895455329330543</v>
      </c>
      <c r="F386" s="6">
        <v>8.4054948959843723E-2</v>
      </c>
      <c r="G386" s="6"/>
      <c r="H386" s="6">
        <v>4.6146266660882555E-2</v>
      </c>
      <c r="I386" s="6">
        <v>0.11103931827115025</v>
      </c>
      <c r="J386" s="6">
        <v>5.9970517431127322E-2</v>
      </c>
      <c r="K386" s="6">
        <v>2.76893841610843E-2</v>
      </c>
    </row>
    <row r="387" spans="1:11" x14ac:dyDescent="0.25">
      <c r="B387" t="s">
        <v>289</v>
      </c>
      <c r="D387" s="6">
        <v>0.27868723847931731</v>
      </c>
      <c r="E387" s="6">
        <v>0.25854699280385746</v>
      </c>
      <c r="F387" s="6">
        <v>0.42701228168881727</v>
      </c>
      <c r="G387" s="6">
        <v>0.209738910849251</v>
      </c>
      <c r="H387" s="6">
        <v>0.23061051364703175</v>
      </c>
      <c r="I387" s="6">
        <v>0.27105802009903629</v>
      </c>
      <c r="J387" s="6">
        <v>0.29325322469745613</v>
      </c>
      <c r="K387" s="6">
        <v>0.2721243743107632</v>
      </c>
    </row>
    <row r="388" spans="1:11" x14ac:dyDescent="0.25">
      <c r="A388" t="s">
        <v>290</v>
      </c>
      <c r="D388" s="6">
        <v>0.27868723847931731</v>
      </c>
      <c r="E388" s="6">
        <v>0.25854699280385746</v>
      </c>
      <c r="F388" s="6">
        <v>0.42701228168881727</v>
      </c>
      <c r="G388" s="6">
        <v>0.209738910849251</v>
      </c>
      <c r="H388" s="6">
        <v>0.23061051364703175</v>
      </c>
      <c r="I388" s="6">
        <v>0.27105802009903629</v>
      </c>
      <c r="J388" s="6">
        <v>0.29325322469745613</v>
      </c>
      <c r="K388" s="6">
        <v>0.2721243743107632</v>
      </c>
    </row>
    <row r="389" spans="1:11" x14ac:dyDescent="0.25">
      <c r="A389" t="s">
        <v>295</v>
      </c>
      <c r="B389" t="s">
        <v>42</v>
      </c>
      <c r="C389" t="s">
        <v>24</v>
      </c>
      <c r="D389" s="6">
        <v>9.676213875119894E-4</v>
      </c>
      <c r="E389" s="6">
        <v>2.1583103272376905E-2</v>
      </c>
      <c r="F389" s="6">
        <v>9.3400677062897997E-3</v>
      </c>
      <c r="G389" s="6">
        <v>1.1117100067159009E-2</v>
      </c>
      <c r="H389" s="6">
        <v>2.6986214912103484E-2</v>
      </c>
      <c r="I389" s="6">
        <v>6.7995648033717026E-3</v>
      </c>
      <c r="J389" s="6">
        <v>5.5741233102313249E-2</v>
      </c>
      <c r="K389" s="6">
        <v>0.13165562322326993</v>
      </c>
    </row>
    <row r="390" spans="1:11" x14ac:dyDescent="0.25">
      <c r="C390" t="s">
        <v>28</v>
      </c>
      <c r="D390" s="6">
        <v>0.38835050809913513</v>
      </c>
      <c r="E390" s="6">
        <v>0.33641357459515447</v>
      </c>
      <c r="F390" s="6">
        <v>0.21717571419979056</v>
      </c>
      <c r="G390" s="6">
        <v>0.30463946563278199</v>
      </c>
      <c r="H390" s="6">
        <v>8.9782617388021194E-2</v>
      </c>
      <c r="I390" s="6">
        <v>0.17073451510091728</v>
      </c>
      <c r="J390" s="6">
        <v>0.15025454426183346</v>
      </c>
      <c r="K390" s="6">
        <v>0.26259237753952269</v>
      </c>
    </row>
    <row r="391" spans="1:11" x14ac:dyDescent="0.25">
      <c r="C391" t="s">
        <v>38</v>
      </c>
      <c r="D391" s="6"/>
      <c r="E391" s="6">
        <v>3.0032153497299045E-2</v>
      </c>
      <c r="F391" s="6">
        <v>5.1639138586337632E-2</v>
      </c>
      <c r="G391" s="6"/>
      <c r="H391" s="6">
        <v>6.6525938235743307E-2</v>
      </c>
      <c r="I391" s="6"/>
      <c r="J391" s="6">
        <v>3.9881970507385019E-2</v>
      </c>
      <c r="K391" s="6">
        <v>0.13839357990437584</v>
      </c>
    </row>
    <row r="392" spans="1:11" x14ac:dyDescent="0.25">
      <c r="C392" t="s">
        <v>39</v>
      </c>
      <c r="D392" s="6">
        <v>0.39424720137767927</v>
      </c>
      <c r="E392" s="6">
        <v>0.49246141627280116</v>
      </c>
      <c r="F392" s="6">
        <v>0.3832497249583961</v>
      </c>
      <c r="G392" s="6">
        <v>0.3837128513482046</v>
      </c>
      <c r="H392" s="6">
        <v>0.42935260387761465</v>
      </c>
      <c r="I392" s="6">
        <v>0.4436828153225269</v>
      </c>
      <c r="J392" s="6">
        <v>0.28683033166990729</v>
      </c>
      <c r="K392" s="6">
        <v>0.37206152815995791</v>
      </c>
    </row>
    <row r="393" spans="1:11" x14ac:dyDescent="0.25">
      <c r="C393" t="s">
        <v>41</v>
      </c>
      <c r="D393" s="6">
        <v>5.0903046863271552E-2</v>
      </c>
      <c r="E393" s="6">
        <v>0.10189672238214514</v>
      </c>
      <c r="F393" s="6">
        <v>0.29658889402836053</v>
      </c>
      <c r="G393" s="6"/>
      <c r="H393" s="6">
        <v>0.1209252055010468</v>
      </c>
      <c r="I393" s="6">
        <v>3.6360197203165551E-2</v>
      </c>
      <c r="J393" s="6"/>
      <c r="K393" s="6">
        <v>0.31627381039844538</v>
      </c>
    </row>
    <row r="394" spans="1:11" x14ac:dyDescent="0.25">
      <c r="C394" t="s">
        <v>29</v>
      </c>
      <c r="D394" s="6"/>
      <c r="E394" s="6">
        <v>4.4517978774222325E-2</v>
      </c>
      <c r="F394" s="6"/>
      <c r="G394" s="6">
        <v>1.9119610143164208E-2</v>
      </c>
      <c r="H394" s="6"/>
      <c r="I394" s="6"/>
      <c r="J394" s="6"/>
      <c r="K394" s="6"/>
    </row>
    <row r="395" spans="1:11" x14ac:dyDescent="0.25">
      <c r="C395" t="s">
        <v>186</v>
      </c>
      <c r="D395" s="6">
        <v>0.37789065687843537</v>
      </c>
      <c r="E395" s="6">
        <v>0.57688633936736056</v>
      </c>
      <c r="F395" s="6">
        <v>0.42997006664452025</v>
      </c>
      <c r="G395" s="6">
        <v>0.54674936607389468</v>
      </c>
      <c r="H395" s="6">
        <v>0.42727648205539925</v>
      </c>
      <c r="I395" s="6">
        <v>0.20888101446425175</v>
      </c>
      <c r="J395" s="6">
        <v>0.18090619506128822</v>
      </c>
      <c r="K395" s="6">
        <v>0.36721780293620471</v>
      </c>
    </row>
    <row r="396" spans="1:11" x14ac:dyDescent="0.25">
      <c r="C396" t="s">
        <v>187</v>
      </c>
      <c r="D396" s="6"/>
      <c r="E396" s="6"/>
      <c r="F396" s="6"/>
      <c r="G396" s="6">
        <v>8.0174485756684316E-2</v>
      </c>
      <c r="H396" s="6"/>
      <c r="I396" s="6">
        <v>0.25287369873026727</v>
      </c>
      <c r="J396" s="6"/>
      <c r="K396" s="6">
        <v>8.1356842963219989E-2</v>
      </c>
    </row>
    <row r="397" spans="1:11" x14ac:dyDescent="0.25">
      <c r="C397" t="s">
        <v>206</v>
      </c>
      <c r="D397" s="6">
        <v>0.11180106416208853</v>
      </c>
      <c r="E397" s="6">
        <v>7.2909086686454128E-2</v>
      </c>
      <c r="F397" s="6">
        <v>0.15130764973013824</v>
      </c>
      <c r="G397" s="6">
        <v>0.36823191950007494</v>
      </c>
      <c r="H397" s="6">
        <v>0.52910328919583749</v>
      </c>
      <c r="I397" s="6">
        <v>0.40808916998988926</v>
      </c>
      <c r="J397" s="6">
        <v>0.37890384145791739</v>
      </c>
      <c r="K397" s="6">
        <v>0.45140665534786101</v>
      </c>
    </row>
    <row r="398" spans="1:11" x14ac:dyDescent="0.25">
      <c r="C398" t="s">
        <v>391</v>
      </c>
      <c r="D398" s="6"/>
      <c r="E398" s="6"/>
      <c r="F398" s="6"/>
      <c r="G398" s="6"/>
      <c r="H398" s="6"/>
      <c r="I398" s="6"/>
      <c r="J398" s="6">
        <v>0.14829635164373658</v>
      </c>
      <c r="K398" s="6">
        <v>0.11206007389059514</v>
      </c>
    </row>
    <row r="399" spans="1:11" x14ac:dyDescent="0.25">
      <c r="B399" t="s">
        <v>48</v>
      </c>
      <c r="D399" s="6">
        <v>0.23973641253791708</v>
      </c>
      <c r="E399" s="6">
        <v>0.21863938826304077</v>
      </c>
      <c r="F399" s="6">
        <v>0.15328500250025692</v>
      </c>
      <c r="G399" s="6">
        <v>0.24289597627229878</v>
      </c>
      <c r="H399" s="6">
        <v>0.2196208768507657</v>
      </c>
      <c r="I399" s="6">
        <v>0.19338463280421825</v>
      </c>
      <c r="J399" s="6">
        <v>0.16147038491788987</v>
      </c>
      <c r="K399" s="6">
        <v>0.25377605791341384</v>
      </c>
    </row>
    <row r="400" spans="1:11" x14ac:dyDescent="0.25">
      <c r="A400" t="s">
        <v>296</v>
      </c>
      <c r="D400" s="6">
        <v>0.23973641253791708</v>
      </c>
      <c r="E400" s="6">
        <v>0.21863938826304077</v>
      </c>
      <c r="F400" s="6">
        <v>0.15328500250025692</v>
      </c>
      <c r="G400" s="6">
        <v>0.24289597627229878</v>
      </c>
      <c r="H400" s="6">
        <v>0.2196208768507657</v>
      </c>
      <c r="I400" s="6">
        <v>0.19338463280421825</v>
      </c>
      <c r="J400" s="6">
        <v>0.16147038491788987</v>
      </c>
      <c r="K400" s="6">
        <v>0.25377605791341384</v>
      </c>
    </row>
    <row r="401" spans="1:11" x14ac:dyDescent="0.25">
      <c r="A401" t="s">
        <v>270</v>
      </c>
      <c r="B401" t="s">
        <v>42</v>
      </c>
      <c r="C401" t="s">
        <v>24</v>
      </c>
      <c r="D401" s="6">
        <v>2.3694336174725002E-2</v>
      </c>
      <c r="E401" s="6">
        <v>4.2532346050635821E-2</v>
      </c>
      <c r="F401" s="6">
        <v>5.8922622468095577E-2</v>
      </c>
      <c r="G401" s="6">
        <v>4.2608186289290299E-2</v>
      </c>
      <c r="H401" s="6">
        <v>1.973943022488648E-2</v>
      </c>
      <c r="I401" s="6">
        <v>8.0646835929785415E-2</v>
      </c>
      <c r="J401" s="6">
        <v>4.2121635114179622E-2</v>
      </c>
      <c r="K401" s="6">
        <v>1.5957616661190263E-2</v>
      </c>
    </row>
    <row r="402" spans="1:11" x14ac:dyDescent="0.25">
      <c r="C402" t="s">
        <v>121</v>
      </c>
      <c r="D402" s="6">
        <v>4.3114614658109002E-3</v>
      </c>
      <c r="E402" s="6">
        <v>2.3056306467962051E-3</v>
      </c>
      <c r="F402" s="6">
        <v>1.6126525782876617E-2</v>
      </c>
      <c r="G402" s="6">
        <v>1.3265933885285976E-3</v>
      </c>
      <c r="H402" s="6">
        <v>3.6436459209383916E-3</v>
      </c>
      <c r="I402" s="6"/>
      <c r="J402" s="6"/>
      <c r="K402" s="6">
        <v>3.7930482653800895E-4</v>
      </c>
    </row>
    <row r="403" spans="1:11" x14ac:dyDescent="0.25">
      <c r="C403" t="s">
        <v>141</v>
      </c>
      <c r="D403" s="6">
        <v>8.1261672417105059E-3</v>
      </c>
      <c r="E403" s="6">
        <v>1.8070149217156616E-2</v>
      </c>
      <c r="F403" s="6">
        <v>1.4311199595759307E-2</v>
      </c>
      <c r="G403" s="6">
        <v>1.1453516040391722E-2</v>
      </c>
      <c r="H403" s="6"/>
      <c r="I403" s="6"/>
      <c r="J403" s="6">
        <v>1.8462554105711567E-2</v>
      </c>
      <c r="K403" s="6">
        <v>2.2060070511106429E-2</v>
      </c>
    </row>
    <row r="404" spans="1:11" x14ac:dyDescent="0.25">
      <c r="C404" t="s">
        <v>187</v>
      </c>
      <c r="D404" s="6">
        <v>9.0887189944306501E-2</v>
      </c>
      <c r="E404" s="6">
        <v>6.8928115844905657E-2</v>
      </c>
      <c r="F404" s="6">
        <v>0.14329022285914766</v>
      </c>
      <c r="G404" s="6">
        <v>0.13350123071348169</v>
      </c>
      <c r="H404" s="6">
        <v>5.9140949589158456E-2</v>
      </c>
      <c r="I404" s="6">
        <v>3.4910527566479284E-2</v>
      </c>
      <c r="J404" s="6">
        <v>3.2752263699419547E-2</v>
      </c>
      <c r="K404" s="6">
        <v>2.170450399526266E-2</v>
      </c>
    </row>
    <row r="405" spans="1:11" x14ac:dyDescent="0.25">
      <c r="C405" t="s">
        <v>291</v>
      </c>
      <c r="D405" s="6">
        <v>0.45960916816716224</v>
      </c>
      <c r="E405" s="6">
        <v>0.51366894344004399</v>
      </c>
      <c r="F405" s="6">
        <v>0.36495989773571236</v>
      </c>
      <c r="G405" s="6">
        <v>0.21515935022038746</v>
      </c>
      <c r="H405" s="6">
        <v>0.34928975992568301</v>
      </c>
      <c r="I405" s="6">
        <v>0.31348898310145101</v>
      </c>
      <c r="J405" s="6">
        <v>0.62219041144406584</v>
      </c>
      <c r="K405" s="6">
        <v>0.65406557680885991</v>
      </c>
    </row>
    <row r="406" spans="1:11" x14ac:dyDescent="0.25">
      <c r="C406" t="s">
        <v>292</v>
      </c>
      <c r="D406" s="6">
        <v>1.1759087260190568</v>
      </c>
      <c r="E406" s="6">
        <v>1.2533127263219923</v>
      </c>
      <c r="F406" s="6">
        <v>1.5158046185818717</v>
      </c>
      <c r="G406" s="6">
        <v>1.6802450558899398</v>
      </c>
      <c r="H406" s="6">
        <v>1.1596754839046277</v>
      </c>
      <c r="I406" s="6">
        <v>1.6894629051800862</v>
      </c>
      <c r="J406" s="6">
        <v>1.4462414333878406</v>
      </c>
      <c r="K406" s="6">
        <v>1.0526299946976381</v>
      </c>
    </row>
    <row r="407" spans="1:11" x14ac:dyDescent="0.25">
      <c r="C407" t="s">
        <v>293</v>
      </c>
      <c r="D407" s="6">
        <v>0.50184241470487378</v>
      </c>
      <c r="E407" s="6">
        <v>0.48810980276387222</v>
      </c>
      <c r="F407" s="6">
        <v>1.0825297130393261</v>
      </c>
      <c r="G407" s="6">
        <v>0.20885292412694353</v>
      </c>
      <c r="H407" s="6">
        <v>0.11160796386548669</v>
      </c>
      <c r="I407" s="6">
        <v>0.27150515787482898</v>
      </c>
      <c r="J407" s="6">
        <v>9.6955061744893697E-2</v>
      </c>
      <c r="K407" s="6">
        <v>0.21848200516908584</v>
      </c>
    </row>
    <row r="408" spans="1:11" x14ac:dyDescent="0.25">
      <c r="C408" t="s">
        <v>351</v>
      </c>
      <c r="D408" s="6">
        <v>0.28876929277602598</v>
      </c>
      <c r="E408" s="6">
        <v>0.19120277339397684</v>
      </c>
      <c r="F408" s="6">
        <v>0.20012804184826813</v>
      </c>
      <c r="G408" s="6">
        <v>9.9458043694292772E-2</v>
      </c>
      <c r="H408" s="6">
        <v>0.15631574434451778</v>
      </c>
      <c r="I408" s="6">
        <v>0.12727300828515556</v>
      </c>
      <c r="J408" s="6">
        <v>0.44885352641881354</v>
      </c>
      <c r="K408" s="6">
        <v>9.5986751768052547E-2</v>
      </c>
    </row>
    <row r="409" spans="1:11" x14ac:dyDescent="0.25">
      <c r="C409" t="s">
        <v>384</v>
      </c>
      <c r="D409" s="6"/>
      <c r="E409" s="6"/>
      <c r="F409" s="6"/>
      <c r="G409" s="6"/>
      <c r="H409" s="6">
        <v>2.0620125683002963E-2</v>
      </c>
      <c r="I409" s="6">
        <v>9.0709330621436095E-3</v>
      </c>
      <c r="J409" s="6">
        <v>2.807634312511793E-2</v>
      </c>
      <c r="K409" s="6"/>
    </row>
    <row r="410" spans="1:11" x14ac:dyDescent="0.25">
      <c r="B410" t="s">
        <v>48</v>
      </c>
      <c r="D410" s="6">
        <v>0.13437304529055455</v>
      </c>
      <c r="E410" s="6">
        <v>0.12182927307076664</v>
      </c>
      <c r="F410" s="6">
        <v>0.26231970248681047</v>
      </c>
      <c r="G410" s="6">
        <v>0.11348102481872033</v>
      </c>
      <c r="H410" s="6">
        <v>6.8087408070902994E-2</v>
      </c>
      <c r="I410" s="6">
        <v>0.12202960245452177</v>
      </c>
      <c r="J410" s="6">
        <v>8.389795811855133E-2</v>
      </c>
      <c r="K410" s="6">
        <v>9.3089363435018821E-2</v>
      </c>
    </row>
    <row r="411" spans="1:11" x14ac:dyDescent="0.25">
      <c r="A411" t="s">
        <v>294</v>
      </c>
      <c r="D411" s="6">
        <v>0.13437304529055455</v>
      </c>
      <c r="E411" s="6">
        <v>0.12182927307076664</v>
      </c>
      <c r="F411" s="6">
        <v>0.26231970248681047</v>
      </c>
      <c r="G411" s="6">
        <v>0.11348102481872033</v>
      </c>
      <c r="H411" s="6">
        <v>6.8087408070902994E-2</v>
      </c>
      <c r="I411" s="6">
        <v>0.12202960245452177</v>
      </c>
      <c r="J411" s="6">
        <v>8.389795811855133E-2</v>
      </c>
      <c r="K411" s="6">
        <v>9.3089363435018821E-2</v>
      </c>
    </row>
    <row r="412" spans="1:11" x14ac:dyDescent="0.25">
      <c r="A412" t="s">
        <v>0</v>
      </c>
      <c r="D412" s="6">
        <v>8.9332619256609319E-2</v>
      </c>
      <c r="E412" s="6">
        <v>0.11755418076912111</v>
      </c>
      <c r="F412" s="6">
        <v>0.13978560009102034</v>
      </c>
      <c r="G412" s="6">
        <v>9.8670028787621628E-2</v>
      </c>
      <c r="H412" s="6">
        <v>0.11252340065834855</v>
      </c>
      <c r="I412" s="6">
        <v>0.11742911937352224</v>
      </c>
      <c r="J412" s="6">
        <v>9.7131069996916189E-2</v>
      </c>
      <c r="K412" s="6">
        <v>9.9354825068816363E-2</v>
      </c>
    </row>
  </sheetData>
  <pageMargins left="0.7" right="0.7" top="0.75" bottom="0.75" header="0.3" footer="0.3"/>
  <pageSetup paperSize="9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B516E-3A08-4080-8BA4-44647E50BB5D}">
  <dimension ref="A1:H1686"/>
  <sheetViews>
    <sheetView zoomScaleNormal="100" workbookViewId="0">
      <pane ySplit="7" topLeftCell="A8" activePane="bottomLeft" state="frozen"/>
      <selection activeCell="K32" sqref="K32"/>
      <selection pane="bottomLeft" activeCell="E3" sqref="E3"/>
    </sheetView>
  </sheetViews>
  <sheetFormatPr defaultColWidth="15" defaultRowHeight="15" x14ac:dyDescent="0.25"/>
  <cols>
    <col min="1" max="2" width="24.5703125" customWidth="1"/>
    <col min="3" max="3" width="15" style="2"/>
    <col min="4" max="4" width="15" style="12"/>
    <col min="5" max="5" width="15" style="2"/>
    <col min="6" max="6" width="15" style="12"/>
    <col min="7" max="7" width="15" style="2"/>
    <col min="8" max="8" width="15" style="12"/>
  </cols>
  <sheetData>
    <row r="1" spans="1:8" x14ac:dyDescent="0.25">
      <c r="A1" s="1" t="s">
        <v>53</v>
      </c>
      <c r="B1" t="s" vm="1">
        <v>57</v>
      </c>
    </row>
    <row r="3" spans="1:8" x14ac:dyDescent="0.25">
      <c r="C3" s="10" t="s">
        <v>27</v>
      </c>
      <c r="D3" s="10" t="s">
        <v>21</v>
      </c>
      <c r="E3" s="10" t="s">
        <v>52</v>
      </c>
      <c r="F3" s="16" t="s">
        <v>26</v>
      </c>
      <c r="G3"/>
      <c r="H3"/>
    </row>
    <row r="4" spans="1:8" x14ac:dyDescent="0.25">
      <c r="C4" s="11">
        <v>2026</v>
      </c>
      <c r="D4" s="11"/>
      <c r="E4" s="11"/>
      <c r="F4" s="11"/>
      <c r="G4" s="11"/>
      <c r="H4" s="11"/>
    </row>
    <row r="5" spans="1:8" s="38" customFormat="1" x14ac:dyDescent="0.25">
      <c r="A5"/>
      <c r="B5"/>
      <c r="C5" s="11">
        <v>24</v>
      </c>
      <c r="D5" s="11"/>
      <c r="E5" s="11"/>
      <c r="F5" s="11"/>
      <c r="G5" s="11"/>
      <c r="H5" s="11"/>
    </row>
    <row r="6" spans="1:8" x14ac:dyDescent="0.25">
      <c r="C6" s="11" t="s">
        <v>400</v>
      </c>
      <c r="D6" s="11"/>
      <c r="E6" s="11"/>
      <c r="F6" s="11"/>
      <c r="G6" s="11"/>
      <c r="H6" s="11"/>
    </row>
    <row r="7" spans="1:8" x14ac:dyDescent="0.25">
      <c r="A7" s="10" t="s">
        <v>54</v>
      </c>
      <c r="B7" s="10" t="s">
        <v>22</v>
      </c>
      <c r="C7" t="s">
        <v>75</v>
      </c>
      <c r="D7" t="s">
        <v>76</v>
      </c>
      <c r="E7" s="56" t="s">
        <v>89</v>
      </c>
      <c r="F7" s="56" t="s">
        <v>90</v>
      </c>
      <c r="G7" s="9" t="s">
        <v>77</v>
      </c>
      <c r="H7" s="9" t="s">
        <v>78</v>
      </c>
    </row>
    <row r="8" spans="1:8" x14ac:dyDescent="0.25">
      <c r="A8" t="s">
        <v>251</v>
      </c>
      <c r="B8" t="s">
        <v>28</v>
      </c>
      <c r="C8" s="60">
        <v>4852</v>
      </c>
      <c r="D8" s="60">
        <v>71</v>
      </c>
      <c r="E8" s="57">
        <v>0.9715247974670117</v>
      </c>
      <c r="F8" s="57">
        <v>0.6402671080483513</v>
      </c>
      <c r="G8" s="61">
        <v>28205.175638911787</v>
      </c>
      <c r="H8" s="61">
        <v>23209.394366197183</v>
      </c>
    </row>
    <row r="9" spans="1:8" ht="14.1" customHeight="1" x14ac:dyDescent="0.25">
      <c r="A9" t="s">
        <v>338</v>
      </c>
      <c r="B9" t="s">
        <v>30</v>
      </c>
      <c r="C9" s="60">
        <v>4308</v>
      </c>
      <c r="D9" s="60">
        <v>1209</v>
      </c>
      <c r="E9" s="57">
        <v>0.69150505866213363</v>
      </c>
      <c r="F9" s="57">
        <v>0.72128706214009763</v>
      </c>
      <c r="G9" s="61">
        <v>9739.1134958217262</v>
      </c>
      <c r="H9" s="61">
        <v>9491.7460711331678</v>
      </c>
    </row>
    <row r="10" spans="1:8" x14ac:dyDescent="0.25">
      <c r="A10" t="s">
        <v>385</v>
      </c>
      <c r="B10" t="s">
        <v>28</v>
      </c>
      <c r="C10" s="60">
        <v>4125</v>
      </c>
      <c r="D10" s="60">
        <v>264</v>
      </c>
      <c r="E10" s="57">
        <v>0.74044621736748095</v>
      </c>
      <c r="F10" s="57">
        <v>0.31122677105472751</v>
      </c>
      <c r="G10" s="61">
        <v>8114.3859127272726</v>
      </c>
      <c r="H10" s="61">
        <v>8025.69696969697</v>
      </c>
    </row>
    <row r="11" spans="1:8" x14ac:dyDescent="0.25">
      <c r="A11" t="s">
        <v>69</v>
      </c>
      <c r="B11" t="s">
        <v>29</v>
      </c>
      <c r="C11" s="60">
        <v>3008</v>
      </c>
      <c r="D11" s="60">
        <v>1241</v>
      </c>
      <c r="E11" s="57">
        <v>0.31020355073878242</v>
      </c>
      <c r="F11" s="57">
        <v>0.3597269501871897</v>
      </c>
      <c r="G11" s="61">
        <v>48547.933111702128</v>
      </c>
      <c r="H11" s="61">
        <v>47705.741901692185</v>
      </c>
    </row>
    <row r="12" spans="1:8" x14ac:dyDescent="0.25">
      <c r="A12" t="s">
        <v>305</v>
      </c>
      <c r="B12" t="s">
        <v>28</v>
      </c>
      <c r="C12" s="60">
        <v>2855</v>
      </c>
      <c r="D12" s="60">
        <v>173</v>
      </c>
      <c r="E12" s="57">
        <v>0.64915825242377678</v>
      </c>
      <c r="F12" s="57">
        <v>0.19528098667250074</v>
      </c>
      <c r="G12" s="61">
        <v>41060.101541155869</v>
      </c>
      <c r="H12" s="61">
        <v>36147.618497109826</v>
      </c>
    </row>
    <row r="13" spans="1:8" x14ac:dyDescent="0.25">
      <c r="A13" t="s">
        <v>308</v>
      </c>
      <c r="B13" t="s">
        <v>29</v>
      </c>
      <c r="C13" s="60">
        <v>2332</v>
      </c>
      <c r="D13" s="60">
        <v>420</v>
      </c>
      <c r="E13" s="57">
        <v>0.39498991832439212</v>
      </c>
      <c r="F13" s="57">
        <v>0.2559002528131446</v>
      </c>
      <c r="G13" s="61">
        <v>78331.134262435677</v>
      </c>
      <c r="H13" s="61">
        <v>77098.957142857136</v>
      </c>
    </row>
    <row r="14" spans="1:8" x14ac:dyDescent="0.25">
      <c r="A14" t="s">
        <v>327</v>
      </c>
      <c r="B14" t="s">
        <v>28</v>
      </c>
      <c r="C14" s="60">
        <v>2290</v>
      </c>
      <c r="D14" s="60">
        <v>314</v>
      </c>
      <c r="E14" s="57">
        <v>0.53418767199238515</v>
      </c>
      <c r="F14" s="57">
        <v>0.2736887207970029</v>
      </c>
      <c r="G14" s="61">
        <v>14599.005676855895</v>
      </c>
      <c r="H14" s="61">
        <v>14712.215318471339</v>
      </c>
    </row>
    <row r="15" spans="1:8" x14ac:dyDescent="0.25">
      <c r="A15" t="s">
        <v>372</v>
      </c>
      <c r="B15" t="s">
        <v>30</v>
      </c>
      <c r="C15" s="60">
        <v>1871</v>
      </c>
      <c r="D15" s="60">
        <v>82</v>
      </c>
      <c r="E15" s="57">
        <v>0.51542348931358473</v>
      </c>
      <c r="F15" s="57">
        <v>0.31503344656711457</v>
      </c>
      <c r="G15" s="61">
        <v>13391.85118118653</v>
      </c>
      <c r="H15" s="61">
        <v>13920.683414634146</v>
      </c>
    </row>
    <row r="16" spans="1:8" ht="15.6" customHeight="1" x14ac:dyDescent="0.25">
      <c r="A16" t="s">
        <v>346</v>
      </c>
      <c r="B16" t="s">
        <v>30</v>
      </c>
      <c r="C16" s="60">
        <v>1743</v>
      </c>
      <c r="D16" s="60">
        <v>25</v>
      </c>
      <c r="E16" s="57">
        <v>0.55940012048676746</v>
      </c>
      <c r="F16" s="57">
        <v>0.52713507752519972</v>
      </c>
      <c r="G16" s="61">
        <v>19899.636161790015</v>
      </c>
      <c r="H16" s="61">
        <v>23514.400000000001</v>
      </c>
    </row>
    <row r="17" spans="1:8" x14ac:dyDescent="0.25">
      <c r="A17" t="s">
        <v>109</v>
      </c>
      <c r="B17" t="s">
        <v>29</v>
      </c>
      <c r="C17" s="60">
        <v>1520</v>
      </c>
      <c r="D17" s="60">
        <v>763</v>
      </c>
      <c r="E17" s="57">
        <v>0.18864316037963733</v>
      </c>
      <c r="F17" s="57">
        <v>0.17447161553275159</v>
      </c>
      <c r="G17" s="61">
        <v>60322.806177631581</v>
      </c>
      <c r="H17" s="61">
        <v>59925.251992136305</v>
      </c>
    </row>
    <row r="18" spans="1:8" x14ac:dyDescent="0.25">
      <c r="A18" t="s">
        <v>336</v>
      </c>
      <c r="B18" t="s">
        <v>28</v>
      </c>
      <c r="C18" s="60">
        <v>1397</v>
      </c>
      <c r="D18" s="60"/>
      <c r="E18" s="57">
        <v>0.99891101863575427</v>
      </c>
      <c r="F18" s="57"/>
      <c r="G18" s="61">
        <v>30204.165232641371</v>
      </c>
      <c r="H18" s="61"/>
    </row>
    <row r="19" spans="1:8" x14ac:dyDescent="0.25">
      <c r="A19" t="s">
        <v>240</v>
      </c>
      <c r="B19" t="s">
        <v>28</v>
      </c>
      <c r="C19" s="60">
        <v>1370</v>
      </c>
      <c r="D19" s="60">
        <v>78</v>
      </c>
      <c r="E19" s="57">
        <v>0.39836908424751499</v>
      </c>
      <c r="F19" s="57">
        <v>8.8334495645690278E-2</v>
      </c>
      <c r="G19" s="61">
        <v>16417.219240875911</v>
      </c>
      <c r="H19" s="61">
        <v>16812.327435897438</v>
      </c>
    </row>
    <row r="20" spans="1:8" x14ac:dyDescent="0.25">
      <c r="A20" t="s">
        <v>304</v>
      </c>
      <c r="B20" t="s">
        <v>29</v>
      </c>
      <c r="C20" s="60">
        <v>1077</v>
      </c>
      <c r="D20" s="60">
        <v>65</v>
      </c>
      <c r="E20" s="57">
        <v>0.23652453120293374</v>
      </c>
      <c r="F20" s="57">
        <v>4.9415421563271389E-2</v>
      </c>
      <c r="G20" s="61">
        <v>131741.44057567316</v>
      </c>
      <c r="H20" s="61">
        <v>129999</v>
      </c>
    </row>
    <row r="21" spans="1:8" x14ac:dyDescent="0.25">
      <c r="A21" t="s">
        <v>303</v>
      </c>
      <c r="B21" t="s">
        <v>29</v>
      </c>
      <c r="C21" s="60">
        <v>1052</v>
      </c>
      <c r="D21" s="60">
        <v>26</v>
      </c>
      <c r="E21" s="57">
        <v>0.23744805827692234</v>
      </c>
      <c r="F21" s="57">
        <v>1.8335304467836617E-2</v>
      </c>
      <c r="G21" s="61">
        <v>113739.78811787072</v>
      </c>
      <c r="H21" s="61">
        <v>112922.07692307692</v>
      </c>
    </row>
    <row r="22" spans="1:8" x14ac:dyDescent="0.25">
      <c r="A22" t="s">
        <v>381</v>
      </c>
      <c r="B22" t="s">
        <v>28</v>
      </c>
      <c r="C22" s="60">
        <v>585</v>
      </c>
      <c r="D22" s="60">
        <v>37</v>
      </c>
      <c r="E22" s="57">
        <v>0.32334532505430724</v>
      </c>
      <c r="F22" s="57">
        <v>8.867804658298617E-2</v>
      </c>
      <c r="G22" s="61">
        <v>30177.20241025641</v>
      </c>
      <c r="H22" s="61">
        <v>29530.743783783786</v>
      </c>
    </row>
    <row r="23" spans="1:8" x14ac:dyDescent="0.25">
      <c r="A23" t="s">
        <v>302</v>
      </c>
      <c r="B23" t="s">
        <v>29</v>
      </c>
      <c r="C23" s="60">
        <v>522</v>
      </c>
      <c r="D23" s="60">
        <v>19</v>
      </c>
      <c r="E23" s="57">
        <v>0.32709428298799204</v>
      </c>
      <c r="F23" s="57">
        <v>3.9797998714501633E-2</v>
      </c>
      <c r="G23" s="61">
        <v>137136.72712643677</v>
      </c>
      <c r="H23" s="61">
        <v>139220.15789473685</v>
      </c>
    </row>
    <row r="24" spans="1:8" x14ac:dyDescent="0.25">
      <c r="A24" t="s">
        <v>230</v>
      </c>
      <c r="B24" t="s">
        <v>29</v>
      </c>
      <c r="C24" s="60">
        <v>506</v>
      </c>
      <c r="D24" s="60">
        <v>231</v>
      </c>
      <c r="E24" s="57">
        <v>0.46974658883169662</v>
      </c>
      <c r="F24" s="57">
        <v>0.39557728864280001</v>
      </c>
      <c r="G24" s="61">
        <v>41193.65171936759</v>
      </c>
      <c r="H24" s="61">
        <v>40092.567099567103</v>
      </c>
    </row>
    <row r="25" spans="1:8" x14ac:dyDescent="0.25">
      <c r="A25" t="s">
        <v>354</v>
      </c>
      <c r="B25" t="s">
        <v>28</v>
      </c>
      <c r="C25" s="60">
        <v>400</v>
      </c>
      <c r="D25" s="60"/>
      <c r="E25" s="57">
        <v>0.36124711917477154</v>
      </c>
      <c r="F25" s="57"/>
      <c r="G25" s="61">
        <v>99498.700924999997</v>
      </c>
      <c r="H25" s="61"/>
    </row>
    <row r="26" spans="1:8" x14ac:dyDescent="0.25">
      <c r="A26" t="s">
        <v>70</v>
      </c>
      <c r="B26" t="s">
        <v>29</v>
      </c>
      <c r="C26" s="60">
        <v>376</v>
      </c>
      <c r="D26" s="60">
        <v>132</v>
      </c>
      <c r="E26" s="57">
        <v>0.10954578733337157</v>
      </c>
      <c r="F26" s="57">
        <v>0.15112454161120401</v>
      </c>
      <c r="G26" s="61">
        <v>55465.626648936173</v>
      </c>
      <c r="H26" s="61">
        <v>54917.67378787879</v>
      </c>
    </row>
    <row r="27" spans="1:8" x14ac:dyDescent="0.25">
      <c r="A27" t="s">
        <v>333</v>
      </c>
      <c r="B27" t="s">
        <v>29</v>
      </c>
      <c r="C27" s="60">
        <v>376</v>
      </c>
      <c r="D27" s="60">
        <v>349</v>
      </c>
      <c r="E27" s="57">
        <v>0.32345204951699225</v>
      </c>
      <c r="F27" s="57">
        <v>0.36319749526948203</v>
      </c>
      <c r="G27" s="61">
        <v>68111.834627659569</v>
      </c>
      <c r="H27" s="61">
        <v>67401.31805157593</v>
      </c>
    </row>
    <row r="28" spans="1:8" x14ac:dyDescent="0.25">
      <c r="A28" t="s">
        <v>355</v>
      </c>
      <c r="B28" t="s">
        <v>28</v>
      </c>
      <c r="C28" s="60">
        <v>375</v>
      </c>
      <c r="D28" s="60">
        <v>30</v>
      </c>
      <c r="E28" s="57">
        <v>0.22485419311282112</v>
      </c>
      <c r="F28" s="57">
        <v>4.4366139284543471E-2</v>
      </c>
      <c r="G28" s="61">
        <v>58694.509786666669</v>
      </c>
      <c r="H28" s="61">
        <v>57615.866666666669</v>
      </c>
    </row>
    <row r="29" spans="1:8" x14ac:dyDescent="0.25">
      <c r="A29" t="s">
        <v>331</v>
      </c>
      <c r="B29" t="s">
        <v>28</v>
      </c>
      <c r="C29" s="60">
        <v>369</v>
      </c>
      <c r="D29" s="60">
        <v>163</v>
      </c>
      <c r="E29" s="57">
        <v>0.28520176297631766</v>
      </c>
      <c r="F29" s="57">
        <v>0.25676308274105808</v>
      </c>
      <c r="G29" s="61">
        <v>70648.420921409212</v>
      </c>
      <c r="H29" s="61">
        <v>69434.633987730063</v>
      </c>
    </row>
    <row r="30" spans="1:8" x14ac:dyDescent="0.25">
      <c r="A30" t="s">
        <v>401</v>
      </c>
      <c r="B30" t="s">
        <v>313</v>
      </c>
      <c r="C30" s="60">
        <v>360</v>
      </c>
      <c r="D30" s="60">
        <v>2</v>
      </c>
      <c r="E30" s="57">
        <v>0.85457926167520493</v>
      </c>
      <c r="F30" s="57">
        <v>0.25240751753367502</v>
      </c>
      <c r="G30" s="61">
        <v>66440.504361111118</v>
      </c>
      <c r="H30" s="61">
        <v>66849.5</v>
      </c>
    </row>
    <row r="31" spans="1:8" x14ac:dyDescent="0.25">
      <c r="A31" t="s">
        <v>361</v>
      </c>
      <c r="B31" t="s">
        <v>28</v>
      </c>
      <c r="C31" s="60">
        <v>254</v>
      </c>
      <c r="D31" s="60"/>
      <c r="E31" s="57">
        <v>0.59830221992359711</v>
      </c>
      <c r="F31" s="57"/>
      <c r="G31" s="61">
        <v>89070.891299212599</v>
      </c>
      <c r="H31" s="61"/>
    </row>
    <row r="32" spans="1:8" x14ac:dyDescent="0.25">
      <c r="A32" t="s">
        <v>377</v>
      </c>
      <c r="B32" t="s">
        <v>28</v>
      </c>
      <c r="C32" s="60">
        <v>242</v>
      </c>
      <c r="D32" s="60">
        <v>49</v>
      </c>
      <c r="E32" s="57">
        <v>0.17784704760831407</v>
      </c>
      <c r="F32" s="57">
        <v>6.7115833993978663E-2</v>
      </c>
      <c r="G32" s="61">
        <v>23131.751280991735</v>
      </c>
      <c r="H32" s="61">
        <v>22796.367346938776</v>
      </c>
    </row>
    <row r="33" spans="1:8" x14ac:dyDescent="0.25">
      <c r="A33" t="s">
        <v>359</v>
      </c>
      <c r="B33" t="s">
        <v>29</v>
      </c>
      <c r="C33" s="60">
        <v>207</v>
      </c>
      <c r="D33" s="60">
        <v>38</v>
      </c>
      <c r="E33" s="57">
        <v>0.16896518549233966</v>
      </c>
      <c r="F33" s="57">
        <v>8.3465610012121993E-2</v>
      </c>
      <c r="G33" s="61">
        <v>55109.073140096618</v>
      </c>
      <c r="H33" s="61">
        <v>53686.5</v>
      </c>
    </row>
    <row r="34" spans="1:8" x14ac:dyDescent="0.25">
      <c r="A34" t="s">
        <v>393</v>
      </c>
      <c r="B34" t="s">
        <v>121</v>
      </c>
      <c r="C34" s="60">
        <v>167</v>
      </c>
      <c r="D34" s="60">
        <v>1</v>
      </c>
      <c r="E34" s="57">
        <v>0.20113516135028339</v>
      </c>
      <c r="F34" s="57">
        <v>1.5435910836494983E-2</v>
      </c>
      <c r="G34" s="61">
        <v>68026.610778443108</v>
      </c>
      <c r="H34" s="61">
        <v>69999</v>
      </c>
    </row>
    <row r="35" spans="1:8" x14ac:dyDescent="0.25">
      <c r="A35" t="s">
        <v>357</v>
      </c>
      <c r="B35" t="s">
        <v>28</v>
      </c>
      <c r="C35" s="60">
        <v>131</v>
      </c>
      <c r="D35" s="60">
        <v>11</v>
      </c>
      <c r="E35" s="57">
        <v>0.210575507957281</v>
      </c>
      <c r="F35" s="57">
        <v>4.9193094052264894E-2</v>
      </c>
      <c r="G35" s="61">
        <v>72070.890992366418</v>
      </c>
      <c r="H35" s="61">
        <v>67326.318181818177</v>
      </c>
    </row>
    <row r="36" spans="1:8" x14ac:dyDescent="0.25">
      <c r="A36" t="s">
        <v>328</v>
      </c>
      <c r="B36" t="s">
        <v>29</v>
      </c>
      <c r="C36" s="60">
        <v>119</v>
      </c>
      <c r="D36" s="60">
        <v>14</v>
      </c>
      <c r="E36" s="57">
        <v>0.26694051768824928</v>
      </c>
      <c r="F36" s="57">
        <v>0.12887543083125608</v>
      </c>
      <c r="G36" s="61">
        <v>124937.74806722689</v>
      </c>
      <c r="H36" s="61">
        <v>123570.64285714286</v>
      </c>
    </row>
    <row r="37" spans="1:8" x14ac:dyDescent="0.25">
      <c r="A37" t="s">
        <v>394</v>
      </c>
      <c r="B37" t="s">
        <v>121</v>
      </c>
      <c r="C37" s="60">
        <v>89</v>
      </c>
      <c r="D37" s="60">
        <v>1</v>
      </c>
      <c r="E37" s="57">
        <v>0.10143939456205261</v>
      </c>
      <c r="F37" s="57">
        <v>8.6344454951815374E-3</v>
      </c>
      <c r="G37" s="61">
        <v>48582.784044943823</v>
      </c>
      <c r="H37" s="61">
        <v>49999</v>
      </c>
    </row>
    <row r="38" spans="1:8" x14ac:dyDescent="0.25">
      <c r="C38"/>
      <c r="D38"/>
      <c r="E38"/>
      <c r="F38"/>
      <c r="G38"/>
      <c r="H38"/>
    </row>
    <row r="39" spans="1:8" x14ac:dyDescent="0.25">
      <c r="C39"/>
      <c r="D39"/>
      <c r="E39"/>
      <c r="F39"/>
      <c r="G39"/>
      <c r="H39"/>
    </row>
    <row r="40" spans="1:8" x14ac:dyDescent="0.25">
      <c r="C40"/>
      <c r="D40"/>
      <c r="E40"/>
      <c r="F40"/>
      <c r="G40"/>
      <c r="H40"/>
    </row>
    <row r="41" spans="1:8" x14ac:dyDescent="0.25">
      <c r="C41"/>
      <c r="D41"/>
      <c r="E41"/>
      <c r="F41"/>
      <c r="G41"/>
      <c r="H41"/>
    </row>
    <row r="42" spans="1:8" x14ac:dyDescent="0.25">
      <c r="C42"/>
      <c r="D42"/>
      <c r="E42"/>
      <c r="F42"/>
      <c r="G42"/>
      <c r="H42"/>
    </row>
    <row r="43" spans="1:8" x14ac:dyDescent="0.25">
      <c r="C43"/>
      <c r="D43"/>
      <c r="E43"/>
      <c r="F43"/>
      <c r="G43"/>
      <c r="H43"/>
    </row>
    <row r="44" spans="1:8" x14ac:dyDescent="0.25">
      <c r="C44"/>
      <c r="D44"/>
      <c r="E44"/>
      <c r="F44"/>
      <c r="G44"/>
      <c r="H44"/>
    </row>
    <row r="45" spans="1:8" x14ac:dyDescent="0.25">
      <c r="C45"/>
      <c r="D45"/>
      <c r="E45"/>
      <c r="F45"/>
      <c r="G45"/>
      <c r="H45"/>
    </row>
    <row r="46" spans="1:8" x14ac:dyDescent="0.25">
      <c r="C46"/>
      <c r="D46"/>
      <c r="E46"/>
      <c r="F46"/>
      <c r="G46"/>
      <c r="H46"/>
    </row>
    <row r="47" spans="1:8" x14ac:dyDescent="0.25">
      <c r="C47"/>
      <c r="D47"/>
      <c r="E47"/>
      <c r="F47"/>
      <c r="G47"/>
      <c r="H47"/>
    </row>
    <row r="48" spans="1:8" x14ac:dyDescent="0.25">
      <c r="C48"/>
      <c r="D48"/>
      <c r="E48"/>
      <c r="F48"/>
      <c r="G48"/>
      <c r="H48"/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customFormat="1" x14ac:dyDescent="0.25"/>
    <row r="1602" customFormat="1" x14ac:dyDescent="0.25"/>
    <row r="1603" customFormat="1" x14ac:dyDescent="0.25"/>
    <row r="1604" customFormat="1" x14ac:dyDescent="0.25"/>
    <row r="1605" customFormat="1" x14ac:dyDescent="0.25"/>
    <row r="1606" customFormat="1" x14ac:dyDescent="0.25"/>
    <row r="1607" customFormat="1" x14ac:dyDescent="0.25"/>
    <row r="1608" customFormat="1" x14ac:dyDescent="0.25"/>
    <row r="1609" customFormat="1" x14ac:dyDescent="0.25"/>
    <row r="1610" customFormat="1" x14ac:dyDescent="0.25"/>
    <row r="1611" customFormat="1" x14ac:dyDescent="0.25"/>
    <row r="1612" customFormat="1" x14ac:dyDescent="0.25"/>
    <row r="1613" customFormat="1" x14ac:dyDescent="0.25"/>
    <row r="1614" customFormat="1" x14ac:dyDescent="0.25"/>
    <row r="1615" customFormat="1" x14ac:dyDescent="0.25"/>
    <row r="1616" customFormat="1" x14ac:dyDescent="0.25"/>
    <row r="1617" customFormat="1" x14ac:dyDescent="0.25"/>
    <row r="1618" customFormat="1" x14ac:dyDescent="0.25"/>
    <row r="1619" customFormat="1" x14ac:dyDescent="0.25"/>
    <row r="1620" customFormat="1" x14ac:dyDescent="0.25"/>
    <row r="1621" customFormat="1" x14ac:dyDescent="0.25"/>
    <row r="1622" customFormat="1" x14ac:dyDescent="0.25"/>
    <row r="1623" customFormat="1" x14ac:dyDescent="0.25"/>
    <row r="1624" customFormat="1" x14ac:dyDescent="0.25"/>
    <row r="1625" customFormat="1" x14ac:dyDescent="0.25"/>
    <row r="1626" customFormat="1" x14ac:dyDescent="0.25"/>
    <row r="1627" customFormat="1" x14ac:dyDescent="0.25"/>
    <row r="1628" customFormat="1" x14ac:dyDescent="0.25"/>
    <row r="1629" customFormat="1" x14ac:dyDescent="0.25"/>
    <row r="1630" customFormat="1" x14ac:dyDescent="0.25"/>
    <row r="1631" customFormat="1" x14ac:dyDescent="0.25"/>
    <row r="1632" customFormat="1" x14ac:dyDescent="0.25"/>
    <row r="1633" customFormat="1" x14ac:dyDescent="0.25"/>
    <row r="1634" customFormat="1" x14ac:dyDescent="0.25"/>
    <row r="1635" customFormat="1" x14ac:dyDescent="0.25"/>
    <row r="1636" customFormat="1" x14ac:dyDescent="0.25"/>
    <row r="1637" customFormat="1" x14ac:dyDescent="0.25"/>
    <row r="1638" customFormat="1" x14ac:dyDescent="0.25"/>
    <row r="1639" customFormat="1" x14ac:dyDescent="0.25"/>
    <row r="1640" customFormat="1" x14ac:dyDescent="0.25"/>
    <row r="1641" customFormat="1" x14ac:dyDescent="0.25"/>
    <row r="1642" customFormat="1" x14ac:dyDescent="0.25"/>
    <row r="1643" customFormat="1" x14ac:dyDescent="0.25"/>
    <row r="1644" customFormat="1" x14ac:dyDescent="0.25"/>
    <row r="1645" customFormat="1" x14ac:dyDescent="0.25"/>
    <row r="1646" customFormat="1" x14ac:dyDescent="0.25"/>
    <row r="1647" customFormat="1" x14ac:dyDescent="0.25"/>
    <row r="1648" customFormat="1" x14ac:dyDescent="0.25"/>
    <row r="1649" customFormat="1" x14ac:dyDescent="0.25"/>
    <row r="1650" customFormat="1" x14ac:dyDescent="0.25"/>
    <row r="1651" customFormat="1" x14ac:dyDescent="0.25"/>
    <row r="1652" customFormat="1" x14ac:dyDescent="0.25"/>
    <row r="1653" customFormat="1" x14ac:dyDescent="0.25"/>
    <row r="1654" customFormat="1" x14ac:dyDescent="0.25"/>
    <row r="1655" customFormat="1" x14ac:dyDescent="0.25"/>
    <row r="1656" customFormat="1" x14ac:dyDescent="0.25"/>
    <row r="1657" customFormat="1" x14ac:dyDescent="0.25"/>
    <row r="1658" customFormat="1" x14ac:dyDescent="0.25"/>
    <row r="1659" customFormat="1" x14ac:dyDescent="0.25"/>
    <row r="1660" customFormat="1" x14ac:dyDescent="0.25"/>
    <row r="1661" customFormat="1" x14ac:dyDescent="0.25"/>
    <row r="1662" customFormat="1" x14ac:dyDescent="0.25"/>
    <row r="1663" customFormat="1" x14ac:dyDescent="0.25"/>
    <row r="1664" customFormat="1" x14ac:dyDescent="0.25"/>
    <row r="1665" customFormat="1" x14ac:dyDescent="0.25"/>
    <row r="1666" customFormat="1" x14ac:dyDescent="0.25"/>
    <row r="1667" customFormat="1" x14ac:dyDescent="0.25"/>
    <row r="1668" customFormat="1" x14ac:dyDescent="0.25"/>
    <row r="1669" customFormat="1" x14ac:dyDescent="0.25"/>
    <row r="1670" customFormat="1" x14ac:dyDescent="0.25"/>
    <row r="1671" customFormat="1" x14ac:dyDescent="0.25"/>
    <row r="1672" customFormat="1" x14ac:dyDescent="0.25"/>
    <row r="1673" customFormat="1" x14ac:dyDescent="0.25"/>
    <row r="1674" customFormat="1" x14ac:dyDescent="0.25"/>
    <row r="1675" customFormat="1" x14ac:dyDescent="0.25"/>
    <row r="1676" customFormat="1" x14ac:dyDescent="0.25"/>
    <row r="1677" customFormat="1" x14ac:dyDescent="0.25"/>
    <row r="1678" customFormat="1" x14ac:dyDescent="0.25"/>
    <row r="1679" customFormat="1" x14ac:dyDescent="0.25"/>
    <row r="1680" customFormat="1" x14ac:dyDescent="0.25"/>
    <row r="1681" customFormat="1" x14ac:dyDescent="0.25"/>
    <row r="1682" customFormat="1" x14ac:dyDescent="0.25"/>
    <row r="1683" customFormat="1" x14ac:dyDescent="0.25"/>
    <row r="1684" customFormat="1" x14ac:dyDescent="0.25"/>
    <row r="1685" customFormat="1" x14ac:dyDescent="0.25"/>
    <row r="1686" customFormat="1" x14ac:dyDescent="0.25"/>
  </sheetData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EFC70-C70B-4A16-BCD7-2514EE324645}">
  <dimension ref="A1:K3428"/>
  <sheetViews>
    <sheetView zoomScaleNormal="100" workbookViewId="0">
      <pane xSplit="2" ySplit="7" topLeftCell="C8" activePane="bottomRight" state="frozen"/>
      <selection activeCell="K32" sqref="K32"/>
      <selection pane="topRight" activeCell="K32" sqref="K32"/>
      <selection pane="bottomLeft" activeCell="K32" sqref="K32"/>
      <selection pane="bottomRight" activeCell="F26" sqref="F26"/>
    </sheetView>
  </sheetViews>
  <sheetFormatPr defaultColWidth="14.85546875" defaultRowHeight="15" x14ac:dyDescent="0.25"/>
  <cols>
    <col min="1" max="1" width="24.5703125" customWidth="1"/>
    <col min="2" max="2" width="29.5703125" customWidth="1"/>
    <col min="3" max="3" width="14.85546875" style="2"/>
    <col min="4" max="4" width="14.85546875" style="12"/>
    <col min="5" max="5" width="14.85546875" style="2"/>
    <col min="6" max="6" width="14.85546875" style="12"/>
    <col min="7" max="7" width="14.85546875" style="2"/>
    <col min="8" max="8" width="14.85546875" style="12"/>
    <col min="10" max="10" width="14.85546875" style="12"/>
    <col min="11" max="11" width="14.85546875" style="7"/>
  </cols>
  <sheetData>
    <row r="1" spans="1:11" x14ac:dyDescent="0.25">
      <c r="A1" s="1" t="s">
        <v>53</v>
      </c>
      <c r="B1" t="s" vm="1">
        <v>57</v>
      </c>
    </row>
    <row r="3" spans="1:11" x14ac:dyDescent="0.25">
      <c r="C3" s="10" t="s">
        <v>27</v>
      </c>
      <c r="D3" s="10" t="s">
        <v>21</v>
      </c>
      <c r="E3" s="10" t="s">
        <v>52</v>
      </c>
      <c r="F3" s="16" t="s">
        <v>26</v>
      </c>
      <c r="G3"/>
      <c r="H3"/>
      <c r="J3"/>
      <c r="K3"/>
    </row>
    <row r="4" spans="1:11" x14ac:dyDescent="0.25">
      <c r="C4" s="11">
        <v>2026</v>
      </c>
      <c r="D4" s="11"/>
      <c r="E4" s="11"/>
      <c r="F4" s="11"/>
      <c r="G4" s="11"/>
      <c r="H4" s="11"/>
      <c r="J4"/>
      <c r="K4"/>
    </row>
    <row r="5" spans="1:11" x14ac:dyDescent="0.25">
      <c r="C5" s="11">
        <v>23</v>
      </c>
      <c r="D5" s="11"/>
      <c r="E5" s="11"/>
      <c r="F5" s="11">
        <v>24</v>
      </c>
      <c r="G5" s="11"/>
      <c r="H5" s="11"/>
      <c r="J5"/>
      <c r="K5"/>
    </row>
    <row r="6" spans="1:11" x14ac:dyDescent="0.25">
      <c r="C6" s="11" t="s">
        <v>392</v>
      </c>
      <c r="D6" s="11"/>
      <c r="E6" s="11"/>
      <c r="F6" s="11" t="s">
        <v>400</v>
      </c>
      <c r="G6" s="11"/>
      <c r="H6" s="11"/>
      <c r="J6"/>
      <c r="K6"/>
    </row>
    <row r="7" spans="1:11" x14ac:dyDescent="0.25">
      <c r="A7" s="10" t="s">
        <v>22</v>
      </c>
      <c r="B7" s="10" t="s">
        <v>54</v>
      </c>
      <c r="C7" s="9" t="s">
        <v>73</v>
      </c>
      <c r="D7" s="9" t="s">
        <v>74</v>
      </c>
      <c r="E7" s="56" t="s">
        <v>72</v>
      </c>
      <c r="F7" s="9" t="s">
        <v>73</v>
      </c>
      <c r="G7" s="9" t="s">
        <v>74</v>
      </c>
      <c r="H7" s="56" t="s">
        <v>72</v>
      </c>
      <c r="J7"/>
      <c r="K7"/>
    </row>
    <row r="8" spans="1:11" x14ac:dyDescent="0.25">
      <c r="A8" t="s">
        <v>29</v>
      </c>
      <c r="B8" t="s">
        <v>69</v>
      </c>
      <c r="C8" s="61">
        <v>119543337.3</v>
      </c>
      <c r="D8" s="61">
        <v>18432595.789999999</v>
      </c>
      <c r="E8" s="57">
        <v>0.15419174507185185</v>
      </c>
      <c r="F8" s="61">
        <v>146032182.80000001</v>
      </c>
      <c r="G8" s="61">
        <v>59202825.700000003</v>
      </c>
      <c r="H8" s="57">
        <v>0.40540944170561283</v>
      </c>
      <c r="J8"/>
      <c r="K8"/>
    </row>
    <row r="9" spans="1:11" x14ac:dyDescent="0.25">
      <c r="B9" t="s">
        <v>70</v>
      </c>
      <c r="C9" s="61">
        <v>62921845.799999997</v>
      </c>
      <c r="D9" s="61">
        <v>32800698.75</v>
      </c>
      <c r="E9" s="57">
        <v>0.52129269783754506</v>
      </c>
      <c r="F9" s="61">
        <v>20855075.620000001</v>
      </c>
      <c r="G9" s="61">
        <v>7249132.9400000004</v>
      </c>
      <c r="H9" s="57">
        <v>0.34759561998653637</v>
      </c>
      <c r="J9"/>
      <c r="K9"/>
    </row>
    <row r="10" spans="1:11" ht="14.1" customHeight="1" x14ac:dyDescent="0.25">
      <c r="B10" t="s">
        <v>109</v>
      </c>
      <c r="C10" s="61">
        <v>163141055.80000001</v>
      </c>
      <c r="D10" s="61">
        <v>76484780.659999996</v>
      </c>
      <c r="E10" s="57">
        <v>0.46882607376137864</v>
      </c>
      <c r="F10" s="61">
        <v>91690665.390000001</v>
      </c>
      <c r="G10" s="61">
        <v>45722967.270000003</v>
      </c>
      <c r="H10" s="57">
        <v>0.49866545384440691</v>
      </c>
      <c r="J10"/>
      <c r="K10"/>
    </row>
    <row r="11" spans="1:11" x14ac:dyDescent="0.25">
      <c r="B11" t="s">
        <v>333</v>
      </c>
      <c r="C11" s="61">
        <v>17494589.620000001</v>
      </c>
      <c r="D11" s="61">
        <v>11956654.66</v>
      </c>
      <c r="E11" s="57">
        <v>0.68344870726953355</v>
      </c>
      <c r="F11" s="61">
        <v>25610049.82</v>
      </c>
      <c r="G11" s="61">
        <v>23523060</v>
      </c>
      <c r="H11" s="57">
        <v>0.91850895118641362</v>
      </c>
      <c r="J11"/>
      <c r="K11"/>
    </row>
    <row r="12" spans="1:11" x14ac:dyDescent="0.25">
      <c r="B12" t="s">
        <v>230</v>
      </c>
      <c r="C12" s="61">
        <v>26492165.710000001</v>
      </c>
      <c r="D12" s="61">
        <v>17156096.789999999</v>
      </c>
      <c r="E12" s="57">
        <v>0.64759132861395641</v>
      </c>
      <c r="F12" s="61">
        <v>20843987.77</v>
      </c>
      <c r="G12" s="61">
        <v>9261383</v>
      </c>
      <c r="H12" s="57">
        <v>0.44431915342656142</v>
      </c>
      <c r="J12"/>
      <c r="K12"/>
    </row>
    <row r="13" spans="1:11" x14ac:dyDescent="0.25">
      <c r="B13" t="s">
        <v>308</v>
      </c>
      <c r="C13" s="61">
        <v>155299568.80000001</v>
      </c>
      <c r="D13" s="61">
        <v>9856697</v>
      </c>
      <c r="E13" s="57">
        <v>6.3468927030272598E-2</v>
      </c>
      <c r="F13" s="61">
        <v>182668205.09999999</v>
      </c>
      <c r="G13" s="61">
        <v>32381562</v>
      </c>
      <c r="H13" s="57">
        <v>0.17726983183676118</v>
      </c>
      <c r="J13"/>
      <c r="K13"/>
    </row>
    <row r="14" spans="1:11" x14ac:dyDescent="0.25">
      <c r="B14" t="s">
        <v>303</v>
      </c>
      <c r="C14" s="61">
        <v>179149721.30000001</v>
      </c>
      <c r="D14" s="61">
        <v>8141929</v>
      </c>
      <c r="E14" s="57">
        <v>4.5447623032389278E-2</v>
      </c>
      <c r="F14" s="61">
        <v>119654257.09999999</v>
      </c>
      <c r="G14" s="61">
        <v>2935974</v>
      </c>
      <c r="H14" s="57">
        <v>2.4537146200709646E-2</v>
      </c>
      <c r="J14"/>
      <c r="K14"/>
    </row>
    <row r="15" spans="1:11" x14ac:dyDescent="0.25">
      <c r="B15" t="s">
        <v>328</v>
      </c>
      <c r="C15" s="61">
        <v>15189257.779999999</v>
      </c>
      <c r="D15" s="61">
        <v>2524075</v>
      </c>
      <c r="E15" s="57">
        <v>0.16617500582046216</v>
      </c>
      <c r="F15" s="61">
        <v>14867592.02</v>
      </c>
      <c r="G15" s="61">
        <v>1729989</v>
      </c>
      <c r="H15" s="57">
        <v>0.11635973045754856</v>
      </c>
      <c r="J15"/>
      <c r="K15"/>
    </row>
    <row r="16" spans="1:11" x14ac:dyDescent="0.25">
      <c r="B16" t="s">
        <v>304</v>
      </c>
      <c r="C16" s="61">
        <v>164122395.5</v>
      </c>
      <c r="D16" s="61">
        <v>14386657.300000001</v>
      </c>
      <c r="E16" s="57">
        <v>8.7658099652828919E-2</v>
      </c>
      <c r="F16" s="61">
        <v>141885531.5</v>
      </c>
      <c r="G16" s="61">
        <v>8449935</v>
      </c>
      <c r="H16" s="57">
        <v>5.9554592428615598E-2</v>
      </c>
      <c r="J16"/>
      <c r="K16"/>
    </row>
    <row r="17" spans="1:11" ht="15.6" customHeight="1" x14ac:dyDescent="0.25">
      <c r="B17" t="s">
        <v>302</v>
      </c>
      <c r="C17" s="61">
        <v>86815285.620000005</v>
      </c>
      <c r="D17" s="61">
        <v>4219184.0999999996</v>
      </c>
      <c r="E17" s="57">
        <v>4.859955329143107E-2</v>
      </c>
      <c r="F17" s="61">
        <v>71585371.560000002</v>
      </c>
      <c r="G17" s="61">
        <v>2645183</v>
      </c>
      <c r="H17" s="57">
        <v>3.6951446117492216E-2</v>
      </c>
      <c r="J17"/>
      <c r="K17"/>
    </row>
    <row r="18" spans="1:11" x14ac:dyDescent="0.25">
      <c r="B18" t="s">
        <v>359</v>
      </c>
      <c r="C18" s="61">
        <v>20841269.789999999</v>
      </c>
      <c r="D18" s="61">
        <v>12204034</v>
      </c>
      <c r="E18" s="57">
        <v>0.58557055894241661</v>
      </c>
      <c r="F18" s="61">
        <v>11407578.140000001</v>
      </c>
      <c r="G18" s="61">
        <v>2040087</v>
      </c>
      <c r="H18" s="57">
        <v>0.17883611884687031</v>
      </c>
      <c r="J18"/>
      <c r="K18"/>
    </row>
    <row r="19" spans="1:11" x14ac:dyDescent="0.25">
      <c r="A19" t="s">
        <v>31</v>
      </c>
      <c r="C19" s="61">
        <v>1011010493.02</v>
      </c>
      <c r="D19" s="61">
        <v>208163403.04999998</v>
      </c>
      <c r="E19" s="57">
        <v>0.20589638236908195</v>
      </c>
      <c r="F19" s="61">
        <v>847100496.82000005</v>
      </c>
      <c r="G19" s="61">
        <v>195142098.91</v>
      </c>
      <c r="H19" s="57">
        <v>0.23036475558987382</v>
      </c>
      <c r="J19"/>
      <c r="K19"/>
    </row>
    <row r="20" spans="1:11" x14ac:dyDescent="0.25">
      <c r="A20" t="s">
        <v>28</v>
      </c>
      <c r="B20" t="s">
        <v>385</v>
      </c>
      <c r="C20" s="61">
        <v>28306745.379999999</v>
      </c>
      <c r="D20" s="61">
        <v>2399439</v>
      </c>
      <c r="E20" s="57">
        <v>8.4765626277025566E-2</v>
      </c>
      <c r="F20" s="61">
        <v>33471841.890000001</v>
      </c>
      <c r="G20" s="61">
        <v>2118784</v>
      </c>
      <c r="H20" s="57">
        <v>6.3300490213925295E-2</v>
      </c>
      <c r="J20"/>
      <c r="K20"/>
    </row>
    <row r="21" spans="1:11" x14ac:dyDescent="0.25">
      <c r="B21" t="s">
        <v>327</v>
      </c>
      <c r="C21" s="61">
        <v>24619520.18</v>
      </c>
      <c r="D21" s="61">
        <v>6026418.5999999996</v>
      </c>
      <c r="E21" s="57">
        <v>0.24478213043711722</v>
      </c>
      <c r="F21" s="61">
        <v>33431723</v>
      </c>
      <c r="G21" s="61">
        <v>4619635.6100000003</v>
      </c>
      <c r="H21" s="57">
        <v>0.13818120023308403</v>
      </c>
      <c r="J21"/>
      <c r="K21"/>
    </row>
    <row r="22" spans="1:11" x14ac:dyDescent="0.25">
      <c r="B22" t="s">
        <v>240</v>
      </c>
      <c r="C22" s="61">
        <v>16045820.83</v>
      </c>
      <c r="D22" s="61">
        <v>287984</v>
      </c>
      <c r="E22" s="57">
        <v>1.7947601624815103E-2</v>
      </c>
      <c r="F22" s="61">
        <v>22491590.359999999</v>
      </c>
      <c r="G22" s="61">
        <v>1311361.54</v>
      </c>
      <c r="H22" s="57">
        <v>5.8304527114818039E-2</v>
      </c>
      <c r="J22"/>
      <c r="K22"/>
    </row>
    <row r="23" spans="1:11" x14ac:dyDescent="0.25">
      <c r="B23" t="s">
        <v>235</v>
      </c>
      <c r="C23" s="61">
        <v>15524310.76</v>
      </c>
      <c r="D23" s="61">
        <v>494676</v>
      </c>
      <c r="E23" s="57">
        <v>3.1864603050499617E-2</v>
      </c>
      <c r="F23" s="61"/>
      <c r="G23" s="61"/>
      <c r="H23" s="57"/>
      <c r="J23"/>
      <c r="K23"/>
    </row>
    <row r="24" spans="1:11" x14ac:dyDescent="0.25">
      <c r="B24" t="s">
        <v>377</v>
      </c>
      <c r="C24" s="61">
        <v>4745233.43</v>
      </c>
      <c r="D24" s="61">
        <v>883781</v>
      </c>
      <c r="E24" s="57">
        <v>0.18624605365304442</v>
      </c>
      <c r="F24" s="61">
        <v>5597883.8099999996</v>
      </c>
      <c r="G24" s="61">
        <v>1117022</v>
      </c>
      <c r="H24" s="57">
        <v>0.19954362003808723</v>
      </c>
      <c r="J24"/>
      <c r="K24"/>
    </row>
    <row r="25" spans="1:11" x14ac:dyDescent="0.25">
      <c r="B25" t="s">
        <v>336</v>
      </c>
      <c r="C25" s="61">
        <v>33397280.879999999</v>
      </c>
      <c r="D25" s="61">
        <v>18359.099999999999</v>
      </c>
      <c r="E25" s="57">
        <v>5.4971840569794316E-4</v>
      </c>
      <c r="F25" s="61">
        <v>42195218.829999998</v>
      </c>
      <c r="G25" s="61"/>
      <c r="H25" s="57"/>
      <c r="J25"/>
      <c r="K25"/>
    </row>
    <row r="26" spans="1:11" x14ac:dyDescent="0.25">
      <c r="B26" t="s">
        <v>251</v>
      </c>
      <c r="C26" s="61">
        <v>153245155.09999999</v>
      </c>
      <c r="D26" s="61">
        <v>4525282</v>
      </c>
      <c r="E26" s="57">
        <v>2.9529690495252729E-2</v>
      </c>
      <c r="F26" s="61">
        <v>136851512.19999999</v>
      </c>
      <c r="G26" s="61">
        <v>1647867</v>
      </c>
      <c r="H26" s="57">
        <v>1.2041277246478247E-2</v>
      </c>
      <c r="J26"/>
      <c r="K26"/>
    </row>
    <row r="27" spans="1:11" x14ac:dyDescent="0.25">
      <c r="B27" t="s">
        <v>381</v>
      </c>
      <c r="C27" s="61">
        <v>22245381.460000001</v>
      </c>
      <c r="D27" s="61">
        <v>524188</v>
      </c>
      <c r="E27" s="57">
        <v>2.3563902509046927E-2</v>
      </c>
      <c r="F27" s="61">
        <v>17653663.41</v>
      </c>
      <c r="G27" s="61">
        <v>1092637.52</v>
      </c>
      <c r="H27" s="57">
        <v>6.1892962079534743E-2</v>
      </c>
      <c r="J27"/>
      <c r="K27"/>
    </row>
    <row r="28" spans="1:11" x14ac:dyDescent="0.25">
      <c r="B28" t="s">
        <v>305</v>
      </c>
      <c r="C28" s="61">
        <v>102695664.09999999</v>
      </c>
      <c r="D28" s="61">
        <v>7490574.5</v>
      </c>
      <c r="E28" s="57">
        <v>7.2939540005370104E-2</v>
      </c>
      <c r="F28" s="61">
        <v>117226589.90000001</v>
      </c>
      <c r="G28" s="61">
        <v>6253538</v>
      </c>
      <c r="H28" s="57">
        <v>5.3345729883762488E-2</v>
      </c>
      <c r="J28"/>
      <c r="K28"/>
    </row>
    <row r="29" spans="1:11" x14ac:dyDescent="0.25">
      <c r="B29" t="s">
        <v>331</v>
      </c>
      <c r="C29" s="61">
        <v>39930480.619999997</v>
      </c>
      <c r="D29" s="61">
        <v>16705365.18</v>
      </c>
      <c r="E29" s="57">
        <v>0.41836123484155552</v>
      </c>
      <c r="F29" s="61">
        <v>26069267.32</v>
      </c>
      <c r="G29" s="61">
        <v>11317845.34</v>
      </c>
      <c r="H29" s="57">
        <v>0.43414512579404552</v>
      </c>
      <c r="J29"/>
      <c r="K29"/>
    </row>
    <row r="30" spans="1:11" x14ac:dyDescent="0.25">
      <c r="B30" t="s">
        <v>355</v>
      </c>
      <c r="C30" s="61">
        <v>18321495.960000001</v>
      </c>
      <c r="D30" s="61">
        <v>327496</v>
      </c>
      <c r="E30" s="57">
        <v>1.7874959594729511E-2</v>
      </c>
      <c r="F30" s="61">
        <v>22010441.170000002</v>
      </c>
      <c r="G30" s="61">
        <v>1728476</v>
      </c>
      <c r="H30" s="57">
        <v>7.8529820763242789E-2</v>
      </c>
      <c r="J30"/>
      <c r="K30"/>
    </row>
    <row r="31" spans="1:11" x14ac:dyDescent="0.25">
      <c r="B31" t="s">
        <v>357</v>
      </c>
      <c r="C31" s="61">
        <v>10182007.27</v>
      </c>
      <c r="D31" s="61">
        <v>419794</v>
      </c>
      <c r="E31" s="57">
        <v>4.1229002186717156E-2</v>
      </c>
      <c r="F31" s="61">
        <v>9441286.7200000007</v>
      </c>
      <c r="G31" s="61">
        <v>740589.5</v>
      </c>
      <c r="H31" s="57">
        <v>7.844158555540616E-2</v>
      </c>
      <c r="J31"/>
      <c r="K31"/>
    </row>
    <row r="32" spans="1:11" x14ac:dyDescent="0.25">
      <c r="B32" t="s">
        <v>361</v>
      </c>
      <c r="C32" s="61">
        <v>28262158.460000001</v>
      </c>
      <c r="D32" s="61"/>
      <c r="E32" s="57"/>
      <c r="F32" s="61">
        <v>22624006.390000001</v>
      </c>
      <c r="G32" s="61"/>
      <c r="H32" s="57"/>
      <c r="J32"/>
      <c r="K32"/>
    </row>
    <row r="33" spans="1:11" x14ac:dyDescent="0.25">
      <c r="B33" t="s">
        <v>354</v>
      </c>
      <c r="C33" s="61">
        <v>40920498.43</v>
      </c>
      <c r="D33" s="61"/>
      <c r="E33" s="57"/>
      <c r="F33" s="61">
        <v>39799480.369999997</v>
      </c>
      <c r="G33" s="61"/>
      <c r="H33" s="57"/>
      <c r="J33"/>
      <c r="K33"/>
    </row>
    <row r="34" spans="1:11" x14ac:dyDescent="0.25">
      <c r="A34" t="s">
        <v>71</v>
      </c>
      <c r="C34" s="61">
        <v>538441752.86000001</v>
      </c>
      <c r="D34" s="61">
        <v>40103357.380000003</v>
      </c>
      <c r="E34" s="57">
        <v>7.4480400464834048E-2</v>
      </c>
      <c r="F34" s="61">
        <v>528864505.37000006</v>
      </c>
      <c r="G34" s="61">
        <v>31947756.509999998</v>
      </c>
      <c r="H34" s="57">
        <v>6.0408206989896129E-2</v>
      </c>
      <c r="J34"/>
      <c r="K34"/>
    </row>
    <row r="35" spans="1:11" x14ac:dyDescent="0.25">
      <c r="A35" t="s">
        <v>30</v>
      </c>
      <c r="B35" t="s">
        <v>338</v>
      </c>
      <c r="C35" s="61">
        <v>25240602.77</v>
      </c>
      <c r="D35" s="61">
        <v>2776729.93</v>
      </c>
      <c r="E35" s="57">
        <v>0.11001044449304173</v>
      </c>
      <c r="F35" s="61">
        <v>41956100.939999998</v>
      </c>
      <c r="G35" s="61">
        <v>11475521</v>
      </c>
      <c r="H35" s="57">
        <v>0.27351257011252678</v>
      </c>
      <c r="J35"/>
      <c r="K35"/>
    </row>
    <row r="36" spans="1:11" x14ac:dyDescent="0.25">
      <c r="B36" t="s">
        <v>372</v>
      </c>
      <c r="C36" s="61">
        <v>18763385</v>
      </c>
      <c r="D36" s="61">
        <v>1442556</v>
      </c>
      <c r="E36" s="57">
        <v>7.6881436904908146E-2</v>
      </c>
      <c r="F36" s="61">
        <v>25056153.559999999</v>
      </c>
      <c r="G36" s="61">
        <v>1141496.04</v>
      </c>
      <c r="H36" s="57">
        <v>4.5557512938550176E-2</v>
      </c>
      <c r="J36"/>
      <c r="K36"/>
    </row>
    <row r="37" spans="1:11" x14ac:dyDescent="0.25">
      <c r="B37" t="s">
        <v>346</v>
      </c>
      <c r="C37" s="61">
        <v>30849481.100000001</v>
      </c>
      <c r="D37" s="61">
        <v>363576</v>
      </c>
      <c r="E37" s="57">
        <v>1.1785481863421035E-2</v>
      </c>
      <c r="F37" s="61">
        <v>34685065.829999998</v>
      </c>
      <c r="G37" s="61">
        <v>587860</v>
      </c>
      <c r="H37" s="57">
        <v>1.6948504664262305E-2</v>
      </c>
      <c r="J37"/>
      <c r="K37"/>
    </row>
    <row r="38" spans="1:11" x14ac:dyDescent="0.25">
      <c r="A38" t="s">
        <v>310</v>
      </c>
      <c r="C38" s="61">
        <v>74853468.870000005</v>
      </c>
      <c r="D38" s="61">
        <v>4582861.93</v>
      </c>
      <c r="E38" s="57">
        <v>6.1224442890671867E-2</v>
      </c>
      <c r="F38" s="61">
        <v>101697320.33</v>
      </c>
      <c r="G38" s="61">
        <v>13204877.039999999</v>
      </c>
      <c r="H38" s="57">
        <v>0.12984488673989822</v>
      </c>
      <c r="J38"/>
      <c r="K38"/>
    </row>
    <row r="39" spans="1:11" x14ac:dyDescent="0.25">
      <c r="A39" t="s">
        <v>121</v>
      </c>
      <c r="B39" t="s">
        <v>394</v>
      </c>
      <c r="C39" s="61">
        <v>5139066.72</v>
      </c>
      <c r="D39" s="61"/>
      <c r="E39" s="57"/>
      <c r="F39" s="61">
        <v>4323867.78</v>
      </c>
      <c r="G39" s="61">
        <v>49999</v>
      </c>
      <c r="H39" s="57">
        <v>1.156348957552999E-2</v>
      </c>
      <c r="J39"/>
      <c r="K39"/>
    </row>
    <row r="40" spans="1:11" x14ac:dyDescent="0.25">
      <c r="B40" t="s">
        <v>393</v>
      </c>
      <c r="C40" s="61">
        <v>14893279.33</v>
      </c>
      <c r="D40" s="61">
        <v>209997</v>
      </c>
      <c r="E40" s="57">
        <v>1.4100118271265916E-2</v>
      </c>
      <c r="F40" s="61">
        <v>11360444</v>
      </c>
      <c r="G40" s="61">
        <v>69999</v>
      </c>
      <c r="H40" s="57">
        <v>6.161642978038534E-3</v>
      </c>
      <c r="J40"/>
      <c r="K40"/>
    </row>
    <row r="41" spans="1:11" x14ac:dyDescent="0.25">
      <c r="A41" t="s">
        <v>395</v>
      </c>
      <c r="C41" s="61">
        <v>20032346.050000001</v>
      </c>
      <c r="D41" s="61">
        <v>209997</v>
      </c>
      <c r="E41" s="57">
        <v>1.0482895986114417E-2</v>
      </c>
      <c r="F41" s="61">
        <v>15684311.780000001</v>
      </c>
      <c r="G41" s="61">
        <v>119998</v>
      </c>
      <c r="H41" s="57">
        <v>7.6508298026194931E-3</v>
      </c>
      <c r="J41"/>
      <c r="K41"/>
    </row>
    <row r="42" spans="1:11" x14ac:dyDescent="0.25">
      <c r="A42" t="s">
        <v>313</v>
      </c>
      <c r="B42" t="s">
        <v>401</v>
      </c>
      <c r="C42" s="61"/>
      <c r="D42" s="61"/>
      <c r="E42" s="57"/>
      <c r="F42" s="61">
        <v>23918581.57</v>
      </c>
      <c r="G42" s="61">
        <v>133699</v>
      </c>
      <c r="H42" s="57">
        <v>5.5897545432916735E-3</v>
      </c>
      <c r="J42"/>
      <c r="K42"/>
    </row>
    <row r="43" spans="1:11" x14ac:dyDescent="0.25">
      <c r="A43" t="s">
        <v>402</v>
      </c>
      <c r="C43" s="61"/>
      <c r="D43" s="61"/>
      <c r="E43" s="57"/>
      <c r="F43" s="61">
        <v>23918581.57</v>
      </c>
      <c r="G43" s="61">
        <v>133699</v>
      </c>
      <c r="H43" s="57">
        <v>5.5897545432916735E-3</v>
      </c>
      <c r="J43"/>
      <c r="K43"/>
    </row>
    <row r="44" spans="1:11" x14ac:dyDescent="0.25">
      <c r="A44" t="s">
        <v>0</v>
      </c>
      <c r="C44" s="61">
        <v>1644338060.7999997</v>
      </c>
      <c r="D44" s="61">
        <v>253059619.35999998</v>
      </c>
      <c r="E44" s="57">
        <v>0.15389756242513902</v>
      </c>
      <c r="F44" s="61">
        <v>1517265215.8700004</v>
      </c>
      <c r="G44" s="61">
        <v>240548429.46000001</v>
      </c>
      <c r="H44" s="57">
        <v>0.15854079230444196</v>
      </c>
      <c r="J44"/>
      <c r="K44"/>
    </row>
    <row r="45" spans="1:11" x14ac:dyDescent="0.25">
      <c r="C45"/>
      <c r="D45"/>
      <c r="E45"/>
      <c r="F45"/>
      <c r="G45"/>
      <c r="H45"/>
      <c r="J45"/>
      <c r="K45"/>
    </row>
    <row r="46" spans="1:11" x14ac:dyDescent="0.25">
      <c r="C46"/>
      <c r="D46"/>
      <c r="E46"/>
      <c r="F46"/>
      <c r="G46"/>
      <c r="H46"/>
      <c r="J46"/>
      <c r="K46"/>
    </row>
    <row r="47" spans="1:11" x14ac:dyDescent="0.25">
      <c r="C47"/>
      <c r="D47"/>
      <c r="E47"/>
      <c r="F47"/>
      <c r="G47"/>
      <c r="H47"/>
      <c r="J47"/>
      <c r="K47"/>
    </row>
    <row r="48" spans="1:11" x14ac:dyDescent="0.25">
      <c r="C48"/>
      <c r="D48"/>
      <c r="E48"/>
      <c r="F48"/>
      <c r="G48"/>
      <c r="H48"/>
      <c r="J48"/>
      <c r="K48"/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customFormat="1" x14ac:dyDescent="0.25"/>
    <row r="1602" customFormat="1" x14ac:dyDescent="0.25"/>
    <row r="1603" customFormat="1" x14ac:dyDescent="0.25"/>
    <row r="1604" customFormat="1" x14ac:dyDescent="0.25"/>
    <row r="1605" customFormat="1" x14ac:dyDescent="0.25"/>
    <row r="1606" customFormat="1" x14ac:dyDescent="0.25"/>
    <row r="1607" customFormat="1" x14ac:dyDescent="0.25"/>
    <row r="1608" customFormat="1" x14ac:dyDescent="0.25"/>
    <row r="1609" customFormat="1" x14ac:dyDescent="0.25"/>
    <row r="1610" customFormat="1" x14ac:dyDescent="0.25"/>
    <row r="1611" customFormat="1" x14ac:dyDescent="0.25"/>
    <row r="1612" customFormat="1" x14ac:dyDescent="0.25"/>
    <row r="1613" customFormat="1" x14ac:dyDescent="0.25"/>
    <row r="1614" customFormat="1" x14ac:dyDescent="0.25"/>
    <row r="1615" customFormat="1" x14ac:dyDescent="0.25"/>
    <row r="1616" customFormat="1" x14ac:dyDescent="0.25"/>
    <row r="1617" customFormat="1" x14ac:dyDescent="0.25"/>
    <row r="1618" customFormat="1" x14ac:dyDescent="0.25"/>
    <row r="1619" customFormat="1" x14ac:dyDescent="0.25"/>
    <row r="1620" customFormat="1" x14ac:dyDescent="0.25"/>
    <row r="1621" customFormat="1" x14ac:dyDescent="0.25"/>
    <row r="1622" customFormat="1" x14ac:dyDescent="0.25"/>
    <row r="1623" customFormat="1" x14ac:dyDescent="0.25"/>
    <row r="1624" customFormat="1" x14ac:dyDescent="0.25"/>
    <row r="1625" customFormat="1" x14ac:dyDescent="0.25"/>
    <row r="1626" customFormat="1" x14ac:dyDescent="0.25"/>
    <row r="1627" customFormat="1" x14ac:dyDescent="0.25"/>
    <row r="1628" customFormat="1" x14ac:dyDescent="0.25"/>
    <row r="1629" customFormat="1" x14ac:dyDescent="0.25"/>
    <row r="1630" customFormat="1" x14ac:dyDescent="0.25"/>
    <row r="1631" customFormat="1" x14ac:dyDescent="0.25"/>
    <row r="1632" customFormat="1" x14ac:dyDescent="0.25"/>
    <row r="1633" customFormat="1" x14ac:dyDescent="0.25"/>
    <row r="1634" customFormat="1" x14ac:dyDescent="0.25"/>
    <row r="1635" customFormat="1" x14ac:dyDescent="0.25"/>
    <row r="1636" customFormat="1" x14ac:dyDescent="0.25"/>
    <row r="1637" customFormat="1" x14ac:dyDescent="0.25"/>
    <row r="1638" customFormat="1" x14ac:dyDescent="0.25"/>
    <row r="1639" customFormat="1" x14ac:dyDescent="0.25"/>
    <row r="1640" customFormat="1" x14ac:dyDescent="0.25"/>
    <row r="1641" customFormat="1" x14ac:dyDescent="0.25"/>
    <row r="1642" customFormat="1" x14ac:dyDescent="0.25"/>
    <row r="1643" customFormat="1" x14ac:dyDescent="0.25"/>
    <row r="1644" customFormat="1" x14ac:dyDescent="0.25"/>
    <row r="1645" customFormat="1" x14ac:dyDescent="0.25"/>
    <row r="1646" customFormat="1" x14ac:dyDescent="0.25"/>
    <row r="1647" customFormat="1" x14ac:dyDescent="0.25"/>
    <row r="1648" customFormat="1" x14ac:dyDescent="0.25"/>
    <row r="1649" customFormat="1" x14ac:dyDescent="0.25"/>
    <row r="1650" customFormat="1" x14ac:dyDescent="0.25"/>
    <row r="1651" customFormat="1" x14ac:dyDescent="0.25"/>
    <row r="1652" customFormat="1" x14ac:dyDescent="0.25"/>
    <row r="1653" customFormat="1" x14ac:dyDescent="0.25"/>
    <row r="1654" customFormat="1" x14ac:dyDescent="0.25"/>
    <row r="1655" customFormat="1" x14ac:dyDescent="0.25"/>
    <row r="1656" customFormat="1" x14ac:dyDescent="0.25"/>
    <row r="1657" customFormat="1" x14ac:dyDescent="0.25"/>
    <row r="1658" customFormat="1" x14ac:dyDescent="0.25"/>
    <row r="1659" customFormat="1" x14ac:dyDescent="0.25"/>
    <row r="1660" customFormat="1" x14ac:dyDescent="0.25"/>
    <row r="1661" customFormat="1" x14ac:dyDescent="0.25"/>
    <row r="1662" customFormat="1" x14ac:dyDescent="0.25"/>
    <row r="1663" customFormat="1" x14ac:dyDescent="0.25"/>
    <row r="1664" customFormat="1" x14ac:dyDescent="0.25"/>
    <row r="1665" customFormat="1" x14ac:dyDescent="0.25"/>
    <row r="1666" customFormat="1" x14ac:dyDescent="0.25"/>
    <row r="1667" customFormat="1" x14ac:dyDescent="0.25"/>
    <row r="1668" customFormat="1" x14ac:dyDescent="0.25"/>
    <row r="1669" customFormat="1" x14ac:dyDescent="0.25"/>
    <row r="1670" customFormat="1" x14ac:dyDescent="0.25"/>
    <row r="1671" customFormat="1" x14ac:dyDescent="0.25"/>
    <row r="1672" customFormat="1" x14ac:dyDescent="0.25"/>
    <row r="1673" customFormat="1" x14ac:dyDescent="0.25"/>
    <row r="1674" customFormat="1" x14ac:dyDescent="0.25"/>
    <row r="1675" customFormat="1" x14ac:dyDescent="0.25"/>
    <row r="1676" customFormat="1" x14ac:dyDescent="0.25"/>
    <row r="1677" customFormat="1" x14ac:dyDescent="0.25"/>
    <row r="1678" customFormat="1" x14ac:dyDescent="0.25"/>
    <row r="1679" customFormat="1" x14ac:dyDescent="0.25"/>
    <row r="1680" customFormat="1" x14ac:dyDescent="0.25"/>
    <row r="1681" customFormat="1" x14ac:dyDescent="0.25"/>
    <row r="1682" customFormat="1" x14ac:dyDescent="0.25"/>
    <row r="1683" customFormat="1" x14ac:dyDescent="0.25"/>
    <row r="1684" customFormat="1" x14ac:dyDescent="0.25"/>
    <row r="1685" customFormat="1" x14ac:dyDescent="0.25"/>
    <row r="1686" customFormat="1" x14ac:dyDescent="0.25"/>
    <row r="1687" customFormat="1" x14ac:dyDescent="0.25"/>
    <row r="1688" customFormat="1" x14ac:dyDescent="0.25"/>
    <row r="1689" customFormat="1" x14ac:dyDescent="0.25"/>
    <row r="1690" customFormat="1" x14ac:dyDescent="0.25"/>
    <row r="1691" customFormat="1" x14ac:dyDescent="0.25"/>
    <row r="1692" customFormat="1" x14ac:dyDescent="0.25"/>
    <row r="1693" customFormat="1" x14ac:dyDescent="0.25"/>
    <row r="1694" customFormat="1" x14ac:dyDescent="0.25"/>
    <row r="1695" customFormat="1" x14ac:dyDescent="0.25"/>
    <row r="1696" customFormat="1" x14ac:dyDescent="0.25"/>
    <row r="1697" customFormat="1" x14ac:dyDescent="0.25"/>
    <row r="1698" customFormat="1" x14ac:dyDescent="0.25"/>
    <row r="1699" customFormat="1" x14ac:dyDescent="0.25"/>
    <row r="1700" customFormat="1" x14ac:dyDescent="0.25"/>
    <row r="1701" customFormat="1" x14ac:dyDescent="0.25"/>
    <row r="1702" customFormat="1" x14ac:dyDescent="0.25"/>
    <row r="1703" customFormat="1" x14ac:dyDescent="0.25"/>
    <row r="1704" customFormat="1" x14ac:dyDescent="0.25"/>
    <row r="1705" customFormat="1" x14ac:dyDescent="0.25"/>
    <row r="1706" customFormat="1" x14ac:dyDescent="0.25"/>
    <row r="1707" customFormat="1" x14ac:dyDescent="0.25"/>
    <row r="1708" customFormat="1" x14ac:dyDescent="0.25"/>
    <row r="1709" customFormat="1" x14ac:dyDescent="0.25"/>
    <row r="1710" customFormat="1" x14ac:dyDescent="0.25"/>
    <row r="1711" customFormat="1" x14ac:dyDescent="0.25"/>
    <row r="1712" customFormat="1" x14ac:dyDescent="0.25"/>
    <row r="1713" customFormat="1" x14ac:dyDescent="0.25"/>
    <row r="1714" customFormat="1" x14ac:dyDescent="0.25"/>
    <row r="1715" customFormat="1" x14ac:dyDescent="0.25"/>
    <row r="1716" customFormat="1" x14ac:dyDescent="0.25"/>
    <row r="1717" customFormat="1" x14ac:dyDescent="0.25"/>
    <row r="1718" customFormat="1" x14ac:dyDescent="0.25"/>
    <row r="1719" customFormat="1" x14ac:dyDescent="0.25"/>
    <row r="1720" customFormat="1" x14ac:dyDescent="0.25"/>
    <row r="1721" customFormat="1" x14ac:dyDescent="0.25"/>
    <row r="1722" customFormat="1" x14ac:dyDescent="0.25"/>
    <row r="1723" customFormat="1" x14ac:dyDescent="0.25"/>
    <row r="1724" customFormat="1" x14ac:dyDescent="0.25"/>
    <row r="1725" customFormat="1" x14ac:dyDescent="0.25"/>
    <row r="1726" customFormat="1" x14ac:dyDescent="0.25"/>
    <row r="1727" customFormat="1" x14ac:dyDescent="0.25"/>
    <row r="1728" customFormat="1" x14ac:dyDescent="0.25"/>
    <row r="1729" customFormat="1" x14ac:dyDescent="0.25"/>
    <row r="1730" customFormat="1" x14ac:dyDescent="0.25"/>
    <row r="1731" customFormat="1" x14ac:dyDescent="0.25"/>
    <row r="1732" customFormat="1" x14ac:dyDescent="0.25"/>
    <row r="1733" customFormat="1" x14ac:dyDescent="0.25"/>
    <row r="1734" customFormat="1" x14ac:dyDescent="0.25"/>
    <row r="1735" customFormat="1" x14ac:dyDescent="0.25"/>
    <row r="1736" customFormat="1" x14ac:dyDescent="0.25"/>
    <row r="1737" customFormat="1" x14ac:dyDescent="0.25"/>
    <row r="1738" customFormat="1" x14ac:dyDescent="0.25"/>
    <row r="1739" customFormat="1" x14ac:dyDescent="0.25"/>
    <row r="1740" customFormat="1" x14ac:dyDescent="0.25"/>
    <row r="1741" customFormat="1" x14ac:dyDescent="0.25"/>
    <row r="1742" customFormat="1" x14ac:dyDescent="0.25"/>
    <row r="1743" customFormat="1" x14ac:dyDescent="0.25"/>
    <row r="1744" customFormat="1" x14ac:dyDescent="0.25"/>
    <row r="1745" customFormat="1" x14ac:dyDescent="0.25"/>
    <row r="1746" customFormat="1" x14ac:dyDescent="0.25"/>
    <row r="1747" customFormat="1" x14ac:dyDescent="0.25"/>
    <row r="1748" customFormat="1" x14ac:dyDescent="0.25"/>
    <row r="1749" customFormat="1" x14ac:dyDescent="0.25"/>
    <row r="1750" customFormat="1" x14ac:dyDescent="0.25"/>
    <row r="1751" customFormat="1" x14ac:dyDescent="0.25"/>
    <row r="1752" customFormat="1" x14ac:dyDescent="0.25"/>
    <row r="1753" customFormat="1" x14ac:dyDescent="0.25"/>
    <row r="1754" customFormat="1" x14ac:dyDescent="0.25"/>
    <row r="1755" customFormat="1" x14ac:dyDescent="0.25"/>
    <row r="1756" customFormat="1" x14ac:dyDescent="0.25"/>
    <row r="1757" customFormat="1" x14ac:dyDescent="0.25"/>
    <row r="1758" customFormat="1" x14ac:dyDescent="0.25"/>
    <row r="1759" customFormat="1" x14ac:dyDescent="0.25"/>
    <row r="1760" customFormat="1" x14ac:dyDescent="0.25"/>
    <row r="1761" customFormat="1" x14ac:dyDescent="0.25"/>
    <row r="1762" customFormat="1" x14ac:dyDescent="0.25"/>
    <row r="1763" customFormat="1" x14ac:dyDescent="0.25"/>
    <row r="1764" customFormat="1" x14ac:dyDescent="0.25"/>
    <row r="1765" customFormat="1" x14ac:dyDescent="0.25"/>
    <row r="1766" customFormat="1" x14ac:dyDescent="0.25"/>
    <row r="1767" customFormat="1" x14ac:dyDescent="0.25"/>
    <row r="1768" customFormat="1" x14ac:dyDescent="0.25"/>
    <row r="1769" customFormat="1" x14ac:dyDescent="0.25"/>
    <row r="1770" customFormat="1" x14ac:dyDescent="0.25"/>
    <row r="1771" customFormat="1" x14ac:dyDescent="0.25"/>
    <row r="1772" customFormat="1" x14ac:dyDescent="0.25"/>
    <row r="1773" customFormat="1" x14ac:dyDescent="0.25"/>
    <row r="1774" customFormat="1" x14ac:dyDescent="0.25"/>
    <row r="1775" customFormat="1" x14ac:dyDescent="0.25"/>
    <row r="1776" customFormat="1" x14ac:dyDescent="0.25"/>
    <row r="1777" customFormat="1" x14ac:dyDescent="0.25"/>
    <row r="1778" customFormat="1" x14ac:dyDescent="0.25"/>
    <row r="1779" customFormat="1" x14ac:dyDescent="0.25"/>
    <row r="1780" customFormat="1" x14ac:dyDescent="0.25"/>
    <row r="1781" customFormat="1" x14ac:dyDescent="0.25"/>
    <row r="1782" customFormat="1" x14ac:dyDescent="0.25"/>
    <row r="1783" customFormat="1" x14ac:dyDescent="0.25"/>
    <row r="1784" customFormat="1" x14ac:dyDescent="0.25"/>
    <row r="1785" customFormat="1" x14ac:dyDescent="0.25"/>
    <row r="1786" customFormat="1" x14ac:dyDescent="0.25"/>
    <row r="1787" customFormat="1" x14ac:dyDescent="0.25"/>
    <row r="1788" customFormat="1" x14ac:dyDescent="0.25"/>
    <row r="1789" customFormat="1" x14ac:dyDescent="0.25"/>
    <row r="1790" customFormat="1" x14ac:dyDescent="0.25"/>
    <row r="1791" customFormat="1" x14ac:dyDescent="0.25"/>
    <row r="1792" customFormat="1" x14ac:dyDescent="0.25"/>
    <row r="1793" customFormat="1" x14ac:dyDescent="0.25"/>
    <row r="1794" customFormat="1" x14ac:dyDescent="0.25"/>
    <row r="1795" customFormat="1" x14ac:dyDescent="0.25"/>
    <row r="1796" customFormat="1" x14ac:dyDescent="0.25"/>
    <row r="1797" customFormat="1" x14ac:dyDescent="0.25"/>
    <row r="1798" customFormat="1" x14ac:dyDescent="0.25"/>
    <row r="1799" customFormat="1" x14ac:dyDescent="0.25"/>
    <row r="1800" customFormat="1" x14ac:dyDescent="0.25"/>
    <row r="1801" customFormat="1" x14ac:dyDescent="0.25"/>
    <row r="1802" customFormat="1" x14ac:dyDescent="0.25"/>
    <row r="1803" customFormat="1" x14ac:dyDescent="0.25"/>
    <row r="1804" customFormat="1" x14ac:dyDescent="0.25"/>
    <row r="1805" customFormat="1" x14ac:dyDescent="0.25"/>
    <row r="1806" customFormat="1" x14ac:dyDescent="0.25"/>
    <row r="1807" customFormat="1" x14ac:dyDescent="0.25"/>
    <row r="1808" customFormat="1" x14ac:dyDescent="0.25"/>
    <row r="1809" customFormat="1" x14ac:dyDescent="0.25"/>
    <row r="1810" customFormat="1" x14ac:dyDescent="0.25"/>
    <row r="1811" customFormat="1" x14ac:dyDescent="0.25"/>
    <row r="1812" customFormat="1" x14ac:dyDescent="0.25"/>
    <row r="1813" customFormat="1" x14ac:dyDescent="0.25"/>
    <row r="1814" customFormat="1" x14ac:dyDescent="0.25"/>
    <row r="1815" customFormat="1" x14ac:dyDescent="0.25"/>
    <row r="1816" customFormat="1" x14ac:dyDescent="0.25"/>
    <row r="1817" customFormat="1" x14ac:dyDescent="0.25"/>
    <row r="1818" customFormat="1" x14ac:dyDescent="0.25"/>
    <row r="1819" customFormat="1" x14ac:dyDescent="0.25"/>
    <row r="1820" customFormat="1" x14ac:dyDescent="0.25"/>
    <row r="1821" customFormat="1" x14ac:dyDescent="0.25"/>
    <row r="1822" customFormat="1" x14ac:dyDescent="0.25"/>
    <row r="1823" customFormat="1" x14ac:dyDescent="0.25"/>
    <row r="1824" customFormat="1" x14ac:dyDescent="0.25"/>
    <row r="1825" customFormat="1" x14ac:dyDescent="0.25"/>
    <row r="1826" customFormat="1" x14ac:dyDescent="0.25"/>
    <row r="1827" customFormat="1" x14ac:dyDescent="0.25"/>
    <row r="1828" customFormat="1" x14ac:dyDescent="0.25"/>
    <row r="1829" customFormat="1" x14ac:dyDescent="0.25"/>
    <row r="1830" customFormat="1" x14ac:dyDescent="0.25"/>
    <row r="1831" customFormat="1" x14ac:dyDescent="0.25"/>
    <row r="1832" customFormat="1" x14ac:dyDescent="0.25"/>
    <row r="1833" customFormat="1" x14ac:dyDescent="0.25"/>
    <row r="1834" customFormat="1" x14ac:dyDescent="0.25"/>
    <row r="1835" customFormat="1" x14ac:dyDescent="0.25"/>
    <row r="1836" customFormat="1" x14ac:dyDescent="0.25"/>
    <row r="1837" customFormat="1" x14ac:dyDescent="0.25"/>
    <row r="1838" customFormat="1" x14ac:dyDescent="0.25"/>
    <row r="1839" customFormat="1" x14ac:dyDescent="0.25"/>
    <row r="1840" customFormat="1" x14ac:dyDescent="0.25"/>
    <row r="1841" customFormat="1" x14ac:dyDescent="0.25"/>
    <row r="1842" customFormat="1" x14ac:dyDescent="0.25"/>
    <row r="1843" customFormat="1" x14ac:dyDescent="0.25"/>
    <row r="1844" customFormat="1" x14ac:dyDescent="0.25"/>
    <row r="1845" customFormat="1" x14ac:dyDescent="0.25"/>
    <row r="1846" customFormat="1" x14ac:dyDescent="0.25"/>
    <row r="1847" customFormat="1" x14ac:dyDescent="0.25"/>
    <row r="1848" customFormat="1" x14ac:dyDescent="0.25"/>
    <row r="1849" customFormat="1" x14ac:dyDescent="0.25"/>
    <row r="1850" customFormat="1" x14ac:dyDescent="0.25"/>
    <row r="1851" customFormat="1" x14ac:dyDescent="0.25"/>
    <row r="1852" customFormat="1" x14ac:dyDescent="0.25"/>
    <row r="1853" customFormat="1" x14ac:dyDescent="0.25"/>
    <row r="1854" customFormat="1" x14ac:dyDescent="0.25"/>
    <row r="1855" customFormat="1" x14ac:dyDescent="0.25"/>
    <row r="1856" customFormat="1" x14ac:dyDescent="0.25"/>
    <row r="1857" customFormat="1" x14ac:dyDescent="0.25"/>
    <row r="1858" customFormat="1" x14ac:dyDescent="0.25"/>
    <row r="1859" customFormat="1" x14ac:dyDescent="0.25"/>
    <row r="1860" customFormat="1" x14ac:dyDescent="0.25"/>
    <row r="1861" customFormat="1" x14ac:dyDescent="0.25"/>
    <row r="1862" customFormat="1" x14ac:dyDescent="0.25"/>
    <row r="1863" customFormat="1" x14ac:dyDescent="0.25"/>
    <row r="1864" customFormat="1" x14ac:dyDescent="0.25"/>
    <row r="1865" customFormat="1" x14ac:dyDescent="0.25"/>
    <row r="1866" customFormat="1" x14ac:dyDescent="0.25"/>
    <row r="1867" customFormat="1" x14ac:dyDescent="0.25"/>
    <row r="1868" customFormat="1" x14ac:dyDescent="0.25"/>
    <row r="1869" customFormat="1" x14ac:dyDescent="0.25"/>
    <row r="1870" customFormat="1" x14ac:dyDescent="0.25"/>
    <row r="1871" customFormat="1" x14ac:dyDescent="0.25"/>
    <row r="1872" customFormat="1" x14ac:dyDescent="0.25"/>
    <row r="1873" customFormat="1" x14ac:dyDescent="0.25"/>
    <row r="1874" customFormat="1" x14ac:dyDescent="0.25"/>
    <row r="1875" customFormat="1" x14ac:dyDescent="0.25"/>
    <row r="1876" customFormat="1" x14ac:dyDescent="0.25"/>
    <row r="1877" customFormat="1" x14ac:dyDescent="0.25"/>
    <row r="1878" customFormat="1" x14ac:dyDescent="0.25"/>
    <row r="1879" customFormat="1" x14ac:dyDescent="0.25"/>
    <row r="1880" customFormat="1" x14ac:dyDescent="0.25"/>
    <row r="1881" customFormat="1" x14ac:dyDescent="0.25"/>
    <row r="1882" customFormat="1" x14ac:dyDescent="0.25"/>
    <row r="1883" customFormat="1" x14ac:dyDescent="0.25"/>
    <row r="1884" customFormat="1" x14ac:dyDescent="0.25"/>
    <row r="1885" customFormat="1" x14ac:dyDescent="0.25"/>
    <row r="1886" customFormat="1" x14ac:dyDescent="0.25"/>
    <row r="1887" customFormat="1" x14ac:dyDescent="0.25"/>
    <row r="1888" customFormat="1" x14ac:dyDescent="0.25"/>
    <row r="1889" customFormat="1" x14ac:dyDescent="0.25"/>
    <row r="1890" customFormat="1" x14ac:dyDescent="0.25"/>
    <row r="1891" customFormat="1" x14ac:dyDescent="0.25"/>
    <row r="1892" customFormat="1" x14ac:dyDescent="0.25"/>
    <row r="1893" customFormat="1" x14ac:dyDescent="0.25"/>
    <row r="1894" customFormat="1" x14ac:dyDescent="0.25"/>
    <row r="1895" customFormat="1" x14ac:dyDescent="0.25"/>
    <row r="1896" customFormat="1" x14ac:dyDescent="0.25"/>
    <row r="1897" customFormat="1" x14ac:dyDescent="0.25"/>
    <row r="1898" customFormat="1" x14ac:dyDescent="0.25"/>
    <row r="1899" customFormat="1" x14ac:dyDescent="0.25"/>
    <row r="1900" customFormat="1" x14ac:dyDescent="0.25"/>
    <row r="1901" customFormat="1" x14ac:dyDescent="0.25"/>
    <row r="1902" customFormat="1" x14ac:dyDescent="0.25"/>
    <row r="1903" customFormat="1" x14ac:dyDescent="0.25"/>
    <row r="1904" customFormat="1" x14ac:dyDescent="0.25"/>
    <row r="1905" customFormat="1" x14ac:dyDescent="0.25"/>
    <row r="1906" customFormat="1" x14ac:dyDescent="0.25"/>
    <row r="1907" customFormat="1" x14ac:dyDescent="0.25"/>
    <row r="1908" customFormat="1" x14ac:dyDescent="0.25"/>
    <row r="1909" customFormat="1" x14ac:dyDescent="0.25"/>
    <row r="1910" customFormat="1" x14ac:dyDescent="0.25"/>
    <row r="1911" customFormat="1" x14ac:dyDescent="0.25"/>
    <row r="1912" customFormat="1" x14ac:dyDescent="0.25"/>
    <row r="1913" customFormat="1" x14ac:dyDescent="0.25"/>
    <row r="1914" customFormat="1" x14ac:dyDescent="0.25"/>
    <row r="1915" customFormat="1" x14ac:dyDescent="0.25"/>
    <row r="1916" customFormat="1" x14ac:dyDescent="0.25"/>
    <row r="1917" customFormat="1" x14ac:dyDescent="0.25"/>
    <row r="1918" customFormat="1" x14ac:dyDescent="0.25"/>
    <row r="1919" customFormat="1" x14ac:dyDescent="0.25"/>
    <row r="1920" customFormat="1" x14ac:dyDescent="0.25"/>
    <row r="1921" customFormat="1" x14ac:dyDescent="0.25"/>
    <row r="1922" customFormat="1" x14ac:dyDescent="0.25"/>
    <row r="1923" customFormat="1" x14ac:dyDescent="0.25"/>
    <row r="1924" customFormat="1" x14ac:dyDescent="0.25"/>
    <row r="1925" customFormat="1" x14ac:dyDescent="0.25"/>
    <row r="1926" customFormat="1" x14ac:dyDescent="0.25"/>
    <row r="1927" customFormat="1" x14ac:dyDescent="0.25"/>
    <row r="1928" customFormat="1" x14ac:dyDescent="0.25"/>
    <row r="1929" customFormat="1" x14ac:dyDescent="0.25"/>
    <row r="1930" customFormat="1" x14ac:dyDescent="0.25"/>
    <row r="1931" customFormat="1" x14ac:dyDescent="0.25"/>
    <row r="1932" customFormat="1" x14ac:dyDescent="0.25"/>
    <row r="1933" customFormat="1" x14ac:dyDescent="0.25"/>
    <row r="1934" customFormat="1" x14ac:dyDescent="0.25"/>
    <row r="1935" customFormat="1" x14ac:dyDescent="0.25"/>
    <row r="1936" customFormat="1" x14ac:dyDescent="0.25"/>
    <row r="1937" customFormat="1" x14ac:dyDescent="0.25"/>
    <row r="1938" customFormat="1" x14ac:dyDescent="0.25"/>
    <row r="1939" customFormat="1" x14ac:dyDescent="0.25"/>
    <row r="1940" customFormat="1" x14ac:dyDescent="0.25"/>
    <row r="1941" customFormat="1" x14ac:dyDescent="0.25"/>
    <row r="1942" customFormat="1" x14ac:dyDescent="0.25"/>
    <row r="1943" customFormat="1" x14ac:dyDescent="0.25"/>
    <row r="1944" customFormat="1" x14ac:dyDescent="0.25"/>
    <row r="1945" customFormat="1" x14ac:dyDescent="0.25"/>
    <row r="1946" customFormat="1" x14ac:dyDescent="0.25"/>
    <row r="1947" customFormat="1" x14ac:dyDescent="0.25"/>
    <row r="1948" customFormat="1" x14ac:dyDescent="0.25"/>
    <row r="1949" customFormat="1" x14ac:dyDescent="0.25"/>
    <row r="1950" customFormat="1" x14ac:dyDescent="0.25"/>
    <row r="1951" customFormat="1" x14ac:dyDescent="0.25"/>
    <row r="1952" customFormat="1" x14ac:dyDescent="0.25"/>
    <row r="1953" customFormat="1" x14ac:dyDescent="0.25"/>
    <row r="1954" customFormat="1" x14ac:dyDescent="0.25"/>
    <row r="1955" customFormat="1" x14ac:dyDescent="0.25"/>
    <row r="1956" customFormat="1" x14ac:dyDescent="0.25"/>
    <row r="1957" customFormat="1" x14ac:dyDescent="0.25"/>
    <row r="1958" customFormat="1" x14ac:dyDescent="0.25"/>
    <row r="1959" customFormat="1" x14ac:dyDescent="0.25"/>
    <row r="1960" customFormat="1" x14ac:dyDescent="0.25"/>
    <row r="1961" customFormat="1" x14ac:dyDescent="0.25"/>
    <row r="1962" customFormat="1" x14ac:dyDescent="0.25"/>
    <row r="1963" customFormat="1" x14ac:dyDescent="0.25"/>
    <row r="1964" customFormat="1" x14ac:dyDescent="0.25"/>
    <row r="1965" customFormat="1" x14ac:dyDescent="0.25"/>
    <row r="1966" customFormat="1" x14ac:dyDescent="0.25"/>
    <row r="1967" customFormat="1" x14ac:dyDescent="0.25"/>
    <row r="1968" customFormat="1" x14ac:dyDescent="0.25"/>
    <row r="1969" customFormat="1" x14ac:dyDescent="0.25"/>
    <row r="1970" customFormat="1" x14ac:dyDescent="0.25"/>
    <row r="1971" customFormat="1" x14ac:dyDescent="0.25"/>
    <row r="1972" customFormat="1" x14ac:dyDescent="0.25"/>
    <row r="1973" customFormat="1" x14ac:dyDescent="0.25"/>
    <row r="1974" customFormat="1" x14ac:dyDescent="0.25"/>
    <row r="1975" customFormat="1" x14ac:dyDescent="0.25"/>
    <row r="1976" customFormat="1" x14ac:dyDescent="0.25"/>
    <row r="1977" customFormat="1" x14ac:dyDescent="0.25"/>
    <row r="1978" customFormat="1" x14ac:dyDescent="0.25"/>
    <row r="1979" customFormat="1" x14ac:dyDescent="0.25"/>
    <row r="1980" customFormat="1" x14ac:dyDescent="0.25"/>
    <row r="1981" customFormat="1" x14ac:dyDescent="0.25"/>
    <row r="1982" customFormat="1" x14ac:dyDescent="0.25"/>
    <row r="1983" customFormat="1" x14ac:dyDescent="0.25"/>
    <row r="1984" customFormat="1" x14ac:dyDescent="0.25"/>
    <row r="1985" customFormat="1" x14ac:dyDescent="0.25"/>
    <row r="1986" customFormat="1" x14ac:dyDescent="0.25"/>
    <row r="1987" customFormat="1" x14ac:dyDescent="0.25"/>
    <row r="1988" customFormat="1" x14ac:dyDescent="0.25"/>
    <row r="1989" customFormat="1" x14ac:dyDescent="0.25"/>
    <row r="1990" customFormat="1" x14ac:dyDescent="0.25"/>
    <row r="1991" customFormat="1" x14ac:dyDescent="0.25"/>
    <row r="1992" customFormat="1" x14ac:dyDescent="0.25"/>
    <row r="1993" customFormat="1" x14ac:dyDescent="0.25"/>
    <row r="1994" customFormat="1" x14ac:dyDescent="0.25"/>
    <row r="1995" customFormat="1" x14ac:dyDescent="0.25"/>
    <row r="1996" customFormat="1" x14ac:dyDescent="0.25"/>
    <row r="1997" customFormat="1" x14ac:dyDescent="0.25"/>
    <row r="1998" customFormat="1" x14ac:dyDescent="0.25"/>
    <row r="1999" customFormat="1" x14ac:dyDescent="0.25"/>
    <row r="2000" customFormat="1" x14ac:dyDescent="0.25"/>
    <row r="2001" customFormat="1" x14ac:dyDescent="0.25"/>
    <row r="2002" customFormat="1" x14ac:dyDescent="0.25"/>
    <row r="2003" customFormat="1" x14ac:dyDescent="0.25"/>
    <row r="2004" customFormat="1" x14ac:dyDescent="0.25"/>
    <row r="2005" customFormat="1" x14ac:dyDescent="0.25"/>
    <row r="2006" customFormat="1" x14ac:dyDescent="0.25"/>
    <row r="2007" customFormat="1" x14ac:dyDescent="0.25"/>
    <row r="2008" customFormat="1" x14ac:dyDescent="0.25"/>
    <row r="2009" customFormat="1" x14ac:dyDescent="0.25"/>
    <row r="2010" customFormat="1" x14ac:dyDescent="0.25"/>
    <row r="2011" customFormat="1" x14ac:dyDescent="0.25"/>
    <row r="2012" customFormat="1" x14ac:dyDescent="0.25"/>
    <row r="2013" customFormat="1" x14ac:dyDescent="0.25"/>
    <row r="2014" customFormat="1" x14ac:dyDescent="0.25"/>
    <row r="2015" customFormat="1" x14ac:dyDescent="0.25"/>
    <row r="2016" customFormat="1" x14ac:dyDescent="0.25"/>
    <row r="2017" customFormat="1" x14ac:dyDescent="0.25"/>
    <row r="2018" customFormat="1" x14ac:dyDescent="0.25"/>
    <row r="2019" customFormat="1" x14ac:dyDescent="0.25"/>
    <row r="2020" customFormat="1" x14ac:dyDescent="0.25"/>
    <row r="2021" customFormat="1" x14ac:dyDescent="0.25"/>
    <row r="2022" customFormat="1" x14ac:dyDescent="0.25"/>
    <row r="2023" customFormat="1" x14ac:dyDescent="0.25"/>
    <row r="2024" customFormat="1" x14ac:dyDescent="0.25"/>
    <row r="2025" customFormat="1" x14ac:dyDescent="0.25"/>
    <row r="2026" customFormat="1" x14ac:dyDescent="0.25"/>
    <row r="2027" customFormat="1" x14ac:dyDescent="0.25"/>
    <row r="2028" customFormat="1" x14ac:dyDescent="0.25"/>
    <row r="2029" customFormat="1" x14ac:dyDescent="0.25"/>
    <row r="2030" customFormat="1" x14ac:dyDescent="0.25"/>
    <row r="2031" customFormat="1" x14ac:dyDescent="0.25"/>
    <row r="2032" customFormat="1" x14ac:dyDescent="0.25"/>
    <row r="2033" customFormat="1" x14ac:dyDescent="0.25"/>
    <row r="2034" customFormat="1" x14ac:dyDescent="0.25"/>
    <row r="2035" customFormat="1" x14ac:dyDescent="0.25"/>
    <row r="2036" customFormat="1" x14ac:dyDescent="0.25"/>
    <row r="2037" customFormat="1" x14ac:dyDescent="0.25"/>
    <row r="2038" customFormat="1" x14ac:dyDescent="0.25"/>
    <row r="2039" customFormat="1" x14ac:dyDescent="0.25"/>
    <row r="2040" customFormat="1" x14ac:dyDescent="0.25"/>
    <row r="2041" customFormat="1" x14ac:dyDescent="0.25"/>
    <row r="2042" customFormat="1" x14ac:dyDescent="0.25"/>
    <row r="2043" customFormat="1" x14ac:dyDescent="0.25"/>
    <row r="2044" customFormat="1" x14ac:dyDescent="0.25"/>
    <row r="2045" customFormat="1" x14ac:dyDescent="0.25"/>
    <row r="2046" customFormat="1" x14ac:dyDescent="0.25"/>
    <row r="2047" customFormat="1" x14ac:dyDescent="0.25"/>
    <row r="2048" customFormat="1" x14ac:dyDescent="0.25"/>
    <row r="2049" customFormat="1" x14ac:dyDescent="0.25"/>
    <row r="2050" customFormat="1" x14ac:dyDescent="0.25"/>
    <row r="2051" customFormat="1" x14ac:dyDescent="0.25"/>
    <row r="2052" customFormat="1" x14ac:dyDescent="0.25"/>
    <row r="2053" customFormat="1" x14ac:dyDescent="0.25"/>
    <row r="2054" customFormat="1" x14ac:dyDescent="0.25"/>
    <row r="2055" customFormat="1" x14ac:dyDescent="0.25"/>
    <row r="2056" customFormat="1" x14ac:dyDescent="0.25"/>
    <row r="2057" customFormat="1" x14ac:dyDescent="0.25"/>
    <row r="2058" customFormat="1" x14ac:dyDescent="0.25"/>
    <row r="2059" customFormat="1" x14ac:dyDescent="0.25"/>
    <row r="2060" customFormat="1" x14ac:dyDescent="0.25"/>
    <row r="2061" customFormat="1" x14ac:dyDescent="0.25"/>
    <row r="2062" customFormat="1" x14ac:dyDescent="0.25"/>
    <row r="2063" customFormat="1" x14ac:dyDescent="0.25"/>
    <row r="2064" customFormat="1" x14ac:dyDescent="0.25"/>
    <row r="2065" customFormat="1" x14ac:dyDescent="0.25"/>
    <row r="2066" customFormat="1" x14ac:dyDescent="0.25"/>
    <row r="2067" customFormat="1" x14ac:dyDescent="0.25"/>
    <row r="2068" customFormat="1" x14ac:dyDescent="0.25"/>
    <row r="2069" customFormat="1" x14ac:dyDescent="0.25"/>
    <row r="2070" customFormat="1" x14ac:dyDescent="0.25"/>
    <row r="2071" customFormat="1" x14ac:dyDescent="0.25"/>
    <row r="2072" customFormat="1" x14ac:dyDescent="0.25"/>
    <row r="2073" customFormat="1" x14ac:dyDescent="0.25"/>
    <row r="2074" customFormat="1" x14ac:dyDescent="0.25"/>
    <row r="2075" customFormat="1" x14ac:dyDescent="0.25"/>
    <row r="2076" customFormat="1" x14ac:dyDescent="0.25"/>
    <row r="2077" customFormat="1" x14ac:dyDescent="0.25"/>
    <row r="2078" customFormat="1" x14ac:dyDescent="0.25"/>
    <row r="2079" customFormat="1" x14ac:dyDescent="0.25"/>
    <row r="2080" customFormat="1" x14ac:dyDescent="0.25"/>
    <row r="2081" customFormat="1" x14ac:dyDescent="0.25"/>
    <row r="2082" customFormat="1" x14ac:dyDescent="0.25"/>
    <row r="2083" customFormat="1" x14ac:dyDescent="0.25"/>
    <row r="2084" customFormat="1" x14ac:dyDescent="0.25"/>
    <row r="2085" customFormat="1" x14ac:dyDescent="0.25"/>
    <row r="2086" customFormat="1" x14ac:dyDescent="0.25"/>
    <row r="2087" customFormat="1" x14ac:dyDescent="0.25"/>
    <row r="2088" customFormat="1" x14ac:dyDescent="0.25"/>
    <row r="2089" customFormat="1" x14ac:dyDescent="0.25"/>
    <row r="2090" customFormat="1" x14ac:dyDescent="0.25"/>
    <row r="2091" customFormat="1" x14ac:dyDescent="0.25"/>
    <row r="2092" customFormat="1" x14ac:dyDescent="0.25"/>
    <row r="2093" customFormat="1" x14ac:dyDescent="0.25"/>
    <row r="2094" customFormat="1" x14ac:dyDescent="0.25"/>
    <row r="2095" customFormat="1" x14ac:dyDescent="0.25"/>
    <row r="2096" customFormat="1" x14ac:dyDescent="0.25"/>
    <row r="2097" customFormat="1" x14ac:dyDescent="0.25"/>
    <row r="2098" customFormat="1" x14ac:dyDescent="0.25"/>
    <row r="2099" customFormat="1" x14ac:dyDescent="0.25"/>
    <row r="2100" customFormat="1" x14ac:dyDescent="0.25"/>
    <row r="2101" customFormat="1" x14ac:dyDescent="0.25"/>
    <row r="2102" customFormat="1" x14ac:dyDescent="0.25"/>
    <row r="2103" customFormat="1" x14ac:dyDescent="0.25"/>
    <row r="2104" customFormat="1" x14ac:dyDescent="0.25"/>
    <row r="2105" customFormat="1" x14ac:dyDescent="0.25"/>
    <row r="2106" customFormat="1" x14ac:dyDescent="0.25"/>
    <row r="2107" customFormat="1" x14ac:dyDescent="0.25"/>
    <row r="2108" customFormat="1" x14ac:dyDescent="0.25"/>
    <row r="2109" customFormat="1" x14ac:dyDescent="0.25"/>
    <row r="2110" customFormat="1" x14ac:dyDescent="0.25"/>
    <row r="2111" customFormat="1" x14ac:dyDescent="0.25"/>
    <row r="2112" customFormat="1" x14ac:dyDescent="0.25"/>
    <row r="2113" customFormat="1" x14ac:dyDescent="0.25"/>
    <row r="2114" customFormat="1" x14ac:dyDescent="0.25"/>
    <row r="2115" customFormat="1" x14ac:dyDescent="0.25"/>
    <row r="2116" customFormat="1" x14ac:dyDescent="0.25"/>
    <row r="2117" customFormat="1" x14ac:dyDescent="0.25"/>
    <row r="2118" customFormat="1" x14ac:dyDescent="0.25"/>
    <row r="2119" customFormat="1" x14ac:dyDescent="0.25"/>
    <row r="2120" customFormat="1" x14ac:dyDescent="0.25"/>
    <row r="2121" customFormat="1" x14ac:dyDescent="0.25"/>
    <row r="2122" customFormat="1" x14ac:dyDescent="0.25"/>
    <row r="2123" customFormat="1" x14ac:dyDescent="0.25"/>
    <row r="2124" customFormat="1" x14ac:dyDescent="0.25"/>
    <row r="2125" customFormat="1" x14ac:dyDescent="0.25"/>
    <row r="2126" customFormat="1" x14ac:dyDescent="0.25"/>
    <row r="2127" customFormat="1" x14ac:dyDescent="0.25"/>
    <row r="2128" customFormat="1" x14ac:dyDescent="0.25"/>
    <row r="2129" customFormat="1" x14ac:dyDescent="0.25"/>
    <row r="2130" customFormat="1" x14ac:dyDescent="0.25"/>
    <row r="2131" customFormat="1" x14ac:dyDescent="0.25"/>
    <row r="2132" customFormat="1" x14ac:dyDescent="0.25"/>
    <row r="2133" customFormat="1" x14ac:dyDescent="0.25"/>
    <row r="2134" customFormat="1" x14ac:dyDescent="0.25"/>
    <row r="2135" customFormat="1" x14ac:dyDescent="0.25"/>
    <row r="2136" customFormat="1" x14ac:dyDescent="0.25"/>
    <row r="2137" customFormat="1" x14ac:dyDescent="0.25"/>
    <row r="2138" customFormat="1" x14ac:dyDescent="0.25"/>
    <row r="2139" customFormat="1" x14ac:dyDescent="0.25"/>
    <row r="2140" customFormat="1" x14ac:dyDescent="0.25"/>
    <row r="2141" customFormat="1" x14ac:dyDescent="0.25"/>
    <row r="2142" customFormat="1" x14ac:dyDescent="0.25"/>
    <row r="2143" customFormat="1" x14ac:dyDescent="0.25"/>
    <row r="2144" customFormat="1" x14ac:dyDescent="0.25"/>
    <row r="2145" customFormat="1" x14ac:dyDescent="0.25"/>
    <row r="2146" customFormat="1" x14ac:dyDescent="0.25"/>
    <row r="2147" customFormat="1" x14ac:dyDescent="0.25"/>
    <row r="2148" customFormat="1" x14ac:dyDescent="0.25"/>
    <row r="2149" customFormat="1" x14ac:dyDescent="0.25"/>
    <row r="2150" customFormat="1" x14ac:dyDescent="0.25"/>
    <row r="2151" customFormat="1" x14ac:dyDescent="0.25"/>
    <row r="2152" customFormat="1" x14ac:dyDescent="0.25"/>
    <row r="2153" customFormat="1" x14ac:dyDescent="0.25"/>
    <row r="2154" customFormat="1" x14ac:dyDescent="0.25"/>
    <row r="2155" customFormat="1" x14ac:dyDescent="0.25"/>
    <row r="2156" customFormat="1" x14ac:dyDescent="0.25"/>
    <row r="2157" customFormat="1" x14ac:dyDescent="0.25"/>
    <row r="2158" customFormat="1" x14ac:dyDescent="0.25"/>
    <row r="2159" customFormat="1" x14ac:dyDescent="0.25"/>
    <row r="2160" customFormat="1" x14ac:dyDescent="0.25"/>
    <row r="2161" customFormat="1" x14ac:dyDescent="0.25"/>
    <row r="2162" customFormat="1" x14ac:dyDescent="0.25"/>
    <row r="2163" customFormat="1" x14ac:dyDescent="0.25"/>
    <row r="2164" customFormat="1" x14ac:dyDescent="0.25"/>
    <row r="2165" customFormat="1" x14ac:dyDescent="0.25"/>
    <row r="2166" customFormat="1" x14ac:dyDescent="0.25"/>
    <row r="2167" customFormat="1" x14ac:dyDescent="0.25"/>
    <row r="2168" customFormat="1" x14ac:dyDescent="0.25"/>
    <row r="2169" customFormat="1" x14ac:dyDescent="0.25"/>
    <row r="2170" customFormat="1" x14ac:dyDescent="0.25"/>
    <row r="2171" customFormat="1" x14ac:dyDescent="0.25"/>
    <row r="2172" customFormat="1" x14ac:dyDescent="0.25"/>
    <row r="2173" customFormat="1" x14ac:dyDescent="0.25"/>
    <row r="2174" customFormat="1" x14ac:dyDescent="0.25"/>
    <row r="2175" customFormat="1" x14ac:dyDescent="0.25"/>
    <row r="2176" customFormat="1" x14ac:dyDescent="0.25"/>
    <row r="2177" customFormat="1" x14ac:dyDescent="0.25"/>
    <row r="2178" customFormat="1" x14ac:dyDescent="0.25"/>
    <row r="2179" customFormat="1" x14ac:dyDescent="0.25"/>
    <row r="2180" customFormat="1" x14ac:dyDescent="0.25"/>
    <row r="2181" customFormat="1" x14ac:dyDescent="0.25"/>
    <row r="2182" customFormat="1" x14ac:dyDescent="0.25"/>
    <row r="2183" customFormat="1" x14ac:dyDescent="0.25"/>
    <row r="2184" customFormat="1" x14ac:dyDescent="0.25"/>
    <row r="2185" customFormat="1" x14ac:dyDescent="0.25"/>
    <row r="2186" customFormat="1" x14ac:dyDescent="0.25"/>
    <row r="2187" customFormat="1" x14ac:dyDescent="0.25"/>
    <row r="2188" customFormat="1" x14ac:dyDescent="0.25"/>
    <row r="2189" customFormat="1" x14ac:dyDescent="0.25"/>
    <row r="2190" customFormat="1" x14ac:dyDescent="0.25"/>
    <row r="2191" customFormat="1" x14ac:dyDescent="0.25"/>
    <row r="2192" customFormat="1" x14ac:dyDescent="0.25"/>
    <row r="2193" customFormat="1" x14ac:dyDescent="0.25"/>
    <row r="2194" customFormat="1" x14ac:dyDescent="0.25"/>
    <row r="2195" customFormat="1" x14ac:dyDescent="0.25"/>
    <row r="2196" customFormat="1" x14ac:dyDescent="0.25"/>
    <row r="2197" customFormat="1" x14ac:dyDescent="0.25"/>
    <row r="2198" customFormat="1" x14ac:dyDescent="0.25"/>
    <row r="2199" customFormat="1" x14ac:dyDescent="0.25"/>
    <row r="2200" customFormat="1" x14ac:dyDescent="0.25"/>
    <row r="2201" customFormat="1" x14ac:dyDescent="0.25"/>
    <row r="2202" customFormat="1" x14ac:dyDescent="0.25"/>
    <row r="2203" customFormat="1" x14ac:dyDescent="0.25"/>
    <row r="2204" customFormat="1" x14ac:dyDescent="0.25"/>
    <row r="2205" customFormat="1" x14ac:dyDescent="0.25"/>
    <row r="2206" customFormat="1" x14ac:dyDescent="0.25"/>
    <row r="2207" customFormat="1" x14ac:dyDescent="0.25"/>
    <row r="2208" customFormat="1" x14ac:dyDescent="0.25"/>
    <row r="2209" customFormat="1" x14ac:dyDescent="0.25"/>
    <row r="2210" customFormat="1" x14ac:dyDescent="0.25"/>
    <row r="2211" customFormat="1" x14ac:dyDescent="0.25"/>
    <row r="2212" customFormat="1" x14ac:dyDescent="0.25"/>
    <row r="2213" customFormat="1" x14ac:dyDescent="0.25"/>
    <row r="2214" customFormat="1" x14ac:dyDescent="0.25"/>
    <row r="2215" customFormat="1" x14ac:dyDescent="0.25"/>
    <row r="2216" customFormat="1" x14ac:dyDescent="0.25"/>
    <row r="2217" customFormat="1" x14ac:dyDescent="0.25"/>
    <row r="2218" customFormat="1" x14ac:dyDescent="0.25"/>
    <row r="2219" customFormat="1" x14ac:dyDescent="0.25"/>
    <row r="2220" customFormat="1" x14ac:dyDescent="0.25"/>
    <row r="2221" customFormat="1" x14ac:dyDescent="0.25"/>
    <row r="2222" customFormat="1" x14ac:dyDescent="0.25"/>
    <row r="2223" customFormat="1" x14ac:dyDescent="0.25"/>
    <row r="2224" customFormat="1" x14ac:dyDescent="0.25"/>
    <row r="2225" customFormat="1" x14ac:dyDescent="0.25"/>
    <row r="2226" customFormat="1" x14ac:dyDescent="0.25"/>
    <row r="2227" customFormat="1" x14ac:dyDescent="0.25"/>
    <row r="2228" customFormat="1" x14ac:dyDescent="0.25"/>
    <row r="2229" customFormat="1" x14ac:dyDescent="0.25"/>
    <row r="2230" customFormat="1" x14ac:dyDescent="0.25"/>
    <row r="2231" customFormat="1" x14ac:dyDescent="0.25"/>
    <row r="2232" customFormat="1" x14ac:dyDescent="0.25"/>
    <row r="2233" customFormat="1" x14ac:dyDescent="0.25"/>
    <row r="2234" customFormat="1" x14ac:dyDescent="0.25"/>
    <row r="2235" customFormat="1" x14ac:dyDescent="0.25"/>
    <row r="2236" customFormat="1" x14ac:dyDescent="0.25"/>
    <row r="2237" customFormat="1" x14ac:dyDescent="0.25"/>
    <row r="2238" customFormat="1" x14ac:dyDescent="0.25"/>
    <row r="2239" customFormat="1" x14ac:dyDescent="0.25"/>
    <row r="2240" customFormat="1" x14ac:dyDescent="0.25"/>
    <row r="2241" customFormat="1" x14ac:dyDescent="0.25"/>
    <row r="2242" customFormat="1" x14ac:dyDescent="0.25"/>
    <row r="2243" customFormat="1" x14ac:dyDescent="0.25"/>
    <row r="2244" customFormat="1" x14ac:dyDescent="0.25"/>
    <row r="2245" customFormat="1" x14ac:dyDescent="0.25"/>
    <row r="2246" customFormat="1" x14ac:dyDescent="0.25"/>
    <row r="2247" customFormat="1" x14ac:dyDescent="0.25"/>
    <row r="2248" customFormat="1" x14ac:dyDescent="0.25"/>
    <row r="2249" customFormat="1" x14ac:dyDescent="0.25"/>
    <row r="2250" customFormat="1" x14ac:dyDescent="0.25"/>
    <row r="2251" customFormat="1" x14ac:dyDescent="0.25"/>
    <row r="2252" customFormat="1" x14ac:dyDescent="0.25"/>
    <row r="2253" customFormat="1" x14ac:dyDescent="0.25"/>
    <row r="2254" customFormat="1" x14ac:dyDescent="0.25"/>
    <row r="2255" customFormat="1" x14ac:dyDescent="0.25"/>
    <row r="2256" customFormat="1" x14ac:dyDescent="0.25"/>
    <row r="2257" customFormat="1" x14ac:dyDescent="0.25"/>
    <row r="2258" customFormat="1" x14ac:dyDescent="0.25"/>
    <row r="2259" customFormat="1" x14ac:dyDescent="0.25"/>
    <row r="2260" customFormat="1" x14ac:dyDescent="0.25"/>
    <row r="2261" customFormat="1" x14ac:dyDescent="0.25"/>
    <row r="2262" customFormat="1" x14ac:dyDescent="0.25"/>
    <row r="2263" customFormat="1" x14ac:dyDescent="0.25"/>
    <row r="2264" customFormat="1" x14ac:dyDescent="0.25"/>
    <row r="2265" customFormat="1" x14ac:dyDescent="0.25"/>
    <row r="2266" customFormat="1" x14ac:dyDescent="0.25"/>
    <row r="2267" customFormat="1" x14ac:dyDescent="0.25"/>
    <row r="2268" customFormat="1" x14ac:dyDescent="0.25"/>
    <row r="2269" customFormat="1" x14ac:dyDescent="0.25"/>
    <row r="2270" customFormat="1" x14ac:dyDescent="0.25"/>
    <row r="2271" customFormat="1" x14ac:dyDescent="0.25"/>
    <row r="2272" customFormat="1" x14ac:dyDescent="0.25"/>
    <row r="2273" customFormat="1" x14ac:dyDescent="0.25"/>
    <row r="2274" customFormat="1" x14ac:dyDescent="0.25"/>
    <row r="2275" customFormat="1" x14ac:dyDescent="0.25"/>
    <row r="2276" customFormat="1" x14ac:dyDescent="0.25"/>
    <row r="2277" customFormat="1" x14ac:dyDescent="0.25"/>
    <row r="2278" customFormat="1" x14ac:dyDescent="0.25"/>
    <row r="2279" customFormat="1" x14ac:dyDescent="0.25"/>
    <row r="2280" customFormat="1" x14ac:dyDescent="0.25"/>
    <row r="2281" customFormat="1" x14ac:dyDescent="0.25"/>
    <row r="2282" customFormat="1" x14ac:dyDescent="0.25"/>
    <row r="2283" customFormat="1" x14ac:dyDescent="0.25"/>
    <row r="2284" customFormat="1" x14ac:dyDescent="0.25"/>
    <row r="2285" customFormat="1" x14ac:dyDescent="0.25"/>
    <row r="2286" customFormat="1" x14ac:dyDescent="0.25"/>
    <row r="2287" customFormat="1" x14ac:dyDescent="0.25"/>
    <row r="2288" customFormat="1" x14ac:dyDescent="0.25"/>
    <row r="2289" customFormat="1" x14ac:dyDescent="0.25"/>
    <row r="2290" customFormat="1" x14ac:dyDescent="0.25"/>
    <row r="2291" customFormat="1" x14ac:dyDescent="0.25"/>
    <row r="2292" customFormat="1" x14ac:dyDescent="0.25"/>
    <row r="2293" customFormat="1" x14ac:dyDescent="0.25"/>
    <row r="2294" customFormat="1" x14ac:dyDescent="0.25"/>
    <row r="2295" customFormat="1" x14ac:dyDescent="0.25"/>
    <row r="2296" customFormat="1" x14ac:dyDescent="0.25"/>
    <row r="2297" customFormat="1" x14ac:dyDescent="0.25"/>
    <row r="2298" customFormat="1" x14ac:dyDescent="0.25"/>
    <row r="2299" customFormat="1" x14ac:dyDescent="0.25"/>
    <row r="2300" customFormat="1" x14ac:dyDescent="0.25"/>
    <row r="2301" customFormat="1" x14ac:dyDescent="0.25"/>
    <row r="2302" customFormat="1" x14ac:dyDescent="0.25"/>
    <row r="2303" customFormat="1" x14ac:dyDescent="0.25"/>
    <row r="2304" customFormat="1" x14ac:dyDescent="0.25"/>
    <row r="2305" customFormat="1" x14ac:dyDescent="0.25"/>
    <row r="2306" customFormat="1" x14ac:dyDescent="0.25"/>
    <row r="2307" customFormat="1" x14ac:dyDescent="0.25"/>
    <row r="2308" customFormat="1" x14ac:dyDescent="0.25"/>
    <row r="2309" customFormat="1" x14ac:dyDescent="0.25"/>
    <row r="2310" customFormat="1" x14ac:dyDescent="0.25"/>
    <row r="2311" customFormat="1" x14ac:dyDescent="0.25"/>
    <row r="2312" customFormat="1" x14ac:dyDescent="0.25"/>
    <row r="2313" customFormat="1" x14ac:dyDescent="0.25"/>
    <row r="2314" customFormat="1" x14ac:dyDescent="0.25"/>
    <row r="2315" customFormat="1" x14ac:dyDescent="0.25"/>
    <row r="2316" customFormat="1" x14ac:dyDescent="0.25"/>
    <row r="2317" customFormat="1" x14ac:dyDescent="0.25"/>
    <row r="2318" customFormat="1" x14ac:dyDescent="0.25"/>
    <row r="2319" customFormat="1" x14ac:dyDescent="0.25"/>
    <row r="2320" customFormat="1" x14ac:dyDescent="0.25"/>
    <row r="2321" customFormat="1" x14ac:dyDescent="0.25"/>
    <row r="2322" customFormat="1" x14ac:dyDescent="0.25"/>
    <row r="2323" customFormat="1" x14ac:dyDescent="0.25"/>
    <row r="2324" customFormat="1" x14ac:dyDescent="0.25"/>
    <row r="2325" customFormat="1" x14ac:dyDescent="0.25"/>
    <row r="2326" customFormat="1" x14ac:dyDescent="0.25"/>
    <row r="2327" customFormat="1" x14ac:dyDescent="0.25"/>
    <row r="2328" customFormat="1" x14ac:dyDescent="0.25"/>
    <row r="2329" customFormat="1" x14ac:dyDescent="0.25"/>
    <row r="2330" customFormat="1" x14ac:dyDescent="0.25"/>
    <row r="2331" customFormat="1" x14ac:dyDescent="0.25"/>
    <row r="2332" customFormat="1" x14ac:dyDescent="0.25"/>
    <row r="2333" customFormat="1" x14ac:dyDescent="0.25"/>
    <row r="2334" customFormat="1" x14ac:dyDescent="0.25"/>
    <row r="2335" customFormat="1" x14ac:dyDescent="0.25"/>
    <row r="2336" customFormat="1" x14ac:dyDescent="0.25"/>
    <row r="2337" customFormat="1" x14ac:dyDescent="0.25"/>
    <row r="2338" customFormat="1" x14ac:dyDescent="0.25"/>
    <row r="2339" customFormat="1" x14ac:dyDescent="0.25"/>
    <row r="2340" customFormat="1" x14ac:dyDescent="0.25"/>
    <row r="2341" customFormat="1" x14ac:dyDescent="0.25"/>
    <row r="2342" customFormat="1" x14ac:dyDescent="0.25"/>
    <row r="2343" customFormat="1" x14ac:dyDescent="0.25"/>
    <row r="2344" customFormat="1" x14ac:dyDescent="0.25"/>
    <row r="2345" customFormat="1" x14ac:dyDescent="0.25"/>
    <row r="2346" customFormat="1" x14ac:dyDescent="0.25"/>
    <row r="2347" customFormat="1" x14ac:dyDescent="0.25"/>
    <row r="2348" customFormat="1" x14ac:dyDescent="0.25"/>
    <row r="2349" customFormat="1" x14ac:dyDescent="0.25"/>
    <row r="2350" customFormat="1" x14ac:dyDescent="0.25"/>
    <row r="2351" customFormat="1" x14ac:dyDescent="0.25"/>
    <row r="2352" customFormat="1" x14ac:dyDescent="0.25"/>
    <row r="2353" customFormat="1" x14ac:dyDescent="0.25"/>
    <row r="2354" customFormat="1" x14ac:dyDescent="0.25"/>
    <row r="2355" customFormat="1" x14ac:dyDescent="0.25"/>
    <row r="2356" customFormat="1" x14ac:dyDescent="0.25"/>
    <row r="2357" customFormat="1" x14ac:dyDescent="0.25"/>
    <row r="2358" customFormat="1" x14ac:dyDescent="0.25"/>
    <row r="2359" customFormat="1" x14ac:dyDescent="0.25"/>
    <row r="2360" customFormat="1" x14ac:dyDescent="0.25"/>
    <row r="2361" customFormat="1" x14ac:dyDescent="0.25"/>
    <row r="2362" customFormat="1" x14ac:dyDescent="0.25"/>
    <row r="2363" customFormat="1" x14ac:dyDescent="0.25"/>
    <row r="2364" customFormat="1" x14ac:dyDescent="0.25"/>
    <row r="2365" customFormat="1" x14ac:dyDescent="0.25"/>
    <row r="2366" customFormat="1" x14ac:dyDescent="0.25"/>
    <row r="2367" customFormat="1" x14ac:dyDescent="0.25"/>
    <row r="2368" customFormat="1" x14ac:dyDescent="0.25"/>
    <row r="2369" customFormat="1" x14ac:dyDescent="0.25"/>
    <row r="2370" customFormat="1" x14ac:dyDescent="0.25"/>
    <row r="2371" customFormat="1" x14ac:dyDescent="0.25"/>
    <row r="2372" customFormat="1" x14ac:dyDescent="0.25"/>
    <row r="2373" customFormat="1" x14ac:dyDescent="0.25"/>
    <row r="2374" customFormat="1" x14ac:dyDescent="0.25"/>
    <row r="2375" customFormat="1" x14ac:dyDescent="0.25"/>
    <row r="2376" customFormat="1" x14ac:dyDescent="0.25"/>
    <row r="2377" customFormat="1" x14ac:dyDescent="0.25"/>
    <row r="2378" customFormat="1" x14ac:dyDescent="0.25"/>
    <row r="2379" customFormat="1" x14ac:dyDescent="0.25"/>
    <row r="2380" customFormat="1" x14ac:dyDescent="0.25"/>
    <row r="2381" customFormat="1" x14ac:dyDescent="0.25"/>
    <row r="2382" customFormat="1" x14ac:dyDescent="0.25"/>
    <row r="2383" customFormat="1" x14ac:dyDescent="0.25"/>
    <row r="2384" customFormat="1" x14ac:dyDescent="0.25"/>
    <row r="2385" customFormat="1" x14ac:dyDescent="0.25"/>
    <row r="2386" customFormat="1" x14ac:dyDescent="0.25"/>
    <row r="2387" customFormat="1" x14ac:dyDescent="0.25"/>
    <row r="2388" customFormat="1" x14ac:dyDescent="0.25"/>
    <row r="2389" customFormat="1" x14ac:dyDescent="0.25"/>
    <row r="2390" customFormat="1" x14ac:dyDescent="0.25"/>
    <row r="2391" customFormat="1" x14ac:dyDescent="0.25"/>
    <row r="2392" customFormat="1" x14ac:dyDescent="0.25"/>
    <row r="2393" customFormat="1" x14ac:dyDescent="0.25"/>
    <row r="2394" customFormat="1" x14ac:dyDescent="0.25"/>
    <row r="2395" customFormat="1" x14ac:dyDescent="0.25"/>
    <row r="2396" customFormat="1" x14ac:dyDescent="0.25"/>
    <row r="2397" customFormat="1" x14ac:dyDescent="0.25"/>
    <row r="2398" customFormat="1" x14ac:dyDescent="0.25"/>
    <row r="2399" customFormat="1" x14ac:dyDescent="0.25"/>
    <row r="2400" customFormat="1" x14ac:dyDescent="0.25"/>
    <row r="2401" customFormat="1" x14ac:dyDescent="0.25"/>
    <row r="2402" customFormat="1" x14ac:dyDescent="0.25"/>
    <row r="2403" customFormat="1" x14ac:dyDescent="0.25"/>
    <row r="2404" customFormat="1" x14ac:dyDescent="0.25"/>
    <row r="2405" customFormat="1" x14ac:dyDescent="0.25"/>
    <row r="2406" customFormat="1" x14ac:dyDescent="0.25"/>
    <row r="2407" customFormat="1" x14ac:dyDescent="0.25"/>
    <row r="2408" customFormat="1" x14ac:dyDescent="0.25"/>
    <row r="2409" customFormat="1" x14ac:dyDescent="0.25"/>
    <row r="2410" customFormat="1" x14ac:dyDescent="0.25"/>
    <row r="2411" customFormat="1" x14ac:dyDescent="0.25"/>
    <row r="2412" customFormat="1" x14ac:dyDescent="0.25"/>
    <row r="2413" customFormat="1" x14ac:dyDescent="0.25"/>
    <row r="2414" customFormat="1" x14ac:dyDescent="0.25"/>
    <row r="2415" customFormat="1" x14ac:dyDescent="0.25"/>
    <row r="2416" customFormat="1" x14ac:dyDescent="0.25"/>
    <row r="2417" customFormat="1" x14ac:dyDescent="0.25"/>
    <row r="2418" customFormat="1" x14ac:dyDescent="0.25"/>
    <row r="2419" customFormat="1" x14ac:dyDescent="0.25"/>
    <row r="2420" customFormat="1" x14ac:dyDescent="0.25"/>
    <row r="2421" customFormat="1" x14ac:dyDescent="0.25"/>
    <row r="2422" customFormat="1" x14ac:dyDescent="0.25"/>
    <row r="2423" customFormat="1" x14ac:dyDescent="0.25"/>
    <row r="2424" customFormat="1" x14ac:dyDescent="0.25"/>
    <row r="2425" customFormat="1" x14ac:dyDescent="0.25"/>
    <row r="2426" customFormat="1" x14ac:dyDescent="0.25"/>
    <row r="2427" customFormat="1" x14ac:dyDescent="0.25"/>
    <row r="2428" customFormat="1" x14ac:dyDescent="0.25"/>
    <row r="2429" customFormat="1" x14ac:dyDescent="0.25"/>
    <row r="2430" customFormat="1" x14ac:dyDescent="0.25"/>
    <row r="2431" customFormat="1" x14ac:dyDescent="0.25"/>
    <row r="2432" customFormat="1" x14ac:dyDescent="0.25"/>
    <row r="2433" customFormat="1" x14ac:dyDescent="0.25"/>
    <row r="2434" customFormat="1" x14ac:dyDescent="0.25"/>
    <row r="2435" customFormat="1" x14ac:dyDescent="0.25"/>
    <row r="2436" customFormat="1" x14ac:dyDescent="0.25"/>
    <row r="2437" customFormat="1" x14ac:dyDescent="0.25"/>
    <row r="2438" customFormat="1" x14ac:dyDescent="0.25"/>
    <row r="2439" customFormat="1" x14ac:dyDescent="0.25"/>
    <row r="2440" customFormat="1" x14ac:dyDescent="0.25"/>
    <row r="2441" customFormat="1" x14ac:dyDescent="0.25"/>
    <row r="2442" customFormat="1" x14ac:dyDescent="0.25"/>
    <row r="2443" customFormat="1" x14ac:dyDescent="0.25"/>
    <row r="2444" customFormat="1" x14ac:dyDescent="0.25"/>
    <row r="2445" customFormat="1" x14ac:dyDescent="0.25"/>
    <row r="2446" customFormat="1" x14ac:dyDescent="0.25"/>
    <row r="2447" customFormat="1" x14ac:dyDescent="0.25"/>
    <row r="2448" customFormat="1" x14ac:dyDescent="0.25"/>
    <row r="2449" customFormat="1" x14ac:dyDescent="0.25"/>
    <row r="2450" customFormat="1" x14ac:dyDescent="0.25"/>
    <row r="2451" customFormat="1" x14ac:dyDescent="0.25"/>
    <row r="2452" customFormat="1" x14ac:dyDescent="0.25"/>
    <row r="2453" customFormat="1" x14ac:dyDescent="0.25"/>
    <row r="2454" customFormat="1" x14ac:dyDescent="0.25"/>
    <row r="2455" customFormat="1" x14ac:dyDescent="0.25"/>
    <row r="2456" customFormat="1" x14ac:dyDescent="0.25"/>
    <row r="2457" customFormat="1" x14ac:dyDescent="0.25"/>
    <row r="2458" customFormat="1" x14ac:dyDescent="0.25"/>
    <row r="2459" customFormat="1" x14ac:dyDescent="0.25"/>
    <row r="2460" customFormat="1" x14ac:dyDescent="0.25"/>
    <row r="2461" customFormat="1" x14ac:dyDescent="0.25"/>
    <row r="2462" customFormat="1" x14ac:dyDescent="0.25"/>
    <row r="2463" customFormat="1" x14ac:dyDescent="0.25"/>
    <row r="2464" customFormat="1" x14ac:dyDescent="0.25"/>
    <row r="2465" customFormat="1" x14ac:dyDescent="0.25"/>
    <row r="2466" customFormat="1" x14ac:dyDescent="0.25"/>
    <row r="2467" customFormat="1" x14ac:dyDescent="0.25"/>
    <row r="2468" customFormat="1" x14ac:dyDescent="0.25"/>
    <row r="2469" customFormat="1" x14ac:dyDescent="0.25"/>
    <row r="2470" customFormat="1" x14ac:dyDescent="0.25"/>
    <row r="2471" customFormat="1" x14ac:dyDescent="0.25"/>
    <row r="2472" customFormat="1" x14ac:dyDescent="0.25"/>
    <row r="2473" customFormat="1" x14ac:dyDescent="0.25"/>
    <row r="2474" customFormat="1" x14ac:dyDescent="0.25"/>
    <row r="2475" customFormat="1" x14ac:dyDescent="0.25"/>
    <row r="2476" customFormat="1" x14ac:dyDescent="0.25"/>
    <row r="2477" customFormat="1" x14ac:dyDescent="0.25"/>
    <row r="2478" customFormat="1" x14ac:dyDescent="0.25"/>
    <row r="2479" customFormat="1" x14ac:dyDescent="0.25"/>
    <row r="2480" customFormat="1" x14ac:dyDescent="0.25"/>
    <row r="2481" customFormat="1" x14ac:dyDescent="0.25"/>
    <row r="2482" customFormat="1" x14ac:dyDescent="0.25"/>
    <row r="2483" customFormat="1" x14ac:dyDescent="0.25"/>
    <row r="2484" customFormat="1" x14ac:dyDescent="0.25"/>
    <row r="2485" customFormat="1" x14ac:dyDescent="0.25"/>
    <row r="2486" customFormat="1" x14ac:dyDescent="0.25"/>
    <row r="2487" customFormat="1" x14ac:dyDescent="0.25"/>
    <row r="2488" customFormat="1" x14ac:dyDescent="0.25"/>
    <row r="2489" customFormat="1" x14ac:dyDescent="0.25"/>
    <row r="2490" customFormat="1" x14ac:dyDescent="0.25"/>
    <row r="2491" customFormat="1" x14ac:dyDescent="0.25"/>
    <row r="2492" customFormat="1" x14ac:dyDescent="0.25"/>
    <row r="2493" customFormat="1" x14ac:dyDescent="0.25"/>
    <row r="2494" customFormat="1" x14ac:dyDescent="0.25"/>
    <row r="2495" customFormat="1" x14ac:dyDescent="0.25"/>
    <row r="2496" customFormat="1" x14ac:dyDescent="0.25"/>
    <row r="2497" customFormat="1" x14ac:dyDescent="0.25"/>
    <row r="2498" customFormat="1" x14ac:dyDescent="0.25"/>
    <row r="2499" customFormat="1" x14ac:dyDescent="0.25"/>
    <row r="2500" customFormat="1" x14ac:dyDescent="0.25"/>
    <row r="2501" customFormat="1" x14ac:dyDescent="0.25"/>
    <row r="2502" customFormat="1" x14ac:dyDescent="0.25"/>
    <row r="2503" customFormat="1" x14ac:dyDescent="0.25"/>
    <row r="2504" customFormat="1" x14ac:dyDescent="0.25"/>
    <row r="2505" customFormat="1" x14ac:dyDescent="0.25"/>
    <row r="2506" customFormat="1" x14ac:dyDescent="0.25"/>
    <row r="2507" customFormat="1" x14ac:dyDescent="0.25"/>
    <row r="2508" customFormat="1" x14ac:dyDescent="0.25"/>
    <row r="2509" customFormat="1" x14ac:dyDescent="0.25"/>
    <row r="2510" customFormat="1" x14ac:dyDescent="0.25"/>
    <row r="2511" customFormat="1" x14ac:dyDescent="0.25"/>
    <row r="2512" customFormat="1" x14ac:dyDescent="0.25"/>
    <row r="2513" customFormat="1" x14ac:dyDescent="0.25"/>
    <row r="2514" customFormat="1" x14ac:dyDescent="0.25"/>
    <row r="2515" customFormat="1" x14ac:dyDescent="0.25"/>
    <row r="2516" customFormat="1" x14ac:dyDescent="0.25"/>
    <row r="2517" customFormat="1" x14ac:dyDescent="0.25"/>
    <row r="2518" customFormat="1" x14ac:dyDescent="0.25"/>
    <row r="2519" customFormat="1" x14ac:dyDescent="0.25"/>
    <row r="2520" customFormat="1" x14ac:dyDescent="0.25"/>
    <row r="2521" customFormat="1" x14ac:dyDescent="0.25"/>
    <row r="2522" customFormat="1" x14ac:dyDescent="0.25"/>
    <row r="2523" customFormat="1" x14ac:dyDescent="0.25"/>
    <row r="2524" customFormat="1" x14ac:dyDescent="0.25"/>
    <row r="2525" customFormat="1" x14ac:dyDescent="0.25"/>
    <row r="2526" customFormat="1" x14ac:dyDescent="0.25"/>
    <row r="2527" customFormat="1" x14ac:dyDescent="0.25"/>
    <row r="2528" customFormat="1" x14ac:dyDescent="0.25"/>
    <row r="2529" customFormat="1" x14ac:dyDescent="0.25"/>
    <row r="2530" customFormat="1" x14ac:dyDescent="0.25"/>
    <row r="2531" customFormat="1" x14ac:dyDescent="0.25"/>
    <row r="2532" customFormat="1" x14ac:dyDescent="0.25"/>
    <row r="2533" customFormat="1" x14ac:dyDescent="0.25"/>
    <row r="2534" customFormat="1" x14ac:dyDescent="0.25"/>
    <row r="2535" customFormat="1" x14ac:dyDescent="0.25"/>
    <row r="2536" customFormat="1" x14ac:dyDescent="0.25"/>
    <row r="2537" customFormat="1" x14ac:dyDescent="0.25"/>
    <row r="2538" customFormat="1" x14ac:dyDescent="0.25"/>
    <row r="2539" customFormat="1" x14ac:dyDescent="0.25"/>
    <row r="2540" customFormat="1" x14ac:dyDescent="0.25"/>
    <row r="2541" customFormat="1" x14ac:dyDescent="0.25"/>
    <row r="2542" customFormat="1" x14ac:dyDescent="0.25"/>
    <row r="2543" customFormat="1" x14ac:dyDescent="0.25"/>
    <row r="2544" customFormat="1" x14ac:dyDescent="0.25"/>
    <row r="2545" customFormat="1" x14ac:dyDescent="0.25"/>
    <row r="2546" customFormat="1" x14ac:dyDescent="0.25"/>
    <row r="2547" customFormat="1" x14ac:dyDescent="0.25"/>
    <row r="2548" customFormat="1" x14ac:dyDescent="0.25"/>
    <row r="2549" customFormat="1" x14ac:dyDescent="0.25"/>
    <row r="2550" customFormat="1" x14ac:dyDescent="0.25"/>
    <row r="2551" customFormat="1" x14ac:dyDescent="0.25"/>
    <row r="2552" customFormat="1" x14ac:dyDescent="0.25"/>
    <row r="2553" customFormat="1" x14ac:dyDescent="0.25"/>
    <row r="2554" customFormat="1" x14ac:dyDescent="0.25"/>
    <row r="2555" customFormat="1" x14ac:dyDescent="0.25"/>
    <row r="2556" customFormat="1" x14ac:dyDescent="0.25"/>
    <row r="2557" customFormat="1" x14ac:dyDescent="0.25"/>
    <row r="2558" customFormat="1" x14ac:dyDescent="0.25"/>
    <row r="2559" customFormat="1" x14ac:dyDescent="0.25"/>
    <row r="2560" customFormat="1" x14ac:dyDescent="0.25"/>
    <row r="2561" customFormat="1" x14ac:dyDescent="0.25"/>
    <row r="2562" customFormat="1" x14ac:dyDescent="0.25"/>
    <row r="2563" customFormat="1" x14ac:dyDescent="0.25"/>
    <row r="2564" customFormat="1" x14ac:dyDescent="0.25"/>
    <row r="2565" customFormat="1" x14ac:dyDescent="0.25"/>
    <row r="2566" customFormat="1" x14ac:dyDescent="0.25"/>
    <row r="2567" customFormat="1" x14ac:dyDescent="0.25"/>
    <row r="2568" customFormat="1" x14ac:dyDescent="0.25"/>
    <row r="2569" customFormat="1" x14ac:dyDescent="0.25"/>
    <row r="2570" customFormat="1" x14ac:dyDescent="0.25"/>
    <row r="2571" customFormat="1" x14ac:dyDescent="0.25"/>
    <row r="2572" customFormat="1" x14ac:dyDescent="0.25"/>
    <row r="2573" customFormat="1" x14ac:dyDescent="0.25"/>
    <row r="2574" customFormat="1" x14ac:dyDescent="0.25"/>
    <row r="2575" customFormat="1" x14ac:dyDescent="0.25"/>
    <row r="2576" customFormat="1" x14ac:dyDescent="0.25"/>
    <row r="2577" customFormat="1" x14ac:dyDescent="0.25"/>
    <row r="2578" customFormat="1" x14ac:dyDescent="0.25"/>
    <row r="2579" customFormat="1" x14ac:dyDescent="0.25"/>
    <row r="2580" customFormat="1" x14ac:dyDescent="0.25"/>
    <row r="2581" customFormat="1" x14ac:dyDescent="0.25"/>
    <row r="2582" customFormat="1" x14ac:dyDescent="0.25"/>
    <row r="2583" customFormat="1" x14ac:dyDescent="0.25"/>
    <row r="2584" customFormat="1" x14ac:dyDescent="0.25"/>
    <row r="2585" customFormat="1" x14ac:dyDescent="0.25"/>
    <row r="2586" customFormat="1" x14ac:dyDescent="0.25"/>
    <row r="2587" customFormat="1" x14ac:dyDescent="0.25"/>
    <row r="2588" customFormat="1" x14ac:dyDescent="0.25"/>
    <row r="2589" customFormat="1" x14ac:dyDescent="0.25"/>
    <row r="2590" customFormat="1" x14ac:dyDescent="0.25"/>
    <row r="2591" customFormat="1" x14ac:dyDescent="0.25"/>
    <row r="2592" customFormat="1" x14ac:dyDescent="0.25"/>
    <row r="2593" customFormat="1" x14ac:dyDescent="0.25"/>
    <row r="2594" customFormat="1" x14ac:dyDescent="0.25"/>
    <row r="2595" customFormat="1" x14ac:dyDescent="0.25"/>
    <row r="2596" customFormat="1" x14ac:dyDescent="0.25"/>
    <row r="2597" customFormat="1" x14ac:dyDescent="0.25"/>
    <row r="2598" customFormat="1" x14ac:dyDescent="0.25"/>
    <row r="2599" customFormat="1" x14ac:dyDescent="0.25"/>
    <row r="2600" customFormat="1" x14ac:dyDescent="0.25"/>
    <row r="2601" customFormat="1" x14ac:dyDescent="0.25"/>
    <row r="2602" customFormat="1" x14ac:dyDescent="0.25"/>
    <row r="2603" customFormat="1" x14ac:dyDescent="0.25"/>
    <row r="2604" customFormat="1" x14ac:dyDescent="0.25"/>
    <row r="2605" customFormat="1" x14ac:dyDescent="0.25"/>
    <row r="2606" customFormat="1" x14ac:dyDescent="0.25"/>
    <row r="2607" customFormat="1" x14ac:dyDescent="0.25"/>
    <row r="2608" customFormat="1" x14ac:dyDescent="0.25"/>
    <row r="2609" customFormat="1" x14ac:dyDescent="0.25"/>
    <row r="2610" customFormat="1" x14ac:dyDescent="0.25"/>
    <row r="2611" customFormat="1" x14ac:dyDescent="0.25"/>
    <row r="2612" customFormat="1" x14ac:dyDescent="0.25"/>
    <row r="2613" customFormat="1" x14ac:dyDescent="0.25"/>
    <row r="2614" customFormat="1" x14ac:dyDescent="0.25"/>
    <row r="2615" customFormat="1" x14ac:dyDescent="0.25"/>
    <row r="2616" customFormat="1" x14ac:dyDescent="0.25"/>
    <row r="2617" customFormat="1" x14ac:dyDescent="0.25"/>
    <row r="2618" customFormat="1" x14ac:dyDescent="0.25"/>
    <row r="2619" customFormat="1" x14ac:dyDescent="0.25"/>
    <row r="2620" customFormat="1" x14ac:dyDescent="0.25"/>
    <row r="2621" customFormat="1" x14ac:dyDescent="0.25"/>
    <row r="2622" customFormat="1" x14ac:dyDescent="0.25"/>
    <row r="2623" customFormat="1" x14ac:dyDescent="0.25"/>
    <row r="2624" customFormat="1" x14ac:dyDescent="0.25"/>
    <row r="2625" customFormat="1" x14ac:dyDescent="0.25"/>
    <row r="2626" customFormat="1" x14ac:dyDescent="0.25"/>
    <row r="2627" customFormat="1" x14ac:dyDescent="0.25"/>
    <row r="2628" customFormat="1" x14ac:dyDescent="0.25"/>
    <row r="2629" customFormat="1" x14ac:dyDescent="0.25"/>
    <row r="2630" customFormat="1" x14ac:dyDescent="0.25"/>
    <row r="2631" customFormat="1" x14ac:dyDescent="0.25"/>
    <row r="2632" customFormat="1" x14ac:dyDescent="0.25"/>
    <row r="2633" customFormat="1" x14ac:dyDescent="0.25"/>
    <row r="2634" customFormat="1" x14ac:dyDescent="0.25"/>
    <row r="2635" customFormat="1" x14ac:dyDescent="0.25"/>
    <row r="2636" customFormat="1" x14ac:dyDescent="0.25"/>
    <row r="2637" customFormat="1" x14ac:dyDescent="0.25"/>
    <row r="2638" customFormat="1" x14ac:dyDescent="0.25"/>
    <row r="2639" customFormat="1" x14ac:dyDescent="0.25"/>
    <row r="2640" customFormat="1" x14ac:dyDescent="0.25"/>
    <row r="2641" customFormat="1" x14ac:dyDescent="0.25"/>
    <row r="2642" customFormat="1" x14ac:dyDescent="0.25"/>
    <row r="2643" customFormat="1" x14ac:dyDescent="0.25"/>
    <row r="2644" customFormat="1" x14ac:dyDescent="0.25"/>
    <row r="2645" customFormat="1" x14ac:dyDescent="0.25"/>
    <row r="2646" customFormat="1" x14ac:dyDescent="0.25"/>
    <row r="2647" customFormat="1" x14ac:dyDescent="0.25"/>
    <row r="2648" customFormat="1" x14ac:dyDescent="0.25"/>
    <row r="2649" customFormat="1" x14ac:dyDescent="0.25"/>
    <row r="2650" customFormat="1" x14ac:dyDescent="0.25"/>
    <row r="2651" customFormat="1" x14ac:dyDescent="0.25"/>
    <row r="2652" customFormat="1" x14ac:dyDescent="0.25"/>
    <row r="2653" customFormat="1" x14ac:dyDescent="0.25"/>
    <row r="2654" customFormat="1" x14ac:dyDescent="0.25"/>
    <row r="2655" customFormat="1" x14ac:dyDescent="0.25"/>
    <row r="2656" customFormat="1" x14ac:dyDescent="0.25"/>
    <row r="2657" customFormat="1" x14ac:dyDescent="0.25"/>
    <row r="2658" customFormat="1" x14ac:dyDescent="0.25"/>
    <row r="2659" customFormat="1" x14ac:dyDescent="0.25"/>
    <row r="2660" customFormat="1" x14ac:dyDescent="0.25"/>
    <row r="2661" customFormat="1" x14ac:dyDescent="0.25"/>
    <row r="2662" customFormat="1" x14ac:dyDescent="0.25"/>
    <row r="2663" customFormat="1" x14ac:dyDescent="0.25"/>
    <row r="2664" customFormat="1" x14ac:dyDescent="0.25"/>
    <row r="2665" customFormat="1" x14ac:dyDescent="0.25"/>
    <row r="2666" customFormat="1" x14ac:dyDescent="0.25"/>
    <row r="2667" customFormat="1" x14ac:dyDescent="0.25"/>
    <row r="2668" customFormat="1" x14ac:dyDescent="0.25"/>
    <row r="2669" customFormat="1" x14ac:dyDescent="0.25"/>
    <row r="2670" customFormat="1" x14ac:dyDescent="0.25"/>
    <row r="2671" customFormat="1" x14ac:dyDescent="0.25"/>
    <row r="2672" customFormat="1" x14ac:dyDescent="0.25"/>
    <row r="2673" customFormat="1" x14ac:dyDescent="0.25"/>
    <row r="2674" customFormat="1" x14ac:dyDescent="0.25"/>
    <row r="2675" customFormat="1" x14ac:dyDescent="0.25"/>
    <row r="2676" customFormat="1" x14ac:dyDescent="0.25"/>
    <row r="2677" customFormat="1" x14ac:dyDescent="0.25"/>
    <row r="2678" customFormat="1" x14ac:dyDescent="0.25"/>
    <row r="2679" customFormat="1" x14ac:dyDescent="0.25"/>
    <row r="2680" customFormat="1" x14ac:dyDescent="0.25"/>
    <row r="2681" customFormat="1" x14ac:dyDescent="0.25"/>
    <row r="2682" customFormat="1" x14ac:dyDescent="0.25"/>
    <row r="2683" customFormat="1" x14ac:dyDescent="0.25"/>
    <row r="2684" customFormat="1" x14ac:dyDescent="0.25"/>
    <row r="2685" customFormat="1" x14ac:dyDescent="0.25"/>
    <row r="2686" customFormat="1" x14ac:dyDescent="0.25"/>
    <row r="2687" customFormat="1" x14ac:dyDescent="0.25"/>
    <row r="2688" customFormat="1" x14ac:dyDescent="0.25"/>
    <row r="2689" customFormat="1" x14ac:dyDescent="0.25"/>
    <row r="2690" customFormat="1" x14ac:dyDescent="0.25"/>
    <row r="2691" customFormat="1" x14ac:dyDescent="0.25"/>
    <row r="2692" customFormat="1" x14ac:dyDescent="0.25"/>
    <row r="2693" customFormat="1" x14ac:dyDescent="0.25"/>
    <row r="2694" customFormat="1" x14ac:dyDescent="0.25"/>
    <row r="2695" customFormat="1" x14ac:dyDescent="0.25"/>
    <row r="2696" customFormat="1" x14ac:dyDescent="0.25"/>
    <row r="2697" customFormat="1" x14ac:dyDescent="0.25"/>
    <row r="2698" customFormat="1" x14ac:dyDescent="0.25"/>
    <row r="2699" customFormat="1" x14ac:dyDescent="0.25"/>
    <row r="2700" customFormat="1" x14ac:dyDescent="0.25"/>
    <row r="2701" customFormat="1" x14ac:dyDescent="0.25"/>
    <row r="2702" customFormat="1" x14ac:dyDescent="0.25"/>
    <row r="2703" customFormat="1" x14ac:dyDescent="0.25"/>
    <row r="2704" customFormat="1" x14ac:dyDescent="0.25"/>
    <row r="2705" customFormat="1" x14ac:dyDescent="0.25"/>
    <row r="2706" customFormat="1" x14ac:dyDescent="0.25"/>
    <row r="2707" customFormat="1" x14ac:dyDescent="0.25"/>
    <row r="2708" customFormat="1" x14ac:dyDescent="0.25"/>
    <row r="2709" customFormat="1" x14ac:dyDescent="0.25"/>
    <row r="2710" customFormat="1" x14ac:dyDescent="0.25"/>
    <row r="2711" customFormat="1" x14ac:dyDescent="0.25"/>
    <row r="2712" customFormat="1" x14ac:dyDescent="0.25"/>
    <row r="2713" customFormat="1" x14ac:dyDescent="0.25"/>
    <row r="2714" customFormat="1" x14ac:dyDescent="0.25"/>
    <row r="2715" customFormat="1" x14ac:dyDescent="0.25"/>
    <row r="2716" customFormat="1" x14ac:dyDescent="0.25"/>
    <row r="2717" customFormat="1" x14ac:dyDescent="0.25"/>
    <row r="2718" customFormat="1" x14ac:dyDescent="0.25"/>
    <row r="2719" customFormat="1" x14ac:dyDescent="0.25"/>
    <row r="2720" customFormat="1" x14ac:dyDescent="0.25"/>
    <row r="2721" customFormat="1" x14ac:dyDescent="0.25"/>
    <row r="2722" customFormat="1" x14ac:dyDescent="0.25"/>
    <row r="2723" customFormat="1" x14ac:dyDescent="0.25"/>
    <row r="2724" customFormat="1" x14ac:dyDescent="0.25"/>
    <row r="2725" customFormat="1" x14ac:dyDescent="0.25"/>
    <row r="2726" customFormat="1" x14ac:dyDescent="0.25"/>
    <row r="2727" customFormat="1" x14ac:dyDescent="0.25"/>
    <row r="2728" customFormat="1" x14ac:dyDescent="0.25"/>
    <row r="2729" customFormat="1" x14ac:dyDescent="0.25"/>
    <row r="2730" customFormat="1" x14ac:dyDescent="0.25"/>
    <row r="2731" customFormat="1" x14ac:dyDescent="0.25"/>
    <row r="2732" customFormat="1" x14ac:dyDescent="0.25"/>
    <row r="2733" customFormat="1" x14ac:dyDescent="0.25"/>
    <row r="2734" customFormat="1" x14ac:dyDescent="0.25"/>
    <row r="2735" customFormat="1" x14ac:dyDescent="0.25"/>
    <row r="2736" customFormat="1" x14ac:dyDescent="0.25"/>
    <row r="2737" customFormat="1" x14ac:dyDescent="0.25"/>
    <row r="2738" customFormat="1" x14ac:dyDescent="0.25"/>
    <row r="2739" customFormat="1" x14ac:dyDescent="0.25"/>
    <row r="2740" customFormat="1" x14ac:dyDescent="0.25"/>
    <row r="2741" customFormat="1" x14ac:dyDescent="0.25"/>
    <row r="2742" customFormat="1" x14ac:dyDescent="0.25"/>
    <row r="2743" customFormat="1" x14ac:dyDescent="0.25"/>
    <row r="2744" customFormat="1" x14ac:dyDescent="0.25"/>
    <row r="2745" customFormat="1" x14ac:dyDescent="0.25"/>
    <row r="2746" customFormat="1" x14ac:dyDescent="0.25"/>
    <row r="2747" customFormat="1" x14ac:dyDescent="0.25"/>
    <row r="2748" customFormat="1" x14ac:dyDescent="0.25"/>
    <row r="2749" customFormat="1" x14ac:dyDescent="0.25"/>
    <row r="2750" customFormat="1" x14ac:dyDescent="0.25"/>
    <row r="2751" customFormat="1" x14ac:dyDescent="0.25"/>
    <row r="2752" customFormat="1" x14ac:dyDescent="0.25"/>
    <row r="2753" customFormat="1" x14ac:dyDescent="0.25"/>
    <row r="2754" customFormat="1" x14ac:dyDescent="0.25"/>
    <row r="2755" customFormat="1" x14ac:dyDescent="0.25"/>
    <row r="2756" customFormat="1" x14ac:dyDescent="0.25"/>
    <row r="2757" customFormat="1" x14ac:dyDescent="0.25"/>
    <row r="2758" customFormat="1" x14ac:dyDescent="0.25"/>
    <row r="2759" customFormat="1" x14ac:dyDescent="0.25"/>
    <row r="2760" customFormat="1" x14ac:dyDescent="0.25"/>
    <row r="2761" customFormat="1" x14ac:dyDescent="0.25"/>
    <row r="2762" customFormat="1" x14ac:dyDescent="0.25"/>
    <row r="2763" customFormat="1" x14ac:dyDescent="0.25"/>
    <row r="2764" customFormat="1" x14ac:dyDescent="0.25"/>
    <row r="2765" customFormat="1" x14ac:dyDescent="0.25"/>
    <row r="2766" customFormat="1" x14ac:dyDescent="0.25"/>
    <row r="2767" customFormat="1" x14ac:dyDescent="0.25"/>
    <row r="2768" customFormat="1" x14ac:dyDescent="0.25"/>
    <row r="2769" customFormat="1" x14ac:dyDescent="0.25"/>
    <row r="2770" customFormat="1" x14ac:dyDescent="0.25"/>
    <row r="2771" customFormat="1" x14ac:dyDescent="0.25"/>
    <row r="2772" customFormat="1" x14ac:dyDescent="0.25"/>
    <row r="2773" customFormat="1" x14ac:dyDescent="0.25"/>
    <row r="2774" customFormat="1" x14ac:dyDescent="0.25"/>
    <row r="2775" customFormat="1" x14ac:dyDescent="0.25"/>
    <row r="2776" customFormat="1" x14ac:dyDescent="0.25"/>
    <row r="2777" customFormat="1" x14ac:dyDescent="0.25"/>
    <row r="2778" customFormat="1" x14ac:dyDescent="0.25"/>
    <row r="2779" customFormat="1" x14ac:dyDescent="0.25"/>
    <row r="2780" customFormat="1" x14ac:dyDescent="0.25"/>
    <row r="2781" customFormat="1" x14ac:dyDescent="0.25"/>
    <row r="2782" customFormat="1" x14ac:dyDescent="0.25"/>
    <row r="2783" customFormat="1" x14ac:dyDescent="0.25"/>
    <row r="2784" customFormat="1" x14ac:dyDescent="0.25"/>
    <row r="2785" customFormat="1" x14ac:dyDescent="0.25"/>
    <row r="2786" customFormat="1" x14ac:dyDescent="0.25"/>
    <row r="2787" customFormat="1" x14ac:dyDescent="0.25"/>
    <row r="2788" customFormat="1" x14ac:dyDescent="0.25"/>
    <row r="2789" customFormat="1" x14ac:dyDescent="0.25"/>
    <row r="2790" customFormat="1" x14ac:dyDescent="0.25"/>
    <row r="2791" customFormat="1" x14ac:dyDescent="0.25"/>
    <row r="2792" customFormat="1" x14ac:dyDescent="0.25"/>
    <row r="2793" customFormat="1" x14ac:dyDescent="0.25"/>
    <row r="2794" customFormat="1" x14ac:dyDescent="0.25"/>
    <row r="2795" customFormat="1" x14ac:dyDescent="0.25"/>
    <row r="2796" customFormat="1" x14ac:dyDescent="0.25"/>
    <row r="2797" customFormat="1" x14ac:dyDescent="0.25"/>
    <row r="2798" customFormat="1" x14ac:dyDescent="0.25"/>
    <row r="2799" customFormat="1" x14ac:dyDescent="0.25"/>
    <row r="2800" customFormat="1" x14ac:dyDescent="0.25"/>
    <row r="2801" customFormat="1" x14ac:dyDescent="0.25"/>
    <row r="2802" customFormat="1" x14ac:dyDescent="0.25"/>
    <row r="2803" customFormat="1" x14ac:dyDescent="0.25"/>
    <row r="2804" customFormat="1" x14ac:dyDescent="0.25"/>
    <row r="2805" customFormat="1" x14ac:dyDescent="0.25"/>
    <row r="2806" customFormat="1" x14ac:dyDescent="0.25"/>
    <row r="2807" customFormat="1" x14ac:dyDescent="0.25"/>
    <row r="2808" customFormat="1" x14ac:dyDescent="0.25"/>
    <row r="2809" customFormat="1" x14ac:dyDescent="0.25"/>
    <row r="2810" customFormat="1" x14ac:dyDescent="0.25"/>
    <row r="2811" customFormat="1" x14ac:dyDescent="0.25"/>
    <row r="2812" customFormat="1" x14ac:dyDescent="0.25"/>
    <row r="2813" customFormat="1" x14ac:dyDescent="0.25"/>
    <row r="2814" customFormat="1" x14ac:dyDescent="0.25"/>
    <row r="2815" customFormat="1" x14ac:dyDescent="0.25"/>
    <row r="2816" customFormat="1" x14ac:dyDescent="0.25"/>
    <row r="2817" customFormat="1" x14ac:dyDescent="0.25"/>
    <row r="2818" customFormat="1" x14ac:dyDescent="0.25"/>
    <row r="2819" customFormat="1" x14ac:dyDescent="0.25"/>
    <row r="2820" customFormat="1" x14ac:dyDescent="0.25"/>
    <row r="2821" customFormat="1" x14ac:dyDescent="0.25"/>
    <row r="2822" customFormat="1" x14ac:dyDescent="0.25"/>
    <row r="2823" customFormat="1" x14ac:dyDescent="0.25"/>
    <row r="2824" customFormat="1" x14ac:dyDescent="0.25"/>
    <row r="2825" customFormat="1" x14ac:dyDescent="0.25"/>
    <row r="2826" customFormat="1" x14ac:dyDescent="0.25"/>
    <row r="2827" customFormat="1" x14ac:dyDescent="0.25"/>
    <row r="2828" customFormat="1" x14ac:dyDescent="0.25"/>
    <row r="2829" customFormat="1" x14ac:dyDescent="0.25"/>
    <row r="2830" customFormat="1" x14ac:dyDescent="0.25"/>
    <row r="2831" customFormat="1" x14ac:dyDescent="0.25"/>
    <row r="2832" customFormat="1" x14ac:dyDescent="0.25"/>
    <row r="2833" customFormat="1" x14ac:dyDescent="0.25"/>
    <row r="2834" customFormat="1" x14ac:dyDescent="0.25"/>
    <row r="2835" customFormat="1" x14ac:dyDescent="0.25"/>
    <row r="2836" customFormat="1" x14ac:dyDescent="0.25"/>
    <row r="2837" customFormat="1" x14ac:dyDescent="0.25"/>
    <row r="2838" customFormat="1" x14ac:dyDescent="0.25"/>
    <row r="2839" customFormat="1" x14ac:dyDescent="0.25"/>
    <row r="2840" customFormat="1" x14ac:dyDescent="0.25"/>
    <row r="2841" customFormat="1" x14ac:dyDescent="0.25"/>
    <row r="2842" customFormat="1" x14ac:dyDescent="0.25"/>
    <row r="2843" customFormat="1" x14ac:dyDescent="0.25"/>
    <row r="2844" customFormat="1" x14ac:dyDescent="0.25"/>
    <row r="2845" customFormat="1" x14ac:dyDescent="0.25"/>
    <row r="2846" customFormat="1" x14ac:dyDescent="0.25"/>
    <row r="2847" customFormat="1" x14ac:dyDescent="0.25"/>
    <row r="2848" customFormat="1" x14ac:dyDescent="0.25"/>
    <row r="2849" customFormat="1" x14ac:dyDescent="0.25"/>
    <row r="2850" customFormat="1" x14ac:dyDescent="0.25"/>
    <row r="2851" customFormat="1" x14ac:dyDescent="0.25"/>
    <row r="2852" customFormat="1" x14ac:dyDescent="0.25"/>
    <row r="2853" customFormat="1" x14ac:dyDescent="0.25"/>
    <row r="2854" customFormat="1" x14ac:dyDescent="0.25"/>
    <row r="2855" customFormat="1" x14ac:dyDescent="0.25"/>
    <row r="2856" customFormat="1" x14ac:dyDescent="0.25"/>
    <row r="2857" customFormat="1" x14ac:dyDescent="0.25"/>
    <row r="2858" customFormat="1" x14ac:dyDescent="0.25"/>
    <row r="2859" customFormat="1" x14ac:dyDescent="0.25"/>
    <row r="2860" customFormat="1" x14ac:dyDescent="0.25"/>
    <row r="2861" customFormat="1" x14ac:dyDescent="0.25"/>
    <row r="2862" customFormat="1" x14ac:dyDescent="0.25"/>
    <row r="2863" customFormat="1" x14ac:dyDescent="0.25"/>
    <row r="2864" customFormat="1" x14ac:dyDescent="0.25"/>
    <row r="2865" customFormat="1" x14ac:dyDescent="0.25"/>
    <row r="2866" customFormat="1" x14ac:dyDescent="0.25"/>
    <row r="2867" customFormat="1" x14ac:dyDescent="0.25"/>
    <row r="2868" customFormat="1" x14ac:dyDescent="0.25"/>
    <row r="2869" customFormat="1" x14ac:dyDescent="0.25"/>
    <row r="2870" customFormat="1" x14ac:dyDescent="0.25"/>
    <row r="2871" customFormat="1" x14ac:dyDescent="0.25"/>
    <row r="2872" customFormat="1" x14ac:dyDescent="0.25"/>
    <row r="2873" customFormat="1" x14ac:dyDescent="0.25"/>
    <row r="2874" customFormat="1" x14ac:dyDescent="0.25"/>
    <row r="2875" customFormat="1" x14ac:dyDescent="0.25"/>
    <row r="2876" customFormat="1" x14ac:dyDescent="0.25"/>
    <row r="2877" customFormat="1" x14ac:dyDescent="0.25"/>
    <row r="2878" customFormat="1" x14ac:dyDescent="0.25"/>
    <row r="2879" customFormat="1" x14ac:dyDescent="0.25"/>
    <row r="2880" customFormat="1" x14ac:dyDescent="0.25"/>
    <row r="2881" customFormat="1" x14ac:dyDescent="0.25"/>
    <row r="2882" customFormat="1" x14ac:dyDescent="0.25"/>
    <row r="2883" customFormat="1" x14ac:dyDescent="0.25"/>
    <row r="2884" customFormat="1" x14ac:dyDescent="0.25"/>
    <row r="2885" customFormat="1" x14ac:dyDescent="0.25"/>
    <row r="2886" customFormat="1" x14ac:dyDescent="0.25"/>
    <row r="2887" customFormat="1" x14ac:dyDescent="0.25"/>
    <row r="2888" customFormat="1" x14ac:dyDescent="0.25"/>
    <row r="2889" customFormat="1" x14ac:dyDescent="0.25"/>
    <row r="2890" customFormat="1" x14ac:dyDescent="0.25"/>
    <row r="2891" customFormat="1" x14ac:dyDescent="0.25"/>
    <row r="2892" customFormat="1" x14ac:dyDescent="0.25"/>
    <row r="2893" customFormat="1" x14ac:dyDescent="0.25"/>
    <row r="2894" customFormat="1" x14ac:dyDescent="0.25"/>
    <row r="2895" customFormat="1" x14ac:dyDescent="0.25"/>
    <row r="2896" customFormat="1" x14ac:dyDescent="0.25"/>
    <row r="2897" customFormat="1" x14ac:dyDescent="0.25"/>
    <row r="2898" customFormat="1" x14ac:dyDescent="0.25"/>
    <row r="2899" customFormat="1" x14ac:dyDescent="0.25"/>
    <row r="2900" customFormat="1" x14ac:dyDescent="0.25"/>
    <row r="2901" customFormat="1" x14ac:dyDescent="0.25"/>
    <row r="2902" customFormat="1" x14ac:dyDescent="0.25"/>
    <row r="2903" customFormat="1" x14ac:dyDescent="0.25"/>
    <row r="2904" customFormat="1" x14ac:dyDescent="0.25"/>
    <row r="2905" customFormat="1" x14ac:dyDescent="0.25"/>
    <row r="2906" customFormat="1" x14ac:dyDescent="0.25"/>
    <row r="2907" customFormat="1" x14ac:dyDescent="0.25"/>
    <row r="2908" customFormat="1" x14ac:dyDescent="0.25"/>
    <row r="2909" customFormat="1" x14ac:dyDescent="0.25"/>
    <row r="2910" customFormat="1" x14ac:dyDescent="0.25"/>
    <row r="2911" customFormat="1" x14ac:dyDescent="0.25"/>
    <row r="2912" customFormat="1" x14ac:dyDescent="0.25"/>
    <row r="2913" customFormat="1" x14ac:dyDescent="0.25"/>
    <row r="2914" customFormat="1" x14ac:dyDescent="0.25"/>
    <row r="2915" customFormat="1" x14ac:dyDescent="0.25"/>
    <row r="2916" customFormat="1" x14ac:dyDescent="0.25"/>
    <row r="2917" customFormat="1" x14ac:dyDescent="0.25"/>
    <row r="2918" customFormat="1" x14ac:dyDescent="0.25"/>
    <row r="2919" customFormat="1" x14ac:dyDescent="0.25"/>
    <row r="2920" customFormat="1" x14ac:dyDescent="0.25"/>
    <row r="2921" customFormat="1" x14ac:dyDescent="0.25"/>
    <row r="2922" customFormat="1" x14ac:dyDescent="0.25"/>
    <row r="2923" customFormat="1" x14ac:dyDescent="0.25"/>
    <row r="2924" customFormat="1" x14ac:dyDescent="0.25"/>
    <row r="2925" customFormat="1" x14ac:dyDescent="0.25"/>
    <row r="2926" customFormat="1" x14ac:dyDescent="0.25"/>
    <row r="2927" customFormat="1" x14ac:dyDescent="0.25"/>
    <row r="2928" customFormat="1" x14ac:dyDescent="0.25"/>
    <row r="2929" customFormat="1" x14ac:dyDescent="0.25"/>
    <row r="2930" customFormat="1" x14ac:dyDescent="0.25"/>
    <row r="2931" customFormat="1" x14ac:dyDescent="0.25"/>
    <row r="2932" customFormat="1" x14ac:dyDescent="0.25"/>
    <row r="2933" customFormat="1" x14ac:dyDescent="0.25"/>
    <row r="2934" customFormat="1" x14ac:dyDescent="0.25"/>
    <row r="2935" customFormat="1" x14ac:dyDescent="0.25"/>
    <row r="2936" customFormat="1" x14ac:dyDescent="0.25"/>
    <row r="2937" customFormat="1" x14ac:dyDescent="0.25"/>
    <row r="2938" customFormat="1" x14ac:dyDescent="0.25"/>
    <row r="2939" customFormat="1" x14ac:dyDescent="0.25"/>
    <row r="2940" customFormat="1" x14ac:dyDescent="0.25"/>
    <row r="2941" customFormat="1" x14ac:dyDescent="0.25"/>
    <row r="2942" customFormat="1" x14ac:dyDescent="0.25"/>
    <row r="2943" customFormat="1" x14ac:dyDescent="0.25"/>
    <row r="2944" customFormat="1" x14ac:dyDescent="0.25"/>
    <row r="2945" customFormat="1" x14ac:dyDescent="0.25"/>
    <row r="2946" customFormat="1" x14ac:dyDescent="0.25"/>
    <row r="2947" customFormat="1" x14ac:dyDescent="0.25"/>
    <row r="2948" customFormat="1" x14ac:dyDescent="0.25"/>
    <row r="2949" customFormat="1" x14ac:dyDescent="0.25"/>
    <row r="2950" customFormat="1" x14ac:dyDescent="0.25"/>
    <row r="2951" customFormat="1" x14ac:dyDescent="0.25"/>
    <row r="2952" customFormat="1" x14ac:dyDescent="0.25"/>
    <row r="2953" customFormat="1" x14ac:dyDescent="0.25"/>
    <row r="2954" customFormat="1" x14ac:dyDescent="0.25"/>
    <row r="2955" customFormat="1" x14ac:dyDescent="0.25"/>
    <row r="2956" customFormat="1" x14ac:dyDescent="0.25"/>
    <row r="2957" customFormat="1" x14ac:dyDescent="0.25"/>
    <row r="2958" customFormat="1" x14ac:dyDescent="0.25"/>
    <row r="2959" customFormat="1" x14ac:dyDescent="0.25"/>
    <row r="2960" customFormat="1" x14ac:dyDescent="0.25"/>
    <row r="2961" customFormat="1" x14ac:dyDescent="0.25"/>
    <row r="2962" customFormat="1" x14ac:dyDescent="0.25"/>
    <row r="2963" customFormat="1" x14ac:dyDescent="0.25"/>
    <row r="2964" customFormat="1" x14ac:dyDescent="0.25"/>
    <row r="2965" customFormat="1" x14ac:dyDescent="0.25"/>
    <row r="2966" customFormat="1" x14ac:dyDescent="0.25"/>
    <row r="2967" customFormat="1" x14ac:dyDescent="0.25"/>
    <row r="2968" customFormat="1" x14ac:dyDescent="0.25"/>
    <row r="2969" customFormat="1" x14ac:dyDescent="0.25"/>
    <row r="2970" customFormat="1" x14ac:dyDescent="0.25"/>
    <row r="2971" customFormat="1" x14ac:dyDescent="0.25"/>
    <row r="2972" customFormat="1" x14ac:dyDescent="0.25"/>
    <row r="2973" customFormat="1" x14ac:dyDescent="0.25"/>
    <row r="2974" customFormat="1" x14ac:dyDescent="0.25"/>
    <row r="2975" customFormat="1" x14ac:dyDescent="0.25"/>
    <row r="2976" customFormat="1" x14ac:dyDescent="0.25"/>
    <row r="2977" customFormat="1" x14ac:dyDescent="0.25"/>
    <row r="2978" customFormat="1" x14ac:dyDescent="0.25"/>
    <row r="2979" customFormat="1" x14ac:dyDescent="0.25"/>
    <row r="2980" customFormat="1" x14ac:dyDescent="0.25"/>
    <row r="2981" customFormat="1" x14ac:dyDescent="0.25"/>
    <row r="2982" customFormat="1" x14ac:dyDescent="0.25"/>
    <row r="2983" customFormat="1" x14ac:dyDescent="0.25"/>
    <row r="2984" customFormat="1" x14ac:dyDescent="0.25"/>
    <row r="2985" customFormat="1" x14ac:dyDescent="0.25"/>
    <row r="2986" customFormat="1" x14ac:dyDescent="0.25"/>
    <row r="2987" customFormat="1" x14ac:dyDescent="0.25"/>
    <row r="2988" customFormat="1" x14ac:dyDescent="0.25"/>
    <row r="2989" customFormat="1" x14ac:dyDescent="0.25"/>
    <row r="2990" customFormat="1" x14ac:dyDescent="0.25"/>
    <row r="2991" customFormat="1" x14ac:dyDescent="0.25"/>
    <row r="2992" customFormat="1" x14ac:dyDescent="0.25"/>
    <row r="2993" customFormat="1" x14ac:dyDescent="0.25"/>
    <row r="2994" customFormat="1" x14ac:dyDescent="0.25"/>
    <row r="2995" customFormat="1" x14ac:dyDescent="0.25"/>
    <row r="2996" customFormat="1" x14ac:dyDescent="0.25"/>
    <row r="2997" customFormat="1" x14ac:dyDescent="0.25"/>
    <row r="2998" customFormat="1" x14ac:dyDescent="0.25"/>
    <row r="2999" customFormat="1" x14ac:dyDescent="0.25"/>
    <row r="3000" customFormat="1" x14ac:dyDescent="0.25"/>
    <row r="3001" customFormat="1" x14ac:dyDescent="0.25"/>
    <row r="3002" customFormat="1" x14ac:dyDescent="0.25"/>
    <row r="3003" customFormat="1" x14ac:dyDescent="0.25"/>
    <row r="3004" customFormat="1" x14ac:dyDescent="0.25"/>
    <row r="3005" customFormat="1" x14ac:dyDescent="0.25"/>
    <row r="3006" customFormat="1" x14ac:dyDescent="0.25"/>
    <row r="3007" customFormat="1" x14ac:dyDescent="0.25"/>
    <row r="3008" customFormat="1" x14ac:dyDescent="0.25"/>
    <row r="3009" customFormat="1" x14ac:dyDescent="0.25"/>
    <row r="3010" customFormat="1" x14ac:dyDescent="0.25"/>
    <row r="3011" customFormat="1" x14ac:dyDescent="0.25"/>
    <row r="3012" customFormat="1" x14ac:dyDescent="0.25"/>
    <row r="3013" customFormat="1" x14ac:dyDescent="0.25"/>
    <row r="3014" customFormat="1" x14ac:dyDescent="0.25"/>
    <row r="3015" customFormat="1" x14ac:dyDescent="0.25"/>
    <row r="3016" customFormat="1" x14ac:dyDescent="0.25"/>
    <row r="3017" customFormat="1" x14ac:dyDescent="0.25"/>
    <row r="3018" customFormat="1" x14ac:dyDescent="0.25"/>
    <row r="3019" customFormat="1" x14ac:dyDescent="0.25"/>
    <row r="3020" customFormat="1" x14ac:dyDescent="0.25"/>
    <row r="3021" customFormat="1" x14ac:dyDescent="0.25"/>
    <row r="3022" customFormat="1" x14ac:dyDescent="0.25"/>
    <row r="3023" customFormat="1" x14ac:dyDescent="0.25"/>
    <row r="3024" customFormat="1" x14ac:dyDescent="0.25"/>
    <row r="3025" customFormat="1" x14ac:dyDescent="0.25"/>
    <row r="3026" customFormat="1" x14ac:dyDescent="0.25"/>
    <row r="3027" customFormat="1" x14ac:dyDescent="0.25"/>
    <row r="3028" customFormat="1" x14ac:dyDescent="0.25"/>
    <row r="3029" customFormat="1" x14ac:dyDescent="0.25"/>
    <row r="3030" customFormat="1" x14ac:dyDescent="0.25"/>
    <row r="3031" customFormat="1" x14ac:dyDescent="0.25"/>
    <row r="3032" customFormat="1" x14ac:dyDescent="0.25"/>
    <row r="3033" customFormat="1" x14ac:dyDescent="0.25"/>
    <row r="3034" customFormat="1" x14ac:dyDescent="0.25"/>
    <row r="3035" customFormat="1" x14ac:dyDescent="0.25"/>
    <row r="3036" customFormat="1" x14ac:dyDescent="0.25"/>
    <row r="3037" customFormat="1" x14ac:dyDescent="0.25"/>
    <row r="3038" customFormat="1" x14ac:dyDescent="0.25"/>
    <row r="3039" customFormat="1" x14ac:dyDescent="0.25"/>
    <row r="3040" customFormat="1" x14ac:dyDescent="0.25"/>
    <row r="3041" customFormat="1" x14ac:dyDescent="0.25"/>
    <row r="3042" customFormat="1" x14ac:dyDescent="0.25"/>
    <row r="3043" customFormat="1" x14ac:dyDescent="0.25"/>
    <row r="3044" customFormat="1" x14ac:dyDescent="0.25"/>
    <row r="3045" customFormat="1" x14ac:dyDescent="0.25"/>
    <row r="3046" customFormat="1" x14ac:dyDescent="0.25"/>
    <row r="3047" customFormat="1" x14ac:dyDescent="0.25"/>
    <row r="3048" customFormat="1" x14ac:dyDescent="0.25"/>
    <row r="3049" customFormat="1" x14ac:dyDescent="0.25"/>
    <row r="3050" customFormat="1" x14ac:dyDescent="0.25"/>
    <row r="3051" customFormat="1" x14ac:dyDescent="0.25"/>
    <row r="3052" customFormat="1" x14ac:dyDescent="0.25"/>
    <row r="3053" customFormat="1" x14ac:dyDescent="0.25"/>
    <row r="3054" customFormat="1" x14ac:dyDescent="0.25"/>
    <row r="3055" customFormat="1" x14ac:dyDescent="0.25"/>
    <row r="3056" customFormat="1" x14ac:dyDescent="0.25"/>
    <row r="3057" customFormat="1" x14ac:dyDescent="0.25"/>
    <row r="3058" customFormat="1" x14ac:dyDescent="0.25"/>
    <row r="3059" customFormat="1" x14ac:dyDescent="0.25"/>
    <row r="3060" customFormat="1" x14ac:dyDescent="0.25"/>
    <row r="3061" customFormat="1" x14ac:dyDescent="0.25"/>
    <row r="3062" customFormat="1" x14ac:dyDescent="0.25"/>
    <row r="3063" customFormat="1" x14ac:dyDescent="0.25"/>
    <row r="3064" customFormat="1" x14ac:dyDescent="0.25"/>
    <row r="3065" customFormat="1" x14ac:dyDescent="0.25"/>
    <row r="3066" customFormat="1" x14ac:dyDescent="0.25"/>
    <row r="3067" customFormat="1" x14ac:dyDescent="0.25"/>
    <row r="3068" customFormat="1" x14ac:dyDescent="0.25"/>
    <row r="3069" customFormat="1" x14ac:dyDescent="0.25"/>
    <row r="3070" customFormat="1" x14ac:dyDescent="0.25"/>
    <row r="3071" customFormat="1" x14ac:dyDescent="0.25"/>
    <row r="3072" customFormat="1" x14ac:dyDescent="0.25"/>
    <row r="3073" customFormat="1" x14ac:dyDescent="0.25"/>
    <row r="3074" customFormat="1" x14ac:dyDescent="0.25"/>
    <row r="3075" customFormat="1" x14ac:dyDescent="0.25"/>
    <row r="3076" customFormat="1" x14ac:dyDescent="0.25"/>
    <row r="3077" customFormat="1" x14ac:dyDescent="0.25"/>
    <row r="3078" customFormat="1" x14ac:dyDescent="0.25"/>
    <row r="3079" customFormat="1" x14ac:dyDescent="0.25"/>
    <row r="3080" customFormat="1" x14ac:dyDescent="0.25"/>
    <row r="3081" customFormat="1" x14ac:dyDescent="0.25"/>
    <row r="3082" customFormat="1" x14ac:dyDescent="0.25"/>
    <row r="3083" customFormat="1" x14ac:dyDescent="0.25"/>
    <row r="3084" customFormat="1" x14ac:dyDescent="0.25"/>
    <row r="3085" customFormat="1" x14ac:dyDescent="0.25"/>
    <row r="3086" customFormat="1" x14ac:dyDescent="0.25"/>
    <row r="3087" customFormat="1" x14ac:dyDescent="0.25"/>
    <row r="3088" customFormat="1" x14ac:dyDescent="0.25"/>
    <row r="3089" customFormat="1" x14ac:dyDescent="0.25"/>
    <row r="3090" customFormat="1" x14ac:dyDescent="0.25"/>
    <row r="3091" customFormat="1" x14ac:dyDescent="0.25"/>
    <row r="3092" customFormat="1" x14ac:dyDescent="0.25"/>
    <row r="3093" customFormat="1" x14ac:dyDescent="0.25"/>
    <row r="3094" customFormat="1" x14ac:dyDescent="0.25"/>
    <row r="3095" customFormat="1" x14ac:dyDescent="0.25"/>
    <row r="3096" customFormat="1" x14ac:dyDescent="0.25"/>
    <row r="3097" customFormat="1" x14ac:dyDescent="0.25"/>
    <row r="3098" customFormat="1" x14ac:dyDescent="0.25"/>
    <row r="3099" customFormat="1" x14ac:dyDescent="0.25"/>
    <row r="3100" customFormat="1" x14ac:dyDescent="0.25"/>
    <row r="3101" customFormat="1" x14ac:dyDescent="0.25"/>
    <row r="3102" customFormat="1" x14ac:dyDescent="0.25"/>
    <row r="3103" customFormat="1" x14ac:dyDescent="0.25"/>
    <row r="3104" customFormat="1" x14ac:dyDescent="0.25"/>
    <row r="3105" customFormat="1" x14ac:dyDescent="0.25"/>
    <row r="3106" customFormat="1" x14ac:dyDescent="0.25"/>
    <row r="3107" customFormat="1" x14ac:dyDescent="0.25"/>
    <row r="3108" customFormat="1" x14ac:dyDescent="0.25"/>
    <row r="3109" customFormat="1" x14ac:dyDescent="0.25"/>
    <row r="3110" customFormat="1" x14ac:dyDescent="0.25"/>
    <row r="3111" customFormat="1" x14ac:dyDescent="0.25"/>
    <row r="3112" customFormat="1" x14ac:dyDescent="0.25"/>
    <row r="3113" customFormat="1" x14ac:dyDescent="0.25"/>
    <row r="3114" customFormat="1" x14ac:dyDescent="0.25"/>
    <row r="3115" customFormat="1" x14ac:dyDescent="0.25"/>
    <row r="3116" customFormat="1" x14ac:dyDescent="0.25"/>
    <row r="3117" customFormat="1" x14ac:dyDescent="0.25"/>
    <row r="3118" customFormat="1" x14ac:dyDescent="0.25"/>
    <row r="3119" customFormat="1" x14ac:dyDescent="0.25"/>
    <row r="3120" customFormat="1" x14ac:dyDescent="0.25"/>
    <row r="3121" customFormat="1" x14ac:dyDescent="0.25"/>
    <row r="3122" customFormat="1" x14ac:dyDescent="0.25"/>
    <row r="3123" customFormat="1" x14ac:dyDescent="0.25"/>
    <row r="3124" customFormat="1" x14ac:dyDescent="0.25"/>
    <row r="3125" customFormat="1" x14ac:dyDescent="0.25"/>
    <row r="3126" customFormat="1" x14ac:dyDescent="0.25"/>
    <row r="3127" customFormat="1" x14ac:dyDescent="0.25"/>
    <row r="3128" customFormat="1" x14ac:dyDescent="0.25"/>
    <row r="3129" customFormat="1" x14ac:dyDescent="0.25"/>
    <row r="3130" customFormat="1" x14ac:dyDescent="0.25"/>
    <row r="3131" customFormat="1" x14ac:dyDescent="0.25"/>
    <row r="3132" customFormat="1" x14ac:dyDescent="0.25"/>
    <row r="3133" customFormat="1" x14ac:dyDescent="0.25"/>
    <row r="3134" customFormat="1" x14ac:dyDescent="0.25"/>
    <row r="3135" customFormat="1" x14ac:dyDescent="0.25"/>
    <row r="3136" customFormat="1" x14ac:dyDescent="0.25"/>
    <row r="3137" customFormat="1" x14ac:dyDescent="0.25"/>
    <row r="3138" customFormat="1" x14ac:dyDescent="0.25"/>
    <row r="3139" customFormat="1" x14ac:dyDescent="0.25"/>
    <row r="3140" customFormat="1" x14ac:dyDescent="0.25"/>
    <row r="3141" customFormat="1" x14ac:dyDescent="0.25"/>
    <row r="3142" customFormat="1" x14ac:dyDescent="0.25"/>
    <row r="3143" customFormat="1" x14ac:dyDescent="0.25"/>
    <row r="3144" customFormat="1" x14ac:dyDescent="0.25"/>
    <row r="3145" customFormat="1" x14ac:dyDescent="0.25"/>
    <row r="3146" customFormat="1" x14ac:dyDescent="0.25"/>
    <row r="3147" customFormat="1" x14ac:dyDescent="0.25"/>
    <row r="3148" customFormat="1" x14ac:dyDescent="0.25"/>
    <row r="3149" customFormat="1" x14ac:dyDescent="0.25"/>
    <row r="3150" customFormat="1" x14ac:dyDescent="0.25"/>
    <row r="3151" customFormat="1" x14ac:dyDescent="0.25"/>
    <row r="3152" customFormat="1" x14ac:dyDescent="0.25"/>
    <row r="3153" customFormat="1" x14ac:dyDescent="0.25"/>
    <row r="3154" customFormat="1" x14ac:dyDescent="0.25"/>
    <row r="3155" customFormat="1" x14ac:dyDescent="0.25"/>
    <row r="3156" customFormat="1" x14ac:dyDescent="0.25"/>
    <row r="3157" customFormat="1" x14ac:dyDescent="0.25"/>
    <row r="3158" customFormat="1" x14ac:dyDescent="0.25"/>
    <row r="3159" customFormat="1" x14ac:dyDescent="0.25"/>
    <row r="3160" customFormat="1" x14ac:dyDescent="0.25"/>
    <row r="3161" customFormat="1" x14ac:dyDescent="0.25"/>
    <row r="3162" customFormat="1" x14ac:dyDescent="0.25"/>
    <row r="3163" customFormat="1" x14ac:dyDescent="0.25"/>
    <row r="3164" customFormat="1" x14ac:dyDescent="0.25"/>
    <row r="3165" customFormat="1" x14ac:dyDescent="0.25"/>
    <row r="3166" customFormat="1" x14ac:dyDescent="0.25"/>
    <row r="3167" customFormat="1" x14ac:dyDescent="0.25"/>
    <row r="3168" customFormat="1" x14ac:dyDescent="0.25"/>
    <row r="3169" customFormat="1" x14ac:dyDescent="0.25"/>
    <row r="3170" customFormat="1" x14ac:dyDescent="0.25"/>
    <row r="3171" customFormat="1" x14ac:dyDescent="0.25"/>
    <row r="3172" customFormat="1" x14ac:dyDescent="0.25"/>
    <row r="3173" customFormat="1" x14ac:dyDescent="0.25"/>
    <row r="3174" customFormat="1" x14ac:dyDescent="0.25"/>
    <row r="3175" customFormat="1" x14ac:dyDescent="0.25"/>
    <row r="3176" customFormat="1" x14ac:dyDescent="0.25"/>
    <row r="3177" customFormat="1" x14ac:dyDescent="0.25"/>
    <row r="3178" customFormat="1" x14ac:dyDescent="0.25"/>
    <row r="3179" customFormat="1" x14ac:dyDescent="0.25"/>
    <row r="3180" customFormat="1" x14ac:dyDescent="0.25"/>
    <row r="3181" customFormat="1" x14ac:dyDescent="0.25"/>
    <row r="3182" customFormat="1" x14ac:dyDescent="0.25"/>
    <row r="3183" customFormat="1" x14ac:dyDescent="0.25"/>
    <row r="3184" customFormat="1" x14ac:dyDescent="0.25"/>
    <row r="3185" customFormat="1" x14ac:dyDescent="0.25"/>
    <row r="3186" customFormat="1" x14ac:dyDescent="0.25"/>
    <row r="3187" customFormat="1" x14ac:dyDescent="0.25"/>
    <row r="3188" customFormat="1" x14ac:dyDescent="0.25"/>
    <row r="3189" customFormat="1" x14ac:dyDescent="0.25"/>
    <row r="3190" customFormat="1" x14ac:dyDescent="0.25"/>
    <row r="3191" customFormat="1" x14ac:dyDescent="0.25"/>
    <row r="3192" customFormat="1" x14ac:dyDescent="0.25"/>
    <row r="3193" customFormat="1" x14ac:dyDescent="0.25"/>
    <row r="3194" customFormat="1" x14ac:dyDescent="0.25"/>
    <row r="3195" customFormat="1" x14ac:dyDescent="0.25"/>
    <row r="3196" customFormat="1" x14ac:dyDescent="0.25"/>
    <row r="3197" customFormat="1" x14ac:dyDescent="0.25"/>
    <row r="3198" customFormat="1" x14ac:dyDescent="0.25"/>
    <row r="3199" customFormat="1" x14ac:dyDescent="0.25"/>
    <row r="3200" customFormat="1" x14ac:dyDescent="0.25"/>
    <row r="3201" customFormat="1" x14ac:dyDescent="0.25"/>
    <row r="3202" customFormat="1" x14ac:dyDescent="0.25"/>
    <row r="3203" customFormat="1" x14ac:dyDescent="0.25"/>
    <row r="3204" customFormat="1" x14ac:dyDescent="0.25"/>
    <row r="3205" customFormat="1" x14ac:dyDescent="0.25"/>
    <row r="3206" customFormat="1" x14ac:dyDescent="0.25"/>
    <row r="3207" customFormat="1" x14ac:dyDescent="0.25"/>
    <row r="3208" customFormat="1" x14ac:dyDescent="0.25"/>
    <row r="3209" customFormat="1" x14ac:dyDescent="0.25"/>
    <row r="3210" customFormat="1" x14ac:dyDescent="0.25"/>
    <row r="3211" customFormat="1" x14ac:dyDescent="0.25"/>
    <row r="3212" customFormat="1" x14ac:dyDescent="0.25"/>
    <row r="3213" customFormat="1" x14ac:dyDescent="0.25"/>
    <row r="3214" customFormat="1" x14ac:dyDescent="0.25"/>
    <row r="3215" customFormat="1" x14ac:dyDescent="0.25"/>
    <row r="3216" customFormat="1" x14ac:dyDescent="0.25"/>
    <row r="3217" customFormat="1" x14ac:dyDescent="0.25"/>
    <row r="3218" customFormat="1" x14ac:dyDescent="0.25"/>
    <row r="3219" customFormat="1" x14ac:dyDescent="0.25"/>
    <row r="3220" customFormat="1" x14ac:dyDescent="0.25"/>
    <row r="3221" customFormat="1" x14ac:dyDescent="0.25"/>
    <row r="3222" customFormat="1" x14ac:dyDescent="0.25"/>
    <row r="3223" customFormat="1" x14ac:dyDescent="0.25"/>
    <row r="3224" customFormat="1" x14ac:dyDescent="0.25"/>
    <row r="3225" customFormat="1" x14ac:dyDescent="0.25"/>
    <row r="3226" customFormat="1" x14ac:dyDescent="0.25"/>
    <row r="3227" customFormat="1" x14ac:dyDescent="0.25"/>
    <row r="3228" customFormat="1" x14ac:dyDescent="0.25"/>
    <row r="3229" customFormat="1" x14ac:dyDescent="0.25"/>
    <row r="3230" customFormat="1" x14ac:dyDescent="0.25"/>
    <row r="3231" customFormat="1" x14ac:dyDescent="0.25"/>
    <row r="3232" customFormat="1" x14ac:dyDescent="0.25"/>
    <row r="3233" customFormat="1" x14ac:dyDescent="0.25"/>
    <row r="3234" customFormat="1" x14ac:dyDescent="0.25"/>
    <row r="3235" customFormat="1" x14ac:dyDescent="0.25"/>
    <row r="3236" customFormat="1" x14ac:dyDescent="0.25"/>
    <row r="3237" customFormat="1" x14ac:dyDescent="0.25"/>
    <row r="3238" customFormat="1" x14ac:dyDescent="0.25"/>
    <row r="3239" customFormat="1" x14ac:dyDescent="0.25"/>
    <row r="3240" customFormat="1" x14ac:dyDescent="0.25"/>
    <row r="3241" customFormat="1" x14ac:dyDescent="0.25"/>
    <row r="3242" customFormat="1" x14ac:dyDescent="0.25"/>
    <row r="3243" customFormat="1" x14ac:dyDescent="0.25"/>
    <row r="3244" customFormat="1" x14ac:dyDescent="0.25"/>
    <row r="3245" customFormat="1" x14ac:dyDescent="0.25"/>
    <row r="3246" customFormat="1" x14ac:dyDescent="0.25"/>
    <row r="3247" customFormat="1" x14ac:dyDescent="0.25"/>
    <row r="3248" customFormat="1" x14ac:dyDescent="0.25"/>
    <row r="3249" customFormat="1" x14ac:dyDescent="0.25"/>
    <row r="3250" customFormat="1" x14ac:dyDescent="0.25"/>
    <row r="3251" customFormat="1" x14ac:dyDescent="0.25"/>
    <row r="3252" customFormat="1" x14ac:dyDescent="0.25"/>
    <row r="3253" customFormat="1" x14ac:dyDescent="0.25"/>
    <row r="3254" customFormat="1" x14ac:dyDescent="0.25"/>
    <row r="3255" customFormat="1" x14ac:dyDescent="0.25"/>
    <row r="3256" customFormat="1" x14ac:dyDescent="0.25"/>
    <row r="3257" customFormat="1" x14ac:dyDescent="0.25"/>
    <row r="3258" customFormat="1" x14ac:dyDescent="0.25"/>
    <row r="3259" customFormat="1" x14ac:dyDescent="0.25"/>
    <row r="3260" customFormat="1" x14ac:dyDescent="0.25"/>
    <row r="3261" customFormat="1" x14ac:dyDescent="0.25"/>
    <row r="3262" customFormat="1" x14ac:dyDescent="0.25"/>
    <row r="3263" customFormat="1" x14ac:dyDescent="0.25"/>
    <row r="3264" customFormat="1" x14ac:dyDescent="0.25"/>
    <row r="3265" customFormat="1" x14ac:dyDescent="0.25"/>
    <row r="3266" customFormat="1" x14ac:dyDescent="0.25"/>
    <row r="3267" customFormat="1" x14ac:dyDescent="0.25"/>
    <row r="3268" customFormat="1" x14ac:dyDescent="0.25"/>
    <row r="3269" customFormat="1" x14ac:dyDescent="0.25"/>
    <row r="3270" customFormat="1" x14ac:dyDescent="0.25"/>
    <row r="3271" customFormat="1" x14ac:dyDescent="0.25"/>
    <row r="3272" customFormat="1" x14ac:dyDescent="0.25"/>
    <row r="3273" customFormat="1" x14ac:dyDescent="0.25"/>
    <row r="3274" customFormat="1" x14ac:dyDescent="0.25"/>
    <row r="3275" customFormat="1" x14ac:dyDescent="0.25"/>
    <row r="3276" customFormat="1" x14ac:dyDescent="0.25"/>
    <row r="3277" customFormat="1" x14ac:dyDescent="0.25"/>
    <row r="3278" customFormat="1" x14ac:dyDescent="0.25"/>
    <row r="3279" customFormat="1" x14ac:dyDescent="0.25"/>
    <row r="3280" customFormat="1" x14ac:dyDescent="0.25"/>
    <row r="3281" customFormat="1" x14ac:dyDescent="0.25"/>
    <row r="3282" customFormat="1" x14ac:dyDescent="0.25"/>
    <row r="3283" customFormat="1" x14ac:dyDescent="0.25"/>
    <row r="3284" customFormat="1" x14ac:dyDescent="0.25"/>
    <row r="3285" customFormat="1" x14ac:dyDescent="0.25"/>
    <row r="3286" customFormat="1" x14ac:dyDescent="0.25"/>
    <row r="3287" customFormat="1" x14ac:dyDescent="0.25"/>
    <row r="3288" customFormat="1" x14ac:dyDescent="0.25"/>
    <row r="3289" customFormat="1" x14ac:dyDescent="0.25"/>
    <row r="3290" customFormat="1" x14ac:dyDescent="0.25"/>
    <row r="3291" customFormat="1" x14ac:dyDescent="0.25"/>
    <row r="3292" customFormat="1" x14ac:dyDescent="0.25"/>
    <row r="3293" customFormat="1" x14ac:dyDescent="0.25"/>
    <row r="3294" customFormat="1" x14ac:dyDescent="0.25"/>
    <row r="3295" customFormat="1" x14ac:dyDescent="0.25"/>
    <row r="3296" customFormat="1" x14ac:dyDescent="0.25"/>
    <row r="3297" customFormat="1" x14ac:dyDescent="0.25"/>
    <row r="3298" customFormat="1" x14ac:dyDescent="0.25"/>
    <row r="3299" customFormat="1" x14ac:dyDescent="0.25"/>
    <row r="3300" customFormat="1" x14ac:dyDescent="0.25"/>
    <row r="3301" customFormat="1" x14ac:dyDescent="0.25"/>
    <row r="3302" customFormat="1" x14ac:dyDescent="0.25"/>
    <row r="3303" customFormat="1" x14ac:dyDescent="0.25"/>
    <row r="3304" customFormat="1" x14ac:dyDescent="0.25"/>
    <row r="3305" customFormat="1" x14ac:dyDescent="0.25"/>
    <row r="3306" customFormat="1" x14ac:dyDescent="0.25"/>
    <row r="3307" customFormat="1" x14ac:dyDescent="0.25"/>
    <row r="3308" customFormat="1" x14ac:dyDescent="0.25"/>
    <row r="3309" customFormat="1" x14ac:dyDescent="0.25"/>
    <row r="3310" customFormat="1" x14ac:dyDescent="0.25"/>
    <row r="3311" customFormat="1" x14ac:dyDescent="0.25"/>
    <row r="3312" customFormat="1" x14ac:dyDescent="0.25"/>
    <row r="3313" customFormat="1" x14ac:dyDescent="0.25"/>
    <row r="3314" customFormat="1" x14ac:dyDescent="0.25"/>
    <row r="3315" customFormat="1" x14ac:dyDescent="0.25"/>
    <row r="3316" customFormat="1" x14ac:dyDescent="0.25"/>
    <row r="3317" customFormat="1" x14ac:dyDescent="0.25"/>
    <row r="3318" customFormat="1" x14ac:dyDescent="0.25"/>
    <row r="3319" customFormat="1" x14ac:dyDescent="0.25"/>
    <row r="3320" customFormat="1" x14ac:dyDescent="0.25"/>
    <row r="3321" customFormat="1" x14ac:dyDescent="0.25"/>
    <row r="3322" customFormat="1" x14ac:dyDescent="0.25"/>
    <row r="3323" customFormat="1" x14ac:dyDescent="0.25"/>
    <row r="3324" customFormat="1" x14ac:dyDescent="0.25"/>
    <row r="3325" customFormat="1" x14ac:dyDescent="0.25"/>
    <row r="3326" customFormat="1" x14ac:dyDescent="0.25"/>
    <row r="3327" customFormat="1" x14ac:dyDescent="0.25"/>
    <row r="3328" customFormat="1" x14ac:dyDescent="0.25"/>
    <row r="3329" customFormat="1" x14ac:dyDescent="0.25"/>
    <row r="3330" customFormat="1" x14ac:dyDescent="0.25"/>
    <row r="3331" customFormat="1" x14ac:dyDescent="0.25"/>
    <row r="3332" customFormat="1" x14ac:dyDescent="0.25"/>
    <row r="3333" customFormat="1" x14ac:dyDescent="0.25"/>
    <row r="3334" customFormat="1" x14ac:dyDescent="0.25"/>
    <row r="3335" customFormat="1" x14ac:dyDescent="0.25"/>
    <row r="3336" customFormat="1" x14ac:dyDescent="0.25"/>
    <row r="3337" customFormat="1" x14ac:dyDescent="0.25"/>
    <row r="3338" customFormat="1" x14ac:dyDescent="0.25"/>
    <row r="3339" customFormat="1" x14ac:dyDescent="0.25"/>
    <row r="3340" customFormat="1" x14ac:dyDescent="0.25"/>
    <row r="3341" customFormat="1" x14ac:dyDescent="0.25"/>
    <row r="3342" customFormat="1" x14ac:dyDescent="0.25"/>
    <row r="3343" customFormat="1" x14ac:dyDescent="0.25"/>
    <row r="3344" customFormat="1" x14ac:dyDescent="0.25"/>
    <row r="3345" customFormat="1" x14ac:dyDescent="0.25"/>
    <row r="3346" customFormat="1" x14ac:dyDescent="0.25"/>
    <row r="3347" customFormat="1" x14ac:dyDescent="0.25"/>
    <row r="3348" customFormat="1" x14ac:dyDescent="0.25"/>
    <row r="3349" customFormat="1" x14ac:dyDescent="0.25"/>
    <row r="3350" customFormat="1" x14ac:dyDescent="0.25"/>
    <row r="3351" customFormat="1" x14ac:dyDescent="0.25"/>
    <row r="3352" customFormat="1" x14ac:dyDescent="0.25"/>
    <row r="3353" customFormat="1" x14ac:dyDescent="0.25"/>
    <row r="3354" customFormat="1" x14ac:dyDescent="0.25"/>
    <row r="3355" customFormat="1" x14ac:dyDescent="0.25"/>
    <row r="3356" customFormat="1" x14ac:dyDescent="0.25"/>
    <row r="3357" customFormat="1" x14ac:dyDescent="0.25"/>
    <row r="3358" customFormat="1" x14ac:dyDescent="0.25"/>
    <row r="3359" customFormat="1" x14ac:dyDescent="0.25"/>
    <row r="3360" customFormat="1" x14ac:dyDescent="0.25"/>
    <row r="3361" customFormat="1" x14ac:dyDescent="0.25"/>
    <row r="3362" customFormat="1" x14ac:dyDescent="0.25"/>
    <row r="3363" customFormat="1" x14ac:dyDescent="0.25"/>
    <row r="3364" customFormat="1" x14ac:dyDescent="0.25"/>
    <row r="3365" customFormat="1" x14ac:dyDescent="0.25"/>
    <row r="3366" customFormat="1" x14ac:dyDescent="0.25"/>
    <row r="3367" customFormat="1" x14ac:dyDescent="0.25"/>
    <row r="3368" customFormat="1" x14ac:dyDescent="0.25"/>
    <row r="3369" customFormat="1" x14ac:dyDescent="0.25"/>
    <row r="3370" customFormat="1" x14ac:dyDescent="0.25"/>
    <row r="3371" customFormat="1" x14ac:dyDescent="0.25"/>
    <row r="3372" customFormat="1" x14ac:dyDescent="0.25"/>
    <row r="3373" customFormat="1" x14ac:dyDescent="0.25"/>
    <row r="3374" customFormat="1" x14ac:dyDescent="0.25"/>
    <row r="3375" customFormat="1" x14ac:dyDescent="0.25"/>
    <row r="3376" customFormat="1" x14ac:dyDescent="0.25"/>
    <row r="3377" customFormat="1" x14ac:dyDescent="0.25"/>
    <row r="3378" customFormat="1" x14ac:dyDescent="0.25"/>
    <row r="3379" customFormat="1" x14ac:dyDescent="0.25"/>
    <row r="3380" customFormat="1" x14ac:dyDescent="0.25"/>
    <row r="3381" customFormat="1" x14ac:dyDescent="0.25"/>
    <row r="3382" customFormat="1" x14ac:dyDescent="0.25"/>
    <row r="3383" customFormat="1" x14ac:dyDescent="0.25"/>
    <row r="3384" customFormat="1" x14ac:dyDescent="0.25"/>
    <row r="3385" customFormat="1" x14ac:dyDescent="0.25"/>
    <row r="3386" customFormat="1" x14ac:dyDescent="0.25"/>
    <row r="3387" customFormat="1" x14ac:dyDescent="0.25"/>
    <row r="3388" customFormat="1" x14ac:dyDescent="0.25"/>
    <row r="3389" customFormat="1" x14ac:dyDescent="0.25"/>
    <row r="3390" customFormat="1" x14ac:dyDescent="0.25"/>
    <row r="3391" customFormat="1" x14ac:dyDescent="0.25"/>
    <row r="3392" customFormat="1" x14ac:dyDescent="0.25"/>
    <row r="3393" customFormat="1" x14ac:dyDescent="0.25"/>
    <row r="3394" customFormat="1" x14ac:dyDescent="0.25"/>
    <row r="3395" customFormat="1" x14ac:dyDescent="0.25"/>
    <row r="3396" customFormat="1" x14ac:dyDescent="0.25"/>
    <row r="3397" customFormat="1" x14ac:dyDescent="0.25"/>
    <row r="3398" customFormat="1" x14ac:dyDescent="0.25"/>
    <row r="3399" customFormat="1" x14ac:dyDescent="0.25"/>
    <row r="3400" customFormat="1" x14ac:dyDescent="0.25"/>
    <row r="3401" customFormat="1" x14ac:dyDescent="0.25"/>
    <row r="3402" customFormat="1" x14ac:dyDescent="0.25"/>
    <row r="3403" customFormat="1" x14ac:dyDescent="0.25"/>
    <row r="3404" customFormat="1" x14ac:dyDescent="0.25"/>
    <row r="3405" customFormat="1" x14ac:dyDescent="0.25"/>
    <row r="3406" customFormat="1" x14ac:dyDescent="0.25"/>
    <row r="3407" customFormat="1" x14ac:dyDescent="0.25"/>
    <row r="3408" customFormat="1" x14ac:dyDescent="0.25"/>
    <row r="3409" customFormat="1" x14ac:dyDescent="0.25"/>
    <row r="3410" customFormat="1" x14ac:dyDescent="0.25"/>
    <row r="3411" customFormat="1" x14ac:dyDescent="0.25"/>
    <row r="3412" customFormat="1" x14ac:dyDescent="0.25"/>
    <row r="3413" customFormat="1" x14ac:dyDescent="0.25"/>
    <row r="3414" customFormat="1" x14ac:dyDescent="0.25"/>
    <row r="3415" customFormat="1" x14ac:dyDescent="0.25"/>
    <row r="3416" customFormat="1" x14ac:dyDescent="0.25"/>
    <row r="3417" customFormat="1" x14ac:dyDescent="0.25"/>
    <row r="3418" customFormat="1" x14ac:dyDescent="0.25"/>
    <row r="3419" customFormat="1" x14ac:dyDescent="0.25"/>
    <row r="3420" customFormat="1" x14ac:dyDescent="0.25"/>
    <row r="3421" customFormat="1" x14ac:dyDescent="0.25"/>
    <row r="3422" customFormat="1" x14ac:dyDescent="0.25"/>
    <row r="3423" customFormat="1" x14ac:dyDescent="0.25"/>
    <row r="3424" customFormat="1" x14ac:dyDescent="0.25"/>
    <row r="3425" customFormat="1" x14ac:dyDescent="0.25"/>
    <row r="3426" customFormat="1" x14ac:dyDescent="0.25"/>
    <row r="3427" customFormat="1" x14ac:dyDescent="0.25"/>
    <row r="3428" customFormat="1" x14ac:dyDescent="0.25"/>
  </sheetData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AB082-6724-480A-8650-20B596E417B0}">
  <sheetPr>
    <tabColor rgb="FFFF0000"/>
  </sheetPr>
  <dimension ref="A1:V51"/>
  <sheetViews>
    <sheetView topLeftCell="D15" zoomScaleNormal="100" workbookViewId="0">
      <selection activeCell="A4" sqref="A4:U51"/>
    </sheetView>
  </sheetViews>
  <sheetFormatPr defaultColWidth="15" defaultRowHeight="15" x14ac:dyDescent="0.25"/>
  <cols>
    <col min="1" max="1" width="24.5703125" customWidth="1"/>
    <col min="2" max="4" width="15" style="11"/>
    <col min="5" max="8" width="15" style="24"/>
    <col min="9" max="9" width="1.85546875" style="11" customWidth="1"/>
    <col min="10" max="10" width="24.5703125" style="11" customWidth="1"/>
    <col min="11" max="13" width="15" style="11"/>
    <col min="14" max="17" width="15" style="24"/>
    <col min="18" max="18" width="1.85546875" style="11" customWidth="1"/>
    <col min="19" max="21" width="15" style="11"/>
  </cols>
  <sheetData>
    <row r="1" spans="1:22" x14ac:dyDescent="0.25">
      <c r="A1" s="62" t="s">
        <v>59</v>
      </c>
      <c r="B1" s="68" t="s">
        <v>27</v>
      </c>
      <c r="C1" s="69" t="s">
        <v>21</v>
      </c>
      <c r="D1" s="70" t="s">
        <v>52</v>
      </c>
      <c r="E1"/>
      <c r="F1"/>
      <c r="G1"/>
      <c r="H1"/>
      <c r="J1" s="74" t="s">
        <v>58</v>
      </c>
      <c r="K1" s="68" t="s">
        <v>27</v>
      </c>
      <c r="L1" s="69" t="s">
        <v>21</v>
      </c>
      <c r="M1" s="70" t="s">
        <v>52</v>
      </c>
      <c r="N1"/>
      <c r="O1"/>
      <c r="P1"/>
      <c r="Q1"/>
      <c r="S1"/>
      <c r="T1"/>
      <c r="U1"/>
    </row>
    <row r="2" spans="1:22" x14ac:dyDescent="0.25">
      <c r="A2" s="63"/>
      <c r="B2" s="71">
        <v>2026</v>
      </c>
      <c r="C2" s="87"/>
      <c r="D2" s="65"/>
      <c r="E2"/>
      <c r="F2"/>
      <c r="G2"/>
      <c r="H2"/>
      <c r="J2" s="75"/>
      <c r="K2" s="71">
        <v>2026</v>
      </c>
      <c r="L2" s="87"/>
      <c r="M2" s="72"/>
      <c r="N2"/>
      <c r="O2"/>
      <c r="P2"/>
      <c r="Q2"/>
      <c r="S2"/>
      <c r="T2"/>
      <c r="U2"/>
    </row>
    <row r="3" spans="1:22" x14ac:dyDescent="0.25">
      <c r="A3" s="63"/>
      <c r="B3" s="71">
        <v>23</v>
      </c>
      <c r="C3" s="71">
        <v>24</v>
      </c>
      <c r="D3" s="65"/>
      <c r="E3"/>
      <c r="F3"/>
      <c r="G3"/>
      <c r="H3"/>
      <c r="I3" s="43"/>
      <c r="J3" s="75"/>
      <c r="K3" s="71">
        <v>23</v>
      </c>
      <c r="L3" s="71">
        <v>24</v>
      </c>
      <c r="M3" s="72"/>
      <c r="N3"/>
      <c r="O3"/>
      <c r="P3"/>
      <c r="Q3"/>
      <c r="R3" s="43"/>
      <c r="S3"/>
      <c r="T3"/>
      <c r="U3"/>
    </row>
    <row r="4" spans="1:22" x14ac:dyDescent="0.25">
      <c r="A4" s="62" t="s">
        <v>53</v>
      </c>
      <c r="B4" s="81" t="s">
        <v>389</v>
      </c>
      <c r="C4" s="81" t="s">
        <v>398</v>
      </c>
      <c r="D4" s="65"/>
      <c r="E4" s="24" t="str">
        <f>C3&amp;" vs. "&amp;B3&amp;" in %"</f>
        <v>24 vs. 23 in %</v>
      </c>
      <c r="F4" s="24" t="str">
        <f>C3&amp;" vs. "&amp;B3&amp;" in val"</f>
        <v>24 vs. 23 in val</v>
      </c>
      <c r="G4" s="24" t="str">
        <f>C3&amp;" Ihs"</f>
        <v>24 Ihs</v>
      </c>
      <c r="H4" s="24" t="str">
        <f>C3&amp;" Rank for Ihs"</f>
        <v>24 Rank for Ihs</v>
      </c>
      <c r="I4" s="43"/>
      <c r="J4" s="74" t="s">
        <v>53</v>
      </c>
      <c r="K4" s="81" t="s">
        <v>389</v>
      </c>
      <c r="L4" s="81" t="s">
        <v>398</v>
      </c>
      <c r="M4" s="72"/>
      <c r="N4" s="24" t="str">
        <f>L3&amp;" vs. "&amp;K3&amp;" in %"</f>
        <v>24 vs. 23 in %</v>
      </c>
      <c r="O4" s="24" t="str">
        <f>L3&amp;" vs. "&amp;K3&amp;" in val"</f>
        <v>24 vs. 23 in val</v>
      </c>
      <c r="P4" s="24" t="str">
        <f>L3&amp;" Ihs"</f>
        <v>24 Ihs</v>
      </c>
      <c r="Q4" s="24" t="str">
        <f>L3&amp;" Rank for Ihs"</f>
        <v>24 Rank for Ihs</v>
      </c>
      <c r="R4" s="43"/>
      <c r="S4" s="31" t="str">
        <f>K3&amp;" share"</f>
        <v>23 share</v>
      </c>
      <c r="T4" s="31" t="str">
        <f>L3&amp;" share"</f>
        <v>24 share</v>
      </c>
      <c r="U4" s="36" t="str">
        <f>L3&amp;"-"&amp;K3&amp;" in p."</f>
        <v>24-23 in p.</v>
      </c>
      <c r="V4" s="14"/>
    </row>
    <row r="5" spans="1:22" x14ac:dyDescent="0.25">
      <c r="A5" s="64" t="s">
        <v>95</v>
      </c>
      <c r="B5" s="81">
        <v>641849683.39999998</v>
      </c>
      <c r="C5" s="81">
        <v>544122147</v>
      </c>
      <c r="D5" s="84"/>
      <c r="E5" s="46">
        <f>C5/B5-1</f>
        <v>-0.15225922661879121</v>
      </c>
      <c r="F5" s="51">
        <f>C5-B5</f>
        <v>-97727536.399999976</v>
      </c>
      <c r="G5" s="40">
        <f>C5/$C$51</f>
        <v>8.728709952714156E-2</v>
      </c>
      <c r="H5" s="53">
        <f>RANK($G5,$G$5:$G$50,0)</f>
        <v>2</v>
      </c>
      <c r="I5" s="43"/>
      <c r="J5" s="76" t="s">
        <v>95</v>
      </c>
      <c r="K5" s="81">
        <v>11202380.35</v>
      </c>
      <c r="L5" s="81">
        <v>25592099.940000001</v>
      </c>
      <c r="M5" s="78"/>
      <c r="N5" s="46">
        <f>L5/K5-1</f>
        <v>1.2845233906024269</v>
      </c>
      <c r="O5" s="51">
        <f>L5-K5</f>
        <v>14389719.590000002</v>
      </c>
      <c r="P5" s="40">
        <f>L5/$L$51</f>
        <v>4.1362292175720253E-2</v>
      </c>
      <c r="Q5" s="53">
        <f>RANK($P5,$P$5:$P$50,0)</f>
        <v>5</v>
      </c>
      <c r="R5" s="43"/>
      <c r="S5" s="26">
        <f t="shared" ref="S5:S42" si="0">K5/B5</f>
        <v>1.745327705181509E-2</v>
      </c>
      <c r="T5" s="26">
        <f t="shared" ref="T5:T42" si="1">L5/C5</f>
        <v>4.703374064279725E-2</v>
      </c>
      <c r="U5" s="30">
        <f>T5-S5</f>
        <v>2.958046359098216E-2</v>
      </c>
      <c r="V5" s="14"/>
    </row>
    <row r="6" spans="1:22" ht="13.5" customHeight="1" x14ac:dyDescent="0.25">
      <c r="A6" s="66" t="s">
        <v>2</v>
      </c>
      <c r="B6" s="82">
        <v>93282994.019999996</v>
      </c>
      <c r="C6" s="82">
        <v>89835287.939999998</v>
      </c>
      <c r="D6" s="85"/>
      <c r="E6" s="46">
        <f t="shared" ref="E6:E37" si="2">C6/B6-1</f>
        <v>-3.6959642175087182E-2</v>
      </c>
      <c r="F6" s="51">
        <f t="shared" ref="F6:F37" si="3">C6-B6</f>
        <v>-3447706.0799999982</v>
      </c>
      <c r="G6" s="40">
        <f t="shared" ref="G6:G50" si="4">C6/$C$51</f>
        <v>1.4411215868903421E-2</v>
      </c>
      <c r="H6" s="53">
        <f t="shared" ref="H6:H50" si="5">RANK($G6,$G$5:$G$50,0)</f>
        <v>16</v>
      </c>
      <c r="I6" s="43"/>
      <c r="J6" s="77" t="s">
        <v>2</v>
      </c>
      <c r="K6" s="82">
        <v>5151634.5429999996</v>
      </c>
      <c r="L6" s="82">
        <v>6784064.2000000002</v>
      </c>
      <c r="M6" s="79"/>
      <c r="N6" s="46">
        <f t="shared" ref="N6:N42" si="6">L6/K6-1</f>
        <v>0.31687606008817792</v>
      </c>
      <c r="O6" s="51">
        <f t="shared" ref="O6:O42" si="7">L6-K6</f>
        <v>1632429.6570000006</v>
      </c>
      <c r="P6" s="40">
        <f t="shared" ref="P6:P50" si="8">L6/$L$51</f>
        <v>1.0964494755690762E-2</v>
      </c>
      <c r="Q6" s="53">
        <f t="shared" ref="Q6:Q50" si="9">RANK($P6,$P$5:$P$50,0)</f>
        <v>15</v>
      </c>
      <c r="R6" s="43"/>
      <c r="S6" s="26">
        <f t="shared" si="0"/>
        <v>5.5225870450679171E-2</v>
      </c>
      <c r="T6" s="26">
        <f t="shared" si="1"/>
        <v>7.5516696785465881E-2</v>
      </c>
      <c r="U6" s="30">
        <f t="shared" ref="U6:U37" si="10">T6-S6</f>
        <v>2.029082633478671E-2</v>
      </c>
      <c r="V6" s="14"/>
    </row>
    <row r="7" spans="1:22" x14ac:dyDescent="0.25">
      <c r="A7" s="66" t="s">
        <v>106</v>
      </c>
      <c r="B7" s="82">
        <v>2148474.2200000002</v>
      </c>
      <c r="C7" s="82">
        <v>1950840.73</v>
      </c>
      <c r="D7" s="85"/>
      <c r="E7" s="46">
        <f t="shared" si="2"/>
        <v>-9.1987834045316186E-2</v>
      </c>
      <c r="F7" s="51">
        <f t="shared" si="3"/>
        <v>-197633.49000000022</v>
      </c>
      <c r="G7" s="40">
        <f t="shared" si="4"/>
        <v>3.1295037318359974E-4</v>
      </c>
      <c r="H7" s="53">
        <f t="shared" si="5"/>
        <v>46</v>
      </c>
      <c r="I7" s="43"/>
      <c r="J7" s="77" t="s">
        <v>106</v>
      </c>
      <c r="K7" s="82">
        <v>406232.13</v>
      </c>
      <c r="L7" s="82">
        <v>226788.05</v>
      </c>
      <c r="M7" s="79"/>
      <c r="N7" s="46">
        <f t="shared" si="6"/>
        <v>-0.44172793520788234</v>
      </c>
      <c r="O7" s="51">
        <f t="shared" si="7"/>
        <v>-179444.08000000002</v>
      </c>
      <c r="P7" s="40">
        <f t="shared" si="8"/>
        <v>3.6653786160784475E-4</v>
      </c>
      <c r="Q7" s="53">
        <f t="shared" si="9"/>
        <v>43</v>
      </c>
      <c r="R7" s="43"/>
      <c r="S7" s="26">
        <f t="shared" si="0"/>
        <v>0.18907935977002319</v>
      </c>
      <c r="T7" s="26">
        <f t="shared" si="1"/>
        <v>0.11625144303809978</v>
      </c>
      <c r="U7" s="30">
        <f t="shared" si="10"/>
        <v>-7.2827916731923403E-2</v>
      </c>
      <c r="V7" s="14"/>
    </row>
    <row r="8" spans="1:22" x14ac:dyDescent="0.25">
      <c r="A8" s="66" t="s">
        <v>45</v>
      </c>
      <c r="B8" s="82">
        <v>21816032.129999999</v>
      </c>
      <c r="C8" s="82">
        <v>24008809.030000001</v>
      </c>
      <c r="D8" s="85"/>
      <c r="E8" s="46">
        <f t="shared" si="2"/>
        <v>0.10051217778436605</v>
      </c>
      <c r="F8" s="51">
        <f t="shared" si="3"/>
        <v>2192776.9000000022</v>
      </c>
      <c r="G8" s="40">
        <f t="shared" si="4"/>
        <v>3.8514501107593129E-3</v>
      </c>
      <c r="H8" s="53">
        <f t="shared" si="5"/>
        <v>33</v>
      </c>
      <c r="I8" s="43"/>
      <c r="J8" s="77" t="s">
        <v>45</v>
      </c>
      <c r="K8" s="82">
        <v>953504.65</v>
      </c>
      <c r="L8" s="82">
        <v>1212996.8</v>
      </c>
      <c r="M8" s="79"/>
      <c r="N8" s="46">
        <f t="shared" si="6"/>
        <v>0.2721456576011454</v>
      </c>
      <c r="O8" s="51">
        <f t="shared" si="7"/>
        <v>259492.15000000002</v>
      </c>
      <c r="P8" s="40">
        <f t="shared" si="8"/>
        <v>1.9604615552237369E-3</v>
      </c>
      <c r="Q8" s="53">
        <f t="shared" si="9"/>
        <v>32</v>
      </c>
      <c r="R8" s="43"/>
      <c r="S8" s="26">
        <f t="shared" si="0"/>
        <v>4.370660275517297E-2</v>
      </c>
      <c r="T8" s="26">
        <f t="shared" si="1"/>
        <v>5.0522989228008366E-2</v>
      </c>
      <c r="U8" s="30">
        <f t="shared" si="10"/>
        <v>6.8163864728353965E-3</v>
      </c>
      <c r="V8" s="14"/>
    </row>
    <row r="9" spans="1:22" x14ac:dyDescent="0.25">
      <c r="A9" s="66" t="s">
        <v>262</v>
      </c>
      <c r="B9" s="82">
        <v>26328097.800000001</v>
      </c>
      <c r="C9" s="82">
        <v>22812363.449999999</v>
      </c>
      <c r="D9" s="85"/>
      <c r="E9" s="46">
        <f t="shared" si="2"/>
        <v>-0.13353544858071753</v>
      </c>
      <c r="F9" s="51">
        <f t="shared" si="3"/>
        <v>-3515734.3500000015</v>
      </c>
      <c r="G9" s="40">
        <f t="shared" si="4"/>
        <v>3.6595184553468957E-3</v>
      </c>
      <c r="H9" s="53">
        <f t="shared" si="5"/>
        <v>34</v>
      </c>
      <c r="I9" s="43"/>
      <c r="J9" s="77" t="s">
        <v>262</v>
      </c>
      <c r="K9" s="82">
        <v>7720799.5800000001</v>
      </c>
      <c r="L9" s="82">
        <v>6207800.1299999999</v>
      </c>
      <c r="M9" s="79"/>
      <c r="N9" s="46">
        <f t="shared" si="6"/>
        <v>-0.19596408821688394</v>
      </c>
      <c r="O9" s="51">
        <f t="shared" si="7"/>
        <v>-1512999.4500000002</v>
      </c>
      <c r="P9" s="40">
        <f t="shared" si="8"/>
        <v>1.0033129104197071E-2</v>
      </c>
      <c r="Q9" s="53">
        <f t="shared" si="9"/>
        <v>18</v>
      </c>
      <c r="R9" s="43"/>
      <c r="S9" s="26">
        <f t="shared" si="0"/>
        <v>0.29325322469745613</v>
      </c>
      <c r="T9" s="26">
        <f t="shared" si="1"/>
        <v>0.27212437429406289</v>
      </c>
      <c r="U9" s="30">
        <f t="shared" si="10"/>
        <v>-2.112885040339324E-2</v>
      </c>
      <c r="V9" s="14"/>
    </row>
    <row r="10" spans="1:22" x14ac:dyDescent="0.25">
      <c r="A10" s="66" t="s">
        <v>44</v>
      </c>
      <c r="B10" s="82">
        <v>24335858.379999999</v>
      </c>
      <c r="C10" s="82">
        <v>27063619.800000001</v>
      </c>
      <c r="D10" s="85"/>
      <c r="E10" s="46">
        <f t="shared" si="2"/>
        <v>0.11208815310339593</v>
      </c>
      <c r="F10" s="51">
        <f t="shared" si="3"/>
        <v>2727761.4200000018</v>
      </c>
      <c r="G10" s="40">
        <f t="shared" si="4"/>
        <v>4.3414973789833982E-3</v>
      </c>
      <c r="H10" s="53">
        <f t="shared" si="5"/>
        <v>28</v>
      </c>
      <c r="I10" s="43"/>
      <c r="J10" s="77" t="s">
        <v>44</v>
      </c>
      <c r="K10" s="82">
        <v>1784758.2</v>
      </c>
      <c r="L10" s="82">
        <v>2400499.15</v>
      </c>
      <c r="M10" s="79"/>
      <c r="N10" s="46">
        <f t="shared" si="6"/>
        <v>0.34499964757130686</v>
      </c>
      <c r="O10" s="51">
        <f t="shared" si="7"/>
        <v>615740.94999999995</v>
      </c>
      <c r="P10" s="40">
        <f t="shared" si="8"/>
        <v>3.8797186414030586E-3</v>
      </c>
      <c r="Q10" s="53">
        <f t="shared" si="9"/>
        <v>26</v>
      </c>
      <c r="R10" s="43"/>
      <c r="S10" s="26">
        <f t="shared" si="0"/>
        <v>7.3338617119286506E-2</v>
      </c>
      <c r="T10" s="26">
        <f t="shared" si="1"/>
        <v>8.8698376925912911E-2</v>
      </c>
      <c r="U10" s="30">
        <f t="shared" si="10"/>
        <v>1.5359759806626405E-2</v>
      </c>
      <c r="V10" s="14"/>
    </row>
    <row r="11" spans="1:22" x14ac:dyDescent="0.25">
      <c r="A11" s="66" t="s">
        <v>3</v>
      </c>
      <c r="B11" s="82">
        <v>109272227.7</v>
      </c>
      <c r="C11" s="82">
        <v>114623730.3</v>
      </c>
      <c r="D11" s="85"/>
      <c r="E11" s="46">
        <f t="shared" si="2"/>
        <v>4.8974041370257515E-2</v>
      </c>
      <c r="F11" s="51">
        <f t="shared" si="3"/>
        <v>5351502.599999994</v>
      </c>
      <c r="G11" s="40">
        <f t="shared" si="4"/>
        <v>1.8387733361032135E-2</v>
      </c>
      <c r="H11" s="53">
        <f t="shared" si="5"/>
        <v>14</v>
      </c>
      <c r="I11" s="37"/>
      <c r="J11" s="77" t="s">
        <v>3</v>
      </c>
      <c r="K11" s="82">
        <v>9108923.0899999999</v>
      </c>
      <c r="L11" s="82">
        <v>12573527.869999999</v>
      </c>
      <c r="M11" s="79"/>
      <c r="N11" s="46">
        <f t="shared" si="6"/>
        <v>0.38035284146855153</v>
      </c>
      <c r="O11" s="51">
        <f t="shared" si="7"/>
        <v>3464604.7799999993</v>
      </c>
      <c r="P11" s="40">
        <f t="shared" si="8"/>
        <v>2.0321502911359039E-2</v>
      </c>
      <c r="Q11" s="53">
        <f t="shared" si="9"/>
        <v>12</v>
      </c>
      <c r="R11" s="37"/>
      <c r="S11" s="26">
        <f t="shared" si="0"/>
        <v>8.3359910214404823E-2</v>
      </c>
      <c r="T11" s="26">
        <f t="shared" si="1"/>
        <v>0.10969393368277075</v>
      </c>
      <c r="U11" s="30">
        <f t="shared" si="10"/>
        <v>2.6334023468365927E-2</v>
      </c>
      <c r="V11" s="17"/>
    </row>
    <row r="12" spans="1:22" x14ac:dyDescent="0.25">
      <c r="A12" s="66" t="s">
        <v>4</v>
      </c>
      <c r="B12" s="82">
        <v>101905110.3</v>
      </c>
      <c r="C12" s="82">
        <v>115542287.40000001</v>
      </c>
      <c r="D12" s="85"/>
      <c r="E12" s="46">
        <f t="shared" si="2"/>
        <v>0.1338223084186192</v>
      </c>
      <c r="F12" s="51">
        <f t="shared" si="3"/>
        <v>13637177.100000009</v>
      </c>
      <c r="G12" s="40">
        <f t="shared" si="4"/>
        <v>1.8535086644575406E-2</v>
      </c>
      <c r="H12" s="53">
        <f t="shared" si="5"/>
        <v>13</v>
      </c>
      <c r="I12" s="37"/>
      <c r="J12" s="77" t="s">
        <v>4</v>
      </c>
      <c r="K12" s="82">
        <v>11851364.289999999</v>
      </c>
      <c r="L12" s="82">
        <v>16836081.890000001</v>
      </c>
      <c r="M12" s="79"/>
      <c r="N12" s="46">
        <f t="shared" si="6"/>
        <v>0.42060285027319844</v>
      </c>
      <c r="O12" s="51">
        <f t="shared" si="7"/>
        <v>4984717.6000000015</v>
      </c>
      <c r="P12" s="40">
        <f t="shared" si="8"/>
        <v>2.7210699390092033E-2</v>
      </c>
      <c r="Q12" s="53">
        <f t="shared" si="9"/>
        <v>9</v>
      </c>
      <c r="R12" s="37"/>
      <c r="S12" s="26">
        <f t="shared" si="0"/>
        <v>0.11629803701807091</v>
      </c>
      <c r="T12" s="26">
        <f t="shared" si="1"/>
        <v>0.14571359342847837</v>
      </c>
      <c r="U12" s="30">
        <f t="shared" si="10"/>
        <v>2.9415556410407454E-2</v>
      </c>
      <c r="V12" s="17"/>
    </row>
    <row r="13" spans="1:22" x14ac:dyDescent="0.25">
      <c r="A13" s="66" t="s">
        <v>46</v>
      </c>
      <c r="B13" s="82">
        <v>34419349.979999997</v>
      </c>
      <c r="C13" s="82">
        <v>30475938.739999998</v>
      </c>
      <c r="D13" s="85"/>
      <c r="E13" s="46">
        <f t="shared" si="2"/>
        <v>-0.1145696023397127</v>
      </c>
      <c r="F13" s="51">
        <f t="shared" si="3"/>
        <v>-3943411.2399999984</v>
      </c>
      <c r="G13" s="40">
        <f t="shared" si="4"/>
        <v>4.888895467034627E-3</v>
      </c>
      <c r="H13" s="53">
        <f t="shared" si="5"/>
        <v>27</v>
      </c>
      <c r="I13" s="37"/>
      <c r="J13" s="77" t="s">
        <v>46</v>
      </c>
      <c r="K13" s="82">
        <v>722666.3</v>
      </c>
      <c r="L13" s="82">
        <v>1099268.1499999999</v>
      </c>
      <c r="M13" s="79"/>
      <c r="N13" s="46">
        <f t="shared" si="6"/>
        <v>0.52112828562781988</v>
      </c>
      <c r="O13" s="51">
        <f t="shared" si="7"/>
        <v>376601.84999999986</v>
      </c>
      <c r="P13" s="40">
        <f t="shared" si="8"/>
        <v>1.7766517990458999E-3</v>
      </c>
      <c r="Q13" s="53">
        <f t="shared" si="9"/>
        <v>33</v>
      </c>
      <c r="R13" s="37"/>
      <c r="S13" s="26">
        <f t="shared" si="0"/>
        <v>2.0995931080044182E-2</v>
      </c>
      <c r="T13" s="26">
        <f t="shared" si="1"/>
        <v>3.6070034113738346E-2</v>
      </c>
      <c r="U13" s="30">
        <f t="shared" si="10"/>
        <v>1.5074103033694164E-2</v>
      </c>
      <c r="V13" s="17"/>
    </row>
    <row r="14" spans="1:22" x14ac:dyDescent="0.25">
      <c r="A14" s="66" t="s">
        <v>263</v>
      </c>
      <c r="B14" s="82">
        <v>96612602.689999998</v>
      </c>
      <c r="C14" s="82">
        <v>127362687.59999999</v>
      </c>
      <c r="D14" s="85"/>
      <c r="E14" s="46">
        <f t="shared" si="2"/>
        <v>0.31828233640146841</v>
      </c>
      <c r="F14" s="51">
        <f t="shared" si="3"/>
        <v>30750084.909999996</v>
      </c>
      <c r="G14" s="40">
        <f t="shared" si="4"/>
        <v>2.0431294057555498E-2</v>
      </c>
      <c r="H14" s="53">
        <f t="shared" si="5"/>
        <v>11</v>
      </c>
      <c r="I14" s="37"/>
      <c r="J14" s="77" t="s">
        <v>263</v>
      </c>
      <c r="K14" s="82">
        <v>1376851</v>
      </c>
      <c r="L14" s="82">
        <v>2850019.55</v>
      </c>
      <c r="M14" s="79"/>
      <c r="N14" s="46">
        <f t="shared" si="6"/>
        <v>1.0699549551839667</v>
      </c>
      <c r="O14" s="51">
        <f t="shared" si="7"/>
        <v>1473168.5499999998</v>
      </c>
      <c r="P14" s="40">
        <f t="shared" si="8"/>
        <v>4.6062394883573093E-3</v>
      </c>
      <c r="Q14" s="53">
        <f t="shared" si="9"/>
        <v>24</v>
      </c>
      <c r="R14" s="37"/>
      <c r="S14" s="26">
        <f t="shared" si="0"/>
        <v>1.4251256685609533E-2</v>
      </c>
      <c r="T14" s="26">
        <f t="shared" si="1"/>
        <v>2.2377193852495304E-2</v>
      </c>
      <c r="U14" s="30">
        <f t="shared" si="10"/>
        <v>8.1259371668857706E-3</v>
      </c>
      <c r="V14" s="17"/>
    </row>
    <row r="15" spans="1:22" x14ac:dyDescent="0.25">
      <c r="A15" s="66" t="s">
        <v>5</v>
      </c>
      <c r="B15" s="82">
        <v>31062932.460000001</v>
      </c>
      <c r="C15" s="82">
        <v>31454003.73</v>
      </c>
      <c r="D15" s="85"/>
      <c r="E15" s="46">
        <f t="shared" si="2"/>
        <v>1.2589644281124635E-2</v>
      </c>
      <c r="F15" s="51">
        <f t="shared" si="3"/>
        <v>391071.26999999955</v>
      </c>
      <c r="G15" s="40">
        <f t="shared" si="4"/>
        <v>5.045794899628653E-3</v>
      </c>
      <c r="H15" s="53">
        <f t="shared" si="5"/>
        <v>25</v>
      </c>
      <c r="I15" s="37"/>
      <c r="J15" s="77" t="s">
        <v>5</v>
      </c>
      <c r="K15" s="82">
        <v>2872079.55</v>
      </c>
      <c r="L15" s="82">
        <v>2518262.79</v>
      </c>
      <c r="M15" s="79"/>
      <c r="N15" s="46">
        <f t="shared" si="6"/>
        <v>-0.12319183847118709</v>
      </c>
      <c r="O15" s="51">
        <f t="shared" si="7"/>
        <v>-353816.75999999978</v>
      </c>
      <c r="P15" s="40">
        <f t="shared" si="8"/>
        <v>4.07004980206499E-3</v>
      </c>
      <c r="Q15" s="53">
        <f t="shared" si="9"/>
        <v>25</v>
      </c>
      <c r="R15" s="37"/>
      <c r="S15" s="26">
        <f t="shared" si="0"/>
        <v>9.2460026228959574E-2</v>
      </c>
      <c r="T15" s="26">
        <f t="shared" si="1"/>
        <v>8.0061756576894766E-2</v>
      </c>
      <c r="U15" s="30">
        <f t="shared" si="10"/>
        <v>-1.2398269652064808E-2</v>
      </c>
      <c r="V15" s="17"/>
    </row>
    <row r="16" spans="1:22" x14ac:dyDescent="0.25">
      <c r="A16" s="66" t="s">
        <v>6</v>
      </c>
      <c r="B16" s="82">
        <v>56171554.509999998</v>
      </c>
      <c r="C16" s="82">
        <v>59706681.649999999</v>
      </c>
      <c r="D16" s="85"/>
      <c r="E16" s="46">
        <f t="shared" si="2"/>
        <v>6.2934472275832265E-2</v>
      </c>
      <c r="F16" s="51">
        <f t="shared" si="3"/>
        <v>3535127.1400000006</v>
      </c>
      <c r="G16" s="40">
        <f t="shared" si="4"/>
        <v>9.5780388509326877E-3</v>
      </c>
      <c r="H16" s="53">
        <f t="shared" si="5"/>
        <v>21</v>
      </c>
      <c r="I16" s="37"/>
      <c r="J16" s="77" t="s">
        <v>6</v>
      </c>
      <c r="K16" s="82">
        <v>7347187.1900000004</v>
      </c>
      <c r="L16" s="82">
        <v>13864989.529999999</v>
      </c>
      <c r="M16" s="79"/>
      <c r="N16" s="46">
        <f t="shared" si="6"/>
        <v>0.88711532338132781</v>
      </c>
      <c r="O16" s="51">
        <f t="shared" si="7"/>
        <v>6517802.3399999989</v>
      </c>
      <c r="P16" s="40">
        <f t="shared" si="8"/>
        <v>2.2408780416522635E-2</v>
      </c>
      <c r="Q16" s="53">
        <f t="shared" si="9"/>
        <v>10</v>
      </c>
      <c r="R16" s="37"/>
      <c r="S16" s="26">
        <f t="shared" si="0"/>
        <v>0.13079907177381053</v>
      </c>
      <c r="T16" s="26">
        <f t="shared" si="1"/>
        <v>0.23221839075359163</v>
      </c>
      <c r="U16" s="30">
        <f t="shared" si="10"/>
        <v>0.1014193189797811</v>
      </c>
      <c r="V16" s="17"/>
    </row>
    <row r="17" spans="1:22" x14ac:dyDescent="0.25">
      <c r="A17" s="66" t="s">
        <v>105</v>
      </c>
      <c r="B17" s="82">
        <v>8923201.8450000007</v>
      </c>
      <c r="C17" s="82">
        <v>7917787.5130000003</v>
      </c>
      <c r="D17" s="85"/>
      <c r="E17" s="46">
        <f t="shared" si="2"/>
        <v>-0.11267416667968477</v>
      </c>
      <c r="F17" s="51">
        <f t="shared" si="3"/>
        <v>-1005414.3320000004</v>
      </c>
      <c r="G17" s="40">
        <f t="shared" si="4"/>
        <v>1.2701572808467025E-3</v>
      </c>
      <c r="H17" s="53">
        <f t="shared" si="5"/>
        <v>44</v>
      </c>
      <c r="I17" s="37"/>
      <c r="J17" s="77" t="s">
        <v>105</v>
      </c>
      <c r="K17" s="82">
        <v>56266.03</v>
      </c>
      <c r="L17" s="82">
        <v>36894.1</v>
      </c>
      <c r="M17" s="79"/>
      <c r="N17" s="46">
        <f t="shared" si="6"/>
        <v>-0.34429175116851141</v>
      </c>
      <c r="O17" s="51">
        <f t="shared" si="7"/>
        <v>-19371.93</v>
      </c>
      <c r="P17" s="40">
        <f t="shared" si="8"/>
        <v>5.9628734935310681E-5</v>
      </c>
      <c r="Q17" s="53">
        <f t="shared" si="9"/>
        <v>45</v>
      </c>
      <c r="R17" s="37"/>
      <c r="S17" s="26">
        <f t="shared" si="0"/>
        <v>6.3055874984524673E-3</v>
      </c>
      <c r="T17" s="26">
        <f t="shared" si="1"/>
        <v>4.6596476527596348E-3</v>
      </c>
      <c r="U17" s="30">
        <f t="shared" si="10"/>
        <v>-1.6459398456928325E-3</v>
      </c>
      <c r="V17" s="17"/>
    </row>
    <row r="18" spans="1:22" x14ac:dyDescent="0.25">
      <c r="A18" s="66" t="s">
        <v>264</v>
      </c>
      <c r="B18" s="82">
        <v>91135074.280000001</v>
      </c>
      <c r="C18" s="82">
        <v>85996268.489999995</v>
      </c>
      <c r="D18" s="85"/>
      <c r="E18" s="46">
        <f t="shared" si="2"/>
        <v>-5.6386696676317349E-2</v>
      </c>
      <c r="F18" s="51">
        <f t="shared" si="3"/>
        <v>-5138805.7900000066</v>
      </c>
      <c r="G18" s="40">
        <f t="shared" si="4"/>
        <v>1.3795367249863875E-2</v>
      </c>
      <c r="H18" s="53">
        <f t="shared" si="5"/>
        <v>17</v>
      </c>
      <c r="I18" s="37"/>
      <c r="J18" s="77" t="s">
        <v>264</v>
      </c>
      <c r="K18" s="82">
        <v>505561.02</v>
      </c>
      <c r="L18" s="82">
        <v>585781.22</v>
      </c>
      <c r="M18" s="79"/>
      <c r="N18" s="46">
        <f t="shared" si="6"/>
        <v>0.15867560358984956</v>
      </c>
      <c r="O18" s="51">
        <f t="shared" si="7"/>
        <v>80220.199999999953</v>
      </c>
      <c r="P18" s="40">
        <f t="shared" si="8"/>
        <v>9.4674739585632695E-4</v>
      </c>
      <c r="Q18" s="53">
        <f t="shared" si="9"/>
        <v>38</v>
      </c>
      <c r="R18" s="37"/>
      <c r="S18" s="26">
        <f t="shared" si="0"/>
        <v>5.5473814444560957E-3</v>
      </c>
      <c r="T18" s="26">
        <f t="shared" si="1"/>
        <v>6.8117050923915037E-3</v>
      </c>
      <c r="U18" s="30">
        <f t="shared" si="10"/>
        <v>1.2643236479354079E-3</v>
      </c>
      <c r="V18" s="17"/>
    </row>
    <row r="19" spans="1:22" x14ac:dyDescent="0.25">
      <c r="A19" s="66" t="s">
        <v>99</v>
      </c>
      <c r="B19" s="82">
        <v>15751805.4</v>
      </c>
      <c r="C19" s="82">
        <v>14136111.74</v>
      </c>
      <c r="D19" s="85"/>
      <c r="E19" s="46">
        <f t="shared" si="2"/>
        <v>-0.10257196676642544</v>
      </c>
      <c r="F19" s="51">
        <f t="shared" si="3"/>
        <v>-1615693.6600000001</v>
      </c>
      <c r="G19" s="40">
        <f t="shared" si="4"/>
        <v>2.267689707502706E-3</v>
      </c>
      <c r="H19" s="53">
        <f t="shared" si="5"/>
        <v>38</v>
      </c>
      <c r="I19" s="37"/>
      <c r="J19" s="77" t="s">
        <v>99</v>
      </c>
      <c r="K19" s="82">
        <v>414170</v>
      </c>
      <c r="L19" s="82">
        <v>713880.5</v>
      </c>
      <c r="M19" s="79"/>
      <c r="N19" s="46">
        <f t="shared" si="6"/>
        <v>0.72364125842045546</v>
      </c>
      <c r="O19" s="51">
        <f t="shared" si="7"/>
        <v>299710.5</v>
      </c>
      <c r="P19" s="40">
        <f t="shared" si="8"/>
        <v>1.1537831553009032E-3</v>
      </c>
      <c r="Q19" s="53">
        <f t="shared" si="9"/>
        <v>37</v>
      </c>
      <c r="R19" s="37"/>
      <c r="S19" s="26">
        <f t="shared" si="0"/>
        <v>2.6293493950858483E-2</v>
      </c>
      <c r="T19" s="26">
        <f t="shared" si="1"/>
        <v>5.0500485078933025E-2</v>
      </c>
      <c r="U19" s="30">
        <f t="shared" si="10"/>
        <v>2.4206991128074541E-2</v>
      </c>
      <c r="V19" s="17"/>
    </row>
    <row r="20" spans="1:22" x14ac:dyDescent="0.25">
      <c r="A20" s="66" t="s">
        <v>7</v>
      </c>
      <c r="B20" s="82">
        <v>84009091.189999998</v>
      </c>
      <c r="C20" s="82">
        <v>75121608.719999999</v>
      </c>
      <c r="D20" s="85"/>
      <c r="E20" s="46">
        <f t="shared" si="2"/>
        <v>-0.10579191304307212</v>
      </c>
      <c r="F20" s="51">
        <f t="shared" si="3"/>
        <v>-8887482.4699999988</v>
      </c>
      <c r="G20" s="40">
        <f t="shared" si="4"/>
        <v>1.2050873821501747E-2</v>
      </c>
      <c r="H20" s="53">
        <f t="shared" si="5"/>
        <v>20</v>
      </c>
      <c r="I20" s="37"/>
      <c r="J20" s="77" t="s">
        <v>7</v>
      </c>
      <c r="K20" s="82">
        <v>1117216.54</v>
      </c>
      <c r="L20" s="82">
        <v>1483684.11</v>
      </c>
      <c r="M20" s="79"/>
      <c r="N20" s="46">
        <f t="shared" si="6"/>
        <v>0.32801838934464755</v>
      </c>
      <c r="O20" s="51">
        <f t="shared" si="7"/>
        <v>366467.57000000007</v>
      </c>
      <c r="P20" s="40">
        <f t="shared" si="8"/>
        <v>2.3979499844940613E-3</v>
      </c>
      <c r="Q20" s="53">
        <f t="shared" si="9"/>
        <v>30</v>
      </c>
      <c r="R20" s="37"/>
      <c r="S20" s="26">
        <f t="shared" si="0"/>
        <v>1.3298757600808181E-2</v>
      </c>
      <c r="T20" s="26">
        <f t="shared" si="1"/>
        <v>1.9750430472410683E-2</v>
      </c>
      <c r="U20" s="30">
        <f t="shared" si="10"/>
        <v>6.4516728716025023E-3</v>
      </c>
      <c r="V20" s="17"/>
    </row>
    <row r="21" spans="1:22" x14ac:dyDescent="0.25">
      <c r="A21" s="66" t="s">
        <v>8</v>
      </c>
      <c r="B21" s="82">
        <v>30897385.789999999</v>
      </c>
      <c r="C21" s="82">
        <v>25488271.57</v>
      </c>
      <c r="D21" s="85"/>
      <c r="E21" s="46">
        <f t="shared" si="2"/>
        <v>-0.17506705119857324</v>
      </c>
      <c r="F21" s="51">
        <f t="shared" si="3"/>
        <v>-5409114.2199999988</v>
      </c>
      <c r="G21" s="40">
        <f t="shared" si="4"/>
        <v>4.0887828396100976E-3</v>
      </c>
      <c r="H21" s="53">
        <f t="shared" si="5"/>
        <v>31</v>
      </c>
      <c r="I21" s="37"/>
      <c r="J21" s="77" t="s">
        <v>8</v>
      </c>
      <c r="K21" s="82">
        <v>3573457.6</v>
      </c>
      <c r="L21" s="82">
        <v>4576487</v>
      </c>
      <c r="M21" s="79"/>
      <c r="N21" s="46">
        <f t="shared" si="6"/>
        <v>0.28068876485340133</v>
      </c>
      <c r="O21" s="51">
        <f t="shared" si="7"/>
        <v>1003029.3999999999</v>
      </c>
      <c r="P21" s="40">
        <f t="shared" si="8"/>
        <v>7.3965791348181735E-3</v>
      </c>
      <c r="Q21" s="53">
        <f t="shared" si="9"/>
        <v>21</v>
      </c>
      <c r="R21" s="37"/>
      <c r="S21" s="26">
        <f t="shared" si="0"/>
        <v>0.1156556617536412</v>
      </c>
      <c r="T21" s="26">
        <f t="shared" si="1"/>
        <v>0.17955266160089803</v>
      </c>
      <c r="U21" s="30">
        <f t="shared" si="10"/>
        <v>6.389699984725683E-2</v>
      </c>
      <c r="V21" s="17"/>
    </row>
    <row r="22" spans="1:22" x14ac:dyDescent="0.25">
      <c r="A22" s="66" t="s">
        <v>9</v>
      </c>
      <c r="B22" s="82">
        <v>16328929.220000001</v>
      </c>
      <c r="C22" s="82">
        <v>14562965.73</v>
      </c>
      <c r="D22" s="85"/>
      <c r="E22" s="46">
        <f t="shared" si="2"/>
        <v>-0.10814937502680899</v>
      </c>
      <c r="F22" s="51">
        <f t="shared" si="3"/>
        <v>-1765963.4900000002</v>
      </c>
      <c r="G22" s="40">
        <f t="shared" si="4"/>
        <v>2.3361648594775208E-3</v>
      </c>
      <c r="H22" s="53">
        <f t="shared" si="5"/>
        <v>37</v>
      </c>
      <c r="I22" s="37"/>
      <c r="J22" s="77" t="s">
        <v>9</v>
      </c>
      <c r="K22" s="82">
        <v>320235.53999999998</v>
      </c>
      <c r="L22" s="82">
        <v>549328.18999999994</v>
      </c>
      <c r="M22" s="79"/>
      <c r="N22" s="46">
        <f t="shared" si="6"/>
        <v>0.71538796099895707</v>
      </c>
      <c r="O22" s="51">
        <f t="shared" si="7"/>
        <v>229092.64999999997</v>
      </c>
      <c r="P22" s="40">
        <f t="shared" si="8"/>
        <v>8.8783152411914051E-4</v>
      </c>
      <c r="Q22" s="53">
        <f t="shared" si="9"/>
        <v>40</v>
      </c>
      <c r="R22" s="37"/>
      <c r="S22" s="26">
        <f t="shared" si="0"/>
        <v>1.9611545600171323E-2</v>
      </c>
      <c r="T22" s="26">
        <f t="shared" si="1"/>
        <v>3.7720901098350655E-2</v>
      </c>
      <c r="U22" s="30">
        <f t="shared" si="10"/>
        <v>1.8109355498179332E-2</v>
      </c>
      <c r="V22" s="17"/>
    </row>
    <row r="23" spans="1:22" x14ac:dyDescent="0.25">
      <c r="A23" s="66" t="s">
        <v>10</v>
      </c>
      <c r="B23" s="82">
        <v>96105901.659999996</v>
      </c>
      <c r="C23" s="82">
        <v>90206941.329999998</v>
      </c>
      <c r="D23" s="85"/>
      <c r="E23" s="46">
        <f t="shared" si="2"/>
        <v>-6.1379792792217169E-2</v>
      </c>
      <c r="F23" s="51">
        <f t="shared" si="3"/>
        <v>-5898960.3299999982</v>
      </c>
      <c r="G23" s="40">
        <f t="shared" si="4"/>
        <v>1.4470835839568812E-2</v>
      </c>
      <c r="H23" s="53">
        <f t="shared" si="5"/>
        <v>15</v>
      </c>
      <c r="I23" s="37"/>
      <c r="J23" s="77" t="s">
        <v>10</v>
      </c>
      <c r="K23" s="82">
        <v>7245461.6030000001</v>
      </c>
      <c r="L23" s="82">
        <v>6454523.9000000004</v>
      </c>
      <c r="M23" s="79"/>
      <c r="N23" s="46">
        <f t="shared" si="6"/>
        <v>-0.10916319019239717</v>
      </c>
      <c r="O23" s="51">
        <f t="shared" si="7"/>
        <v>-790937.70299999975</v>
      </c>
      <c r="P23" s="40">
        <f t="shared" si="8"/>
        <v>1.0431887341518772E-2</v>
      </c>
      <c r="Q23" s="53">
        <f t="shared" si="9"/>
        <v>16</v>
      </c>
      <c r="R23" s="37"/>
      <c r="S23" s="26">
        <f t="shared" si="0"/>
        <v>7.5390392034744486E-2</v>
      </c>
      <c r="T23" s="26">
        <f t="shared" si="1"/>
        <v>7.155240832728943E-2</v>
      </c>
      <c r="U23" s="30">
        <f t="shared" si="10"/>
        <v>-3.837983707455056E-3</v>
      </c>
      <c r="V23" s="17"/>
    </row>
    <row r="24" spans="1:22" x14ac:dyDescent="0.25">
      <c r="A24" s="66" t="s">
        <v>11</v>
      </c>
      <c r="B24" s="82">
        <v>143435568.90000001</v>
      </c>
      <c r="C24" s="82">
        <v>162232769.09999999</v>
      </c>
      <c r="D24" s="85"/>
      <c r="E24" s="46">
        <f t="shared" si="2"/>
        <v>0.13104978314761628</v>
      </c>
      <c r="F24" s="51">
        <f t="shared" si="3"/>
        <v>18797200.199999988</v>
      </c>
      <c r="G24" s="40">
        <f t="shared" si="4"/>
        <v>2.6025090030006581E-2</v>
      </c>
      <c r="H24" s="53">
        <f t="shared" si="5"/>
        <v>9</v>
      </c>
      <c r="I24" s="37"/>
      <c r="J24" s="77" t="s">
        <v>11</v>
      </c>
      <c r="K24" s="82">
        <v>11284200.73</v>
      </c>
      <c r="L24" s="82">
        <v>20166536.699999999</v>
      </c>
      <c r="M24" s="79"/>
      <c r="N24" s="46">
        <f t="shared" si="6"/>
        <v>0.7871479941317916</v>
      </c>
      <c r="O24" s="51">
        <f t="shared" si="7"/>
        <v>8882335.9699999988</v>
      </c>
      <c r="P24" s="40">
        <f t="shared" si="8"/>
        <v>3.2593424733155574E-2</v>
      </c>
      <c r="Q24" s="53">
        <f t="shared" si="9"/>
        <v>8</v>
      </c>
      <c r="R24" s="37"/>
      <c r="S24" s="26">
        <f t="shared" si="0"/>
        <v>7.8670868157305437E-2</v>
      </c>
      <c r="T24" s="26">
        <f t="shared" si="1"/>
        <v>0.1243061855621128</v>
      </c>
      <c r="U24" s="30">
        <f t="shared" si="10"/>
        <v>4.5635317404807363E-2</v>
      </c>
      <c r="V24" s="17"/>
    </row>
    <row r="25" spans="1:22" x14ac:dyDescent="0.25">
      <c r="A25" s="66" t="s">
        <v>47</v>
      </c>
      <c r="B25" s="82">
        <v>15404563.59</v>
      </c>
      <c r="C25" s="82">
        <v>17669233.149999999</v>
      </c>
      <c r="D25" s="85"/>
      <c r="E25" s="46">
        <f t="shared" si="2"/>
        <v>0.14701289957153518</v>
      </c>
      <c r="F25" s="51">
        <f t="shared" si="3"/>
        <v>2264669.5599999987</v>
      </c>
      <c r="G25" s="40">
        <f t="shared" si="4"/>
        <v>2.8344667112627543E-3</v>
      </c>
      <c r="H25" s="53">
        <f t="shared" si="5"/>
        <v>35</v>
      </c>
      <c r="I25" s="37"/>
      <c r="J25" s="77" t="s">
        <v>47</v>
      </c>
      <c r="K25" s="82">
        <v>745589.4</v>
      </c>
      <c r="L25" s="82">
        <v>992712.15</v>
      </c>
      <c r="M25" s="79"/>
      <c r="N25" s="46">
        <f t="shared" si="6"/>
        <v>0.33144616862847021</v>
      </c>
      <c r="O25" s="51">
        <f t="shared" si="7"/>
        <v>247122.75</v>
      </c>
      <c r="P25" s="40">
        <f t="shared" si="8"/>
        <v>1.6044345751600494E-3</v>
      </c>
      <c r="Q25" s="53">
        <f t="shared" si="9"/>
        <v>35</v>
      </c>
      <c r="R25" s="37"/>
      <c r="S25" s="26">
        <f t="shared" si="0"/>
        <v>4.8400553228525448E-2</v>
      </c>
      <c r="T25" s="26">
        <f t="shared" si="1"/>
        <v>5.6183091907415356E-2</v>
      </c>
      <c r="U25" s="30">
        <f t="shared" si="10"/>
        <v>7.7825386788899081E-3</v>
      </c>
      <c r="V25" s="17"/>
    </row>
    <row r="26" spans="1:22" x14ac:dyDescent="0.25">
      <c r="A26" s="66" t="s">
        <v>96</v>
      </c>
      <c r="B26" s="82">
        <v>168522892.30000001</v>
      </c>
      <c r="C26" s="82">
        <v>183465716.30000001</v>
      </c>
      <c r="D26" s="85"/>
      <c r="E26" s="46">
        <f t="shared" si="2"/>
        <v>8.8669401504213319E-2</v>
      </c>
      <c r="F26" s="51">
        <f t="shared" si="3"/>
        <v>14942824</v>
      </c>
      <c r="G26" s="40">
        <f t="shared" si="4"/>
        <v>2.9431241361503373E-2</v>
      </c>
      <c r="H26" s="53">
        <f t="shared" si="5"/>
        <v>8</v>
      </c>
      <c r="I26" s="37"/>
      <c r="J26" s="77" t="s">
        <v>96</v>
      </c>
      <c r="K26" s="82">
        <v>4684988.75</v>
      </c>
      <c r="L26" s="82">
        <v>6230150.7029999997</v>
      </c>
      <c r="M26" s="79"/>
      <c r="N26" s="46">
        <f t="shared" si="6"/>
        <v>0.3298112408487639</v>
      </c>
      <c r="O26" s="51">
        <f t="shared" si="7"/>
        <v>1545161.9529999997</v>
      </c>
      <c r="P26" s="40">
        <f t="shared" si="8"/>
        <v>1.0069252397435538E-2</v>
      </c>
      <c r="Q26" s="53">
        <f t="shared" si="9"/>
        <v>17</v>
      </c>
      <c r="R26" s="37"/>
      <c r="S26" s="26">
        <f t="shared" si="0"/>
        <v>2.7800310605041754E-2</v>
      </c>
      <c r="T26" s="26">
        <f t="shared" si="1"/>
        <v>3.3958119416777378E-2</v>
      </c>
      <c r="U26" s="30">
        <f t="shared" si="10"/>
        <v>6.1578088117356239E-3</v>
      </c>
      <c r="V26" s="17"/>
    </row>
    <row r="27" spans="1:22" x14ac:dyDescent="0.25">
      <c r="A27" s="66" t="s">
        <v>12</v>
      </c>
      <c r="B27" s="82">
        <v>82099423.549999997</v>
      </c>
      <c r="C27" s="82">
        <v>84155871.829999998</v>
      </c>
      <c r="D27" s="85"/>
      <c r="E27" s="46">
        <f t="shared" si="2"/>
        <v>2.5048266980188805E-2</v>
      </c>
      <c r="F27" s="51">
        <f t="shared" si="3"/>
        <v>2056448.2800000012</v>
      </c>
      <c r="G27" s="40">
        <f t="shared" si="4"/>
        <v>1.3500134116427682E-2</v>
      </c>
      <c r="H27" s="53">
        <f t="shared" si="5"/>
        <v>18</v>
      </c>
      <c r="I27" s="37"/>
      <c r="J27" s="77" t="s">
        <v>12</v>
      </c>
      <c r="K27" s="82">
        <v>2520846.7799999998</v>
      </c>
      <c r="L27" s="82">
        <v>8901541.2300000004</v>
      </c>
      <c r="M27" s="79"/>
      <c r="N27" s="46">
        <f t="shared" si="6"/>
        <v>2.5311710733962185</v>
      </c>
      <c r="O27" s="51">
        <f t="shared" si="7"/>
        <v>6380694.4500000011</v>
      </c>
      <c r="P27" s="40">
        <f t="shared" si="8"/>
        <v>1.438678928390744E-2</v>
      </c>
      <c r="Q27" s="53">
        <f t="shared" si="9"/>
        <v>14</v>
      </c>
      <c r="R27" s="37"/>
      <c r="S27" s="26">
        <f t="shared" si="0"/>
        <v>3.070480486948559E-2</v>
      </c>
      <c r="T27" s="26">
        <f t="shared" si="1"/>
        <v>0.10577445205465469</v>
      </c>
      <c r="U27" s="30">
        <f t="shared" si="10"/>
        <v>7.5069647185169092E-2</v>
      </c>
      <c r="V27" s="17"/>
    </row>
    <row r="28" spans="1:22" x14ac:dyDescent="0.25">
      <c r="A28" s="66" t="s">
        <v>101</v>
      </c>
      <c r="B28" s="82">
        <v>44210457.200000003</v>
      </c>
      <c r="C28" s="82">
        <v>42491081.840000004</v>
      </c>
      <c r="D28" s="85"/>
      <c r="E28" s="46">
        <f t="shared" si="2"/>
        <v>-3.8890693941975307E-2</v>
      </c>
      <c r="F28" s="51">
        <f t="shared" si="3"/>
        <v>-1719375.3599999994</v>
      </c>
      <c r="G28" s="40">
        <f t="shared" si="4"/>
        <v>6.8163431869719465E-3</v>
      </c>
      <c r="H28" s="53">
        <f t="shared" si="5"/>
        <v>23</v>
      </c>
      <c r="I28" s="37"/>
      <c r="J28" s="77" t="s">
        <v>101</v>
      </c>
      <c r="K28" s="82">
        <v>4769410.6100000003</v>
      </c>
      <c r="L28" s="82">
        <v>2233237.36</v>
      </c>
      <c r="M28" s="79"/>
      <c r="N28" s="46">
        <f t="shared" si="6"/>
        <v>-0.53175821026657211</v>
      </c>
      <c r="O28" s="51">
        <f t="shared" si="7"/>
        <v>-2536173.2500000005</v>
      </c>
      <c r="P28" s="40">
        <f t="shared" si="8"/>
        <v>3.6093879126221536E-3</v>
      </c>
      <c r="Q28" s="53">
        <f t="shared" si="9"/>
        <v>27</v>
      </c>
      <c r="R28" s="37"/>
      <c r="S28" s="26">
        <f t="shared" si="0"/>
        <v>0.10787969435430313</v>
      </c>
      <c r="T28" s="26">
        <f t="shared" si="1"/>
        <v>5.255779008897081E-2</v>
      </c>
      <c r="U28" s="30">
        <f t="shared" si="10"/>
        <v>-5.5321904265332317E-2</v>
      </c>
      <c r="V28" s="17"/>
    </row>
    <row r="29" spans="1:22" x14ac:dyDescent="0.25">
      <c r="A29" s="66" t="s">
        <v>104</v>
      </c>
      <c r="B29" s="82">
        <v>27069300.559999999</v>
      </c>
      <c r="C29" s="82">
        <v>26535907.550000001</v>
      </c>
      <c r="D29" s="85"/>
      <c r="E29" s="46">
        <f t="shared" si="2"/>
        <v>-1.9704720807902421E-2</v>
      </c>
      <c r="F29" s="51">
        <f t="shared" si="3"/>
        <v>-533393.00999999791</v>
      </c>
      <c r="G29" s="40">
        <f t="shared" si="4"/>
        <v>4.2568427257195932E-3</v>
      </c>
      <c r="H29" s="53">
        <f t="shared" si="5"/>
        <v>30</v>
      </c>
      <c r="I29" s="37"/>
      <c r="J29" s="77" t="s">
        <v>104</v>
      </c>
      <c r="K29" s="82">
        <v>1980875.81</v>
      </c>
      <c r="L29" s="82">
        <v>2030762.31</v>
      </c>
      <c r="M29" s="79"/>
      <c r="N29" s="46">
        <f t="shared" si="6"/>
        <v>2.5184062397127338E-2</v>
      </c>
      <c r="O29" s="51">
        <f t="shared" si="7"/>
        <v>49886.5</v>
      </c>
      <c r="P29" s="40">
        <f t="shared" si="8"/>
        <v>3.2821450448610812E-3</v>
      </c>
      <c r="Q29" s="53">
        <f t="shared" si="9"/>
        <v>28</v>
      </c>
      <c r="R29" s="37"/>
      <c r="S29" s="26">
        <f t="shared" si="0"/>
        <v>7.3177945828682325E-2</v>
      </c>
      <c r="T29" s="26">
        <f t="shared" si="1"/>
        <v>7.6528843272971075E-2</v>
      </c>
      <c r="U29" s="30">
        <f t="shared" si="10"/>
        <v>3.3508974442887501E-3</v>
      </c>
      <c r="V29" s="17"/>
    </row>
    <row r="30" spans="1:22" x14ac:dyDescent="0.25">
      <c r="A30" s="66" t="s">
        <v>13</v>
      </c>
      <c r="B30" s="82">
        <v>8758494.0199999996</v>
      </c>
      <c r="C30" s="82">
        <v>10809325.720000001</v>
      </c>
      <c r="D30" s="85"/>
      <c r="E30" s="46">
        <f t="shared" si="2"/>
        <v>0.23415346237799928</v>
      </c>
      <c r="F30" s="51">
        <f t="shared" si="3"/>
        <v>2050831.7000000011</v>
      </c>
      <c r="G30" s="40">
        <f t="shared" si="4"/>
        <v>1.7340126571670886E-3</v>
      </c>
      <c r="H30" s="53">
        <f t="shared" si="5"/>
        <v>39</v>
      </c>
      <c r="I30" s="37"/>
      <c r="J30" s="77" t="s">
        <v>13</v>
      </c>
      <c r="K30" s="82">
        <v>1354920.23</v>
      </c>
      <c r="L30" s="82">
        <v>3011436.69</v>
      </c>
      <c r="M30" s="79"/>
      <c r="N30" s="46">
        <f t="shared" si="6"/>
        <v>1.2225933478017375</v>
      </c>
      <c r="O30" s="51">
        <f t="shared" si="7"/>
        <v>1656516.46</v>
      </c>
      <c r="P30" s="40">
        <f t="shared" si="8"/>
        <v>4.8671240161022866E-3</v>
      </c>
      <c r="Q30" s="53">
        <f t="shared" si="9"/>
        <v>23</v>
      </c>
      <c r="R30" s="37"/>
      <c r="S30" s="26">
        <f t="shared" si="0"/>
        <v>0.15469785409524092</v>
      </c>
      <c r="T30" s="26">
        <f t="shared" si="1"/>
        <v>0.27859616483089933</v>
      </c>
      <c r="U30" s="30">
        <f t="shared" si="10"/>
        <v>0.12389831073565841</v>
      </c>
      <c r="V30" s="17"/>
    </row>
    <row r="31" spans="1:22" x14ac:dyDescent="0.25">
      <c r="A31" s="66" t="s">
        <v>14</v>
      </c>
      <c r="B31" s="82">
        <v>207506356.09999999</v>
      </c>
      <c r="C31" s="82">
        <v>223411179.69999999</v>
      </c>
      <c r="D31" s="85"/>
      <c r="E31" s="46">
        <f t="shared" si="2"/>
        <v>7.6647404440639111E-2</v>
      </c>
      <c r="F31" s="51">
        <f t="shared" si="3"/>
        <v>15904823.599999994</v>
      </c>
      <c r="G31" s="40">
        <f t="shared" si="4"/>
        <v>3.5839221001144082E-2</v>
      </c>
      <c r="H31" s="53">
        <f t="shared" si="5"/>
        <v>6</v>
      </c>
      <c r="I31" s="37"/>
      <c r="J31" s="77" t="s">
        <v>14</v>
      </c>
      <c r="K31" s="82">
        <v>30363827.5</v>
      </c>
      <c r="L31" s="82">
        <v>39099517.039999999</v>
      </c>
      <c r="M31" s="79"/>
      <c r="N31" s="46">
        <f t="shared" si="6"/>
        <v>0.28770053907070836</v>
      </c>
      <c r="O31" s="51">
        <f t="shared" si="7"/>
        <v>8735689.5399999991</v>
      </c>
      <c r="P31" s="40">
        <f t="shared" si="8"/>
        <v>6.3193159276871455E-2</v>
      </c>
      <c r="Q31" s="53">
        <f t="shared" si="9"/>
        <v>2</v>
      </c>
      <c r="R31" s="37"/>
      <c r="S31" s="26">
        <f t="shared" si="0"/>
        <v>0.14632721652809169</v>
      </c>
      <c r="T31" s="26">
        <f t="shared" si="1"/>
        <v>0.17501146134451928</v>
      </c>
      <c r="U31" s="30">
        <f t="shared" si="10"/>
        <v>2.868424481642759E-2</v>
      </c>
      <c r="V31" s="17"/>
    </row>
    <row r="32" spans="1:22" x14ac:dyDescent="0.25">
      <c r="A32" s="66" t="s">
        <v>265</v>
      </c>
      <c r="B32" s="82">
        <v>18288258.890000001</v>
      </c>
      <c r="C32" s="82">
        <v>17520737.460000001</v>
      </c>
      <c r="D32" s="85"/>
      <c r="E32" s="46">
        <f t="shared" si="2"/>
        <v>-4.1967988019880886E-2</v>
      </c>
      <c r="F32" s="51">
        <f t="shared" si="3"/>
        <v>-767521.4299999997</v>
      </c>
      <c r="G32" s="40">
        <f t="shared" si="4"/>
        <v>2.8106452988393752E-3</v>
      </c>
      <c r="H32" s="53">
        <f t="shared" si="5"/>
        <v>36</v>
      </c>
      <c r="I32" s="37"/>
      <c r="J32" s="77" t="s">
        <v>265</v>
      </c>
      <c r="K32" s="82">
        <v>1125384.27</v>
      </c>
      <c r="L32" s="82">
        <v>1004418.89</v>
      </c>
      <c r="M32" s="79"/>
      <c r="N32" s="46">
        <f t="shared" si="6"/>
        <v>-0.10748806716482717</v>
      </c>
      <c r="O32" s="51">
        <f t="shared" si="7"/>
        <v>-120965.38</v>
      </c>
      <c r="P32" s="40">
        <f t="shared" si="8"/>
        <v>1.6233551639917758E-3</v>
      </c>
      <c r="Q32" s="53">
        <f t="shared" si="9"/>
        <v>34</v>
      </c>
      <c r="R32" s="37"/>
      <c r="S32" s="26">
        <f t="shared" si="0"/>
        <v>6.1535889051491877E-2</v>
      </c>
      <c r="T32" s="26">
        <f t="shared" si="1"/>
        <v>5.7327432266655286E-2</v>
      </c>
      <c r="U32" s="30">
        <f t="shared" si="10"/>
        <v>-4.2084567848365909E-3</v>
      </c>
      <c r="V32" s="17"/>
    </row>
    <row r="33" spans="1:22" x14ac:dyDescent="0.25">
      <c r="A33" s="66" t="s">
        <v>15</v>
      </c>
      <c r="B33" s="82">
        <v>9528303.0500000007</v>
      </c>
      <c r="C33" s="82">
        <v>8734925.9100000001</v>
      </c>
      <c r="D33" s="85"/>
      <c r="E33" s="46">
        <f t="shared" si="2"/>
        <v>-8.3265313438996902E-2</v>
      </c>
      <c r="F33" s="51">
        <f t="shared" si="3"/>
        <v>-793377.1400000006</v>
      </c>
      <c r="G33" s="40">
        <f t="shared" si="4"/>
        <v>1.4012411578394686E-3</v>
      </c>
      <c r="H33" s="53">
        <f t="shared" si="5"/>
        <v>42</v>
      </c>
      <c r="I33" s="37"/>
      <c r="J33" s="77" t="s">
        <v>15</v>
      </c>
      <c r="K33" s="82">
        <v>148697.79</v>
      </c>
      <c r="L33" s="82">
        <v>113509.97</v>
      </c>
      <c r="M33" s="79"/>
      <c r="N33" s="46">
        <f t="shared" si="6"/>
        <v>-0.23663983170160097</v>
      </c>
      <c r="O33" s="51">
        <f t="shared" si="7"/>
        <v>-35187.820000000007</v>
      </c>
      <c r="P33" s="40">
        <f t="shared" si="8"/>
        <v>1.834563226544371E-4</v>
      </c>
      <c r="Q33" s="53">
        <f t="shared" si="9"/>
        <v>44</v>
      </c>
      <c r="R33" s="37"/>
      <c r="S33" s="26">
        <f t="shared" si="0"/>
        <v>1.5605904768110834E-2</v>
      </c>
      <c r="T33" s="26">
        <f t="shared" si="1"/>
        <v>1.2994955099739363E-2</v>
      </c>
      <c r="U33" s="30">
        <f t="shared" si="10"/>
        <v>-2.6109496683714706E-3</v>
      </c>
      <c r="V33" s="17"/>
    </row>
    <row r="34" spans="1:22" x14ac:dyDescent="0.25">
      <c r="A34" s="66" t="s">
        <v>266</v>
      </c>
      <c r="B34" s="82">
        <v>7088127.1699999999</v>
      </c>
      <c r="C34" s="82">
        <v>7125182.6200000001</v>
      </c>
      <c r="D34" s="85"/>
      <c r="E34" s="46">
        <f t="shared" si="2"/>
        <v>5.2278195793149518E-3</v>
      </c>
      <c r="F34" s="51">
        <f t="shared" si="3"/>
        <v>37055.450000000186</v>
      </c>
      <c r="G34" s="40">
        <f t="shared" si="4"/>
        <v>1.1430090245913098E-3</v>
      </c>
      <c r="H34" s="53">
        <f t="shared" si="5"/>
        <v>45</v>
      </c>
      <c r="I34" s="37"/>
      <c r="J34" s="77" t="s">
        <v>266</v>
      </c>
      <c r="K34" s="82">
        <v>12998</v>
      </c>
      <c r="L34" s="82">
        <v>18547.3</v>
      </c>
      <c r="M34" s="79"/>
      <c r="N34" s="46">
        <f t="shared" si="6"/>
        <v>0.42693491306354825</v>
      </c>
      <c r="O34" s="51">
        <f t="shared" si="7"/>
        <v>5549.2999999999993</v>
      </c>
      <c r="P34" s="40">
        <f t="shared" si="8"/>
        <v>2.9976392850501511E-5</v>
      </c>
      <c r="Q34" s="53">
        <f t="shared" si="9"/>
        <v>46</v>
      </c>
      <c r="R34" s="37"/>
      <c r="S34" s="26">
        <f t="shared" si="0"/>
        <v>1.8337707109732908E-3</v>
      </c>
      <c r="T34" s="26">
        <f t="shared" si="1"/>
        <v>2.6030631057706137E-3</v>
      </c>
      <c r="U34" s="30">
        <f t="shared" si="10"/>
        <v>7.6929239479732285E-4</v>
      </c>
      <c r="V34" s="17"/>
    </row>
    <row r="35" spans="1:22" x14ac:dyDescent="0.25">
      <c r="A35" s="66" t="s">
        <v>16</v>
      </c>
      <c r="B35" s="82">
        <v>23354158.120000001</v>
      </c>
      <c r="C35" s="82">
        <v>24524161.84</v>
      </c>
      <c r="D35" s="85"/>
      <c r="E35" s="46">
        <f t="shared" si="2"/>
        <v>5.0098304292888862E-2</v>
      </c>
      <c r="F35" s="51">
        <f t="shared" si="3"/>
        <v>1170003.7199999988</v>
      </c>
      <c r="G35" s="40">
        <f t="shared" si="4"/>
        <v>3.9341220848116056E-3</v>
      </c>
      <c r="H35" s="53">
        <f t="shared" si="5"/>
        <v>32</v>
      </c>
      <c r="I35" s="37"/>
      <c r="J35" s="77" t="s">
        <v>16</v>
      </c>
      <c r="K35" s="82">
        <v>3075556.39</v>
      </c>
      <c r="L35" s="82">
        <v>4384999.7699999996</v>
      </c>
      <c r="M35" s="79"/>
      <c r="N35" s="46">
        <f t="shared" si="6"/>
        <v>0.42575820890736438</v>
      </c>
      <c r="O35" s="51">
        <f t="shared" si="7"/>
        <v>1309443.3799999994</v>
      </c>
      <c r="P35" s="40">
        <f t="shared" si="8"/>
        <v>7.0870949278266249E-3</v>
      </c>
      <c r="Q35" s="53">
        <f t="shared" si="9"/>
        <v>22</v>
      </c>
      <c r="R35" s="37"/>
      <c r="S35" s="26">
        <f t="shared" si="0"/>
        <v>0.13169202564258395</v>
      </c>
      <c r="T35" s="26">
        <f t="shared" si="1"/>
        <v>0.17880324712455084</v>
      </c>
      <c r="U35" s="30">
        <f t="shared" si="10"/>
        <v>4.7111221481966892E-2</v>
      </c>
      <c r="V35" s="17"/>
    </row>
    <row r="36" spans="1:22" s="21" customFormat="1" x14ac:dyDescent="0.25">
      <c r="A36" s="66" t="s">
        <v>17</v>
      </c>
      <c r="B36" s="82">
        <v>418072646.39999998</v>
      </c>
      <c r="C36" s="82">
        <v>502801999.60000002</v>
      </c>
      <c r="D36" s="85"/>
      <c r="E36" s="46">
        <f t="shared" si="2"/>
        <v>0.20266657943206701</v>
      </c>
      <c r="F36" s="51">
        <f t="shared" si="3"/>
        <v>84729353.200000048</v>
      </c>
      <c r="G36" s="40">
        <f t="shared" si="4"/>
        <v>8.0658595544229883E-2</v>
      </c>
      <c r="H36" s="53">
        <f t="shared" si="5"/>
        <v>4</v>
      </c>
      <c r="I36" s="44"/>
      <c r="J36" s="77" t="s">
        <v>17</v>
      </c>
      <c r="K36" s="82">
        <v>37363856.670000002</v>
      </c>
      <c r="L36" s="82">
        <v>35382806.380000003</v>
      </c>
      <c r="M36" s="79"/>
      <c r="N36" s="46">
        <f t="shared" si="6"/>
        <v>-5.3020498057702259E-2</v>
      </c>
      <c r="O36" s="51">
        <f t="shared" si="7"/>
        <v>-1981050.2899999991</v>
      </c>
      <c r="P36" s="40">
        <f t="shared" si="8"/>
        <v>5.7186162093680014E-2</v>
      </c>
      <c r="Q36" s="53">
        <f t="shared" si="9"/>
        <v>4</v>
      </c>
      <c r="R36" s="44"/>
      <c r="S36" s="26">
        <f t="shared" si="0"/>
        <v>8.9371684542717794E-2</v>
      </c>
      <c r="T36" s="26">
        <f t="shared" si="1"/>
        <v>7.0371252318305225E-2</v>
      </c>
      <c r="U36" s="30">
        <f t="shared" si="10"/>
        <v>-1.900043222441257E-2</v>
      </c>
      <c r="V36" s="32"/>
    </row>
    <row r="37" spans="1:22" x14ac:dyDescent="0.25">
      <c r="A37" s="66" t="s">
        <v>18</v>
      </c>
      <c r="B37" s="82">
        <v>81390594.700000003</v>
      </c>
      <c r="C37" s="82">
        <v>80120226.359999999</v>
      </c>
      <c r="D37" s="85"/>
      <c r="E37" s="46">
        <f t="shared" si="2"/>
        <v>-1.5608294111653653E-2</v>
      </c>
      <c r="F37" s="51">
        <f t="shared" si="3"/>
        <v>-1270368.3400000036</v>
      </c>
      <c r="G37" s="40">
        <f t="shared" si="4"/>
        <v>1.2852743103695852E-2</v>
      </c>
      <c r="H37" s="53">
        <f t="shared" si="5"/>
        <v>19</v>
      </c>
      <c r="J37" s="77" t="s">
        <v>18</v>
      </c>
      <c r="K37" s="82">
        <v>4958642.1500000004</v>
      </c>
      <c r="L37" s="82">
        <v>5639952.0099999998</v>
      </c>
      <c r="M37" s="79"/>
      <c r="N37" s="46">
        <f t="shared" si="6"/>
        <v>0.13739847308804065</v>
      </c>
      <c r="O37" s="51">
        <f t="shared" si="7"/>
        <v>681309.8599999994</v>
      </c>
      <c r="P37" s="40">
        <f t="shared" si="8"/>
        <v>9.1153654229853189E-3</v>
      </c>
      <c r="Q37" s="53">
        <f t="shared" si="9"/>
        <v>19</v>
      </c>
      <c r="S37" s="26">
        <f t="shared" si="0"/>
        <v>6.0924019148369736E-2</v>
      </c>
      <c r="T37" s="26">
        <f t="shared" si="1"/>
        <v>7.0393610530483278E-2</v>
      </c>
      <c r="U37" s="30">
        <f t="shared" si="10"/>
        <v>9.4695913821135416E-3</v>
      </c>
    </row>
    <row r="38" spans="1:22" x14ac:dyDescent="0.25">
      <c r="A38" s="66" t="s">
        <v>267</v>
      </c>
      <c r="B38" s="82">
        <v>23187556.43</v>
      </c>
      <c r="C38" s="82">
        <v>32443829.649999999</v>
      </c>
      <c r="D38" s="85"/>
      <c r="E38" s="46">
        <f t="shared" ref="E38:E42" si="11">C38/B38-1</f>
        <v>0.39919140457699354</v>
      </c>
      <c r="F38" s="51">
        <f t="shared" ref="F38:F42" si="12">C38-B38</f>
        <v>9256273.2199999988</v>
      </c>
      <c r="G38" s="40">
        <f t="shared" si="4"/>
        <v>5.2045809995327694E-3</v>
      </c>
      <c r="H38" s="53">
        <f t="shared" si="5"/>
        <v>24</v>
      </c>
      <c r="I38" s="22"/>
      <c r="J38" s="77" t="s">
        <v>267</v>
      </c>
      <c r="K38" s="82">
        <v>1282494.69</v>
      </c>
      <c r="L38" s="82">
        <v>1539673.81</v>
      </c>
      <c r="M38" s="79"/>
      <c r="N38" s="46">
        <f t="shared" si="6"/>
        <v>0.20053035853115309</v>
      </c>
      <c r="O38" s="51">
        <f t="shared" si="7"/>
        <v>257179.12000000011</v>
      </c>
      <c r="P38" s="40">
        <f t="shared" si="8"/>
        <v>2.4884412820296445E-3</v>
      </c>
      <c r="Q38" s="53">
        <f t="shared" si="9"/>
        <v>29</v>
      </c>
      <c r="R38" s="22"/>
      <c r="S38" s="26">
        <f t="shared" si="0"/>
        <v>5.5309609439514365E-2</v>
      </c>
      <c r="T38" s="26">
        <f t="shared" si="1"/>
        <v>4.7456598885205897E-2</v>
      </c>
      <c r="U38" s="30">
        <f t="shared" ref="U38:U42" si="13">T38-S38</f>
        <v>-7.8530105543084677E-3</v>
      </c>
      <c r="V38" s="3"/>
    </row>
    <row r="39" spans="1:22" x14ac:dyDescent="0.25">
      <c r="A39" s="66" t="s">
        <v>102</v>
      </c>
      <c r="B39" s="82">
        <v>37057459.189999998</v>
      </c>
      <c r="C39" s="82">
        <v>30677575.34</v>
      </c>
      <c r="D39" s="85"/>
      <c r="E39" s="46">
        <f t="shared" si="11"/>
        <v>-0.17216193418143511</v>
      </c>
      <c r="F39" s="51">
        <f t="shared" si="12"/>
        <v>-6379883.8499999978</v>
      </c>
      <c r="G39" s="40">
        <f t="shared" si="4"/>
        <v>4.9212416489894566E-3</v>
      </c>
      <c r="H39" s="53">
        <f t="shared" si="5"/>
        <v>26</v>
      </c>
      <c r="I39" s="22"/>
      <c r="J39" s="77" t="s">
        <v>102</v>
      </c>
      <c r="K39" s="82">
        <v>8676350.7609999999</v>
      </c>
      <c r="L39" s="82">
        <v>4759512.45</v>
      </c>
      <c r="M39" s="79"/>
      <c r="N39" s="46">
        <f t="shared" si="6"/>
        <v>-0.45143844674953659</v>
      </c>
      <c r="O39" s="51">
        <f t="shared" si="7"/>
        <v>-3916838.3109999998</v>
      </c>
      <c r="P39" s="40">
        <f t="shared" si="8"/>
        <v>7.6923873004724639E-3</v>
      </c>
      <c r="Q39" s="53">
        <f t="shared" si="9"/>
        <v>20</v>
      </c>
      <c r="R39" s="22"/>
      <c r="S39" s="26">
        <f t="shared" si="0"/>
        <v>0.23413237039579129</v>
      </c>
      <c r="T39" s="26">
        <f t="shared" si="1"/>
        <v>0.15514630466229018</v>
      </c>
      <c r="U39" s="30">
        <f t="shared" si="13"/>
        <v>-7.8986065733501115E-2</v>
      </c>
      <c r="V39" s="3"/>
    </row>
    <row r="40" spans="1:22" x14ac:dyDescent="0.25">
      <c r="A40" s="66" t="s">
        <v>268</v>
      </c>
      <c r="B40" s="82">
        <v>10195211.17</v>
      </c>
      <c r="C40" s="82">
        <v>9605644.8599999994</v>
      </c>
      <c r="D40" s="85"/>
      <c r="E40" s="46">
        <f t="shared" si="11"/>
        <v>-5.7827768367842536E-2</v>
      </c>
      <c r="F40" s="51">
        <f t="shared" si="12"/>
        <v>-589566.31000000052</v>
      </c>
      <c r="G40" s="40">
        <f t="shared" si="4"/>
        <v>1.5409203311057208E-3</v>
      </c>
      <c r="H40" s="53">
        <f t="shared" si="5"/>
        <v>41</v>
      </c>
      <c r="J40" s="77" t="s">
        <v>268</v>
      </c>
      <c r="K40" s="82">
        <v>447127.03999999998</v>
      </c>
      <c r="L40" s="82">
        <v>462405.24</v>
      </c>
      <c r="M40" s="79"/>
      <c r="N40" s="46">
        <f t="shared" si="6"/>
        <v>3.4169707115006887E-2</v>
      </c>
      <c r="O40" s="51">
        <f t="shared" si="7"/>
        <v>15278.200000000012</v>
      </c>
      <c r="P40" s="40">
        <f t="shared" si="8"/>
        <v>7.4734549666908038E-4</v>
      </c>
      <c r="Q40" s="53">
        <f t="shared" si="9"/>
        <v>41</v>
      </c>
      <c r="S40" s="26">
        <f t="shared" si="0"/>
        <v>4.3856574674558703E-2</v>
      </c>
      <c r="T40" s="26">
        <f t="shared" si="1"/>
        <v>4.813890652209684E-2</v>
      </c>
      <c r="U40" s="30">
        <f t="shared" si="13"/>
        <v>4.2823318475381372E-3</v>
      </c>
    </row>
    <row r="41" spans="1:22" x14ac:dyDescent="0.25">
      <c r="A41" s="66" t="s">
        <v>1</v>
      </c>
      <c r="B41" s="82">
        <v>255376328</v>
      </c>
      <c r="C41" s="82">
        <v>272535861.39999998</v>
      </c>
      <c r="D41" s="85"/>
      <c r="E41" s="46">
        <f t="shared" si="11"/>
        <v>6.7193124493512002E-2</v>
      </c>
      <c r="F41" s="51">
        <f t="shared" si="12"/>
        <v>17159533.399999976</v>
      </c>
      <c r="G41" s="40">
        <f t="shared" si="4"/>
        <v>4.3719714387470167E-2</v>
      </c>
      <c r="H41" s="53">
        <f t="shared" si="5"/>
        <v>5</v>
      </c>
      <c r="J41" s="77" t="s">
        <v>1</v>
      </c>
      <c r="K41" s="82">
        <v>30258071.359999999</v>
      </c>
      <c r="L41" s="82">
        <v>23760723.600000001</v>
      </c>
      <c r="M41" s="79"/>
      <c r="N41" s="46">
        <f t="shared" si="6"/>
        <v>-0.21473106077042436</v>
      </c>
      <c r="O41" s="51">
        <f t="shared" si="7"/>
        <v>-6497347.7599999979</v>
      </c>
      <c r="P41" s="40">
        <f t="shared" si="8"/>
        <v>3.8402397386454235E-2</v>
      </c>
      <c r="Q41" s="53">
        <f t="shared" si="9"/>
        <v>7</v>
      </c>
      <c r="S41" s="26">
        <f t="shared" si="0"/>
        <v>0.1184842447887339</v>
      </c>
      <c r="T41" s="26">
        <f t="shared" si="1"/>
        <v>8.7183842441661163E-2</v>
      </c>
      <c r="U41" s="30">
        <f t="shared" si="13"/>
        <v>-3.1300402347072737E-2</v>
      </c>
    </row>
    <row r="42" spans="1:22" x14ac:dyDescent="0.25">
      <c r="A42" s="66" t="s">
        <v>103</v>
      </c>
      <c r="B42" s="82">
        <v>27836994.870000001</v>
      </c>
      <c r="C42" s="82">
        <v>26982000.739999998</v>
      </c>
      <c r="D42" s="85"/>
      <c r="E42" s="46">
        <f t="shared" si="11"/>
        <v>-3.0714311440328323E-2</v>
      </c>
      <c r="F42" s="51">
        <f t="shared" si="12"/>
        <v>-854994.13000000268</v>
      </c>
      <c r="G42" s="40">
        <f t="shared" si="4"/>
        <v>4.32840419567371E-3</v>
      </c>
      <c r="H42" s="53">
        <f t="shared" si="5"/>
        <v>29</v>
      </c>
      <c r="J42" s="77" t="s">
        <v>103</v>
      </c>
      <c r="K42" s="82">
        <v>546428.43999999994</v>
      </c>
      <c r="L42" s="82">
        <v>556895.86</v>
      </c>
      <c r="M42" s="79"/>
      <c r="N42" s="46">
        <f t="shared" si="6"/>
        <v>1.9156067352570583E-2</v>
      </c>
      <c r="O42" s="51">
        <f t="shared" si="7"/>
        <v>10467.420000000042</v>
      </c>
      <c r="P42" s="40">
        <f t="shared" si="8"/>
        <v>9.0006249298700569E-4</v>
      </c>
      <c r="Q42" s="53">
        <f t="shared" si="9"/>
        <v>39</v>
      </c>
      <c r="S42" s="26">
        <f t="shared" si="0"/>
        <v>1.9629577206585876E-2</v>
      </c>
      <c r="T42" s="26">
        <f t="shared" si="1"/>
        <v>2.0639531714726357E-2</v>
      </c>
      <c r="U42" s="30">
        <f t="shared" si="13"/>
        <v>1.0099545081404815E-3</v>
      </c>
    </row>
    <row r="43" spans="1:22" x14ac:dyDescent="0.25">
      <c r="A43" s="66" t="s">
        <v>19</v>
      </c>
      <c r="B43" s="82">
        <v>170426784.5</v>
      </c>
      <c r="C43" s="82">
        <v>209572930.69999999</v>
      </c>
      <c r="D43" s="85"/>
      <c r="E43" s="46">
        <f t="shared" ref="E43:E50" si="14">C43/B43-1</f>
        <v>0.22969480011517773</v>
      </c>
      <c r="F43" s="51">
        <f t="shared" ref="F43:F50" si="15">C43-B43</f>
        <v>39146146.199999988</v>
      </c>
      <c r="G43" s="40">
        <f t="shared" si="4"/>
        <v>3.3619313900497494E-2</v>
      </c>
      <c r="H43" s="53">
        <f t="shared" si="5"/>
        <v>7</v>
      </c>
      <c r="J43" s="77" t="s">
        <v>19</v>
      </c>
      <c r="K43" s="82">
        <v>7842079.7199999997</v>
      </c>
      <c r="L43" s="82">
        <v>13502216.02</v>
      </c>
      <c r="M43" s="79"/>
      <c r="N43" s="46">
        <f t="shared" ref="N43:N50" si="16">L43/K43-1</f>
        <v>0.72176469789827635</v>
      </c>
      <c r="O43" s="51">
        <f t="shared" ref="O43:O50" si="17">L43-K43</f>
        <v>5660136.2999999998</v>
      </c>
      <c r="P43" s="40">
        <f t="shared" si="8"/>
        <v>2.182246104650569E-2</v>
      </c>
      <c r="Q43" s="53">
        <f t="shared" si="9"/>
        <v>11</v>
      </c>
      <c r="S43" s="26">
        <f t="shared" ref="S43:S50" si="18">K43/B43</f>
        <v>4.6014361785955069E-2</v>
      </c>
      <c r="T43" s="26">
        <f t="shared" ref="T43:T50" si="19">L43/C43</f>
        <v>6.4427290179609062E-2</v>
      </c>
      <c r="U43" s="30">
        <f t="shared" ref="U43:U50" si="20">T43-S43</f>
        <v>1.8412928393653993E-2</v>
      </c>
    </row>
    <row r="44" spans="1:22" x14ac:dyDescent="0.25">
      <c r="A44" s="66" t="s">
        <v>43</v>
      </c>
      <c r="B44" s="82">
        <v>2012531758</v>
      </c>
      <c r="C44" s="82">
        <v>1901025109</v>
      </c>
      <c r="D44" s="85"/>
      <c r="E44" s="46">
        <f t="shared" si="14"/>
        <v>-5.5406156229212633E-2</v>
      </c>
      <c r="F44" s="51">
        <f t="shared" si="15"/>
        <v>-111506649</v>
      </c>
      <c r="G44" s="40">
        <f t="shared" si="4"/>
        <v>0.30495904055321998</v>
      </c>
      <c r="H44" s="53">
        <f t="shared" si="5"/>
        <v>1</v>
      </c>
      <c r="J44" s="77" t="s">
        <v>43</v>
      </c>
      <c r="K44" s="82">
        <v>304450951.39999998</v>
      </c>
      <c r="L44" s="82">
        <v>262158474.40000001</v>
      </c>
      <c r="M44" s="79"/>
      <c r="N44" s="46">
        <f t="shared" si="16"/>
        <v>-0.13891392621872412</v>
      </c>
      <c r="O44" s="51">
        <f t="shared" si="17"/>
        <v>-42292476.99999997</v>
      </c>
      <c r="P44" s="40">
        <f t="shared" si="8"/>
        <v>0.42370401178082762</v>
      </c>
      <c r="Q44" s="53">
        <f t="shared" si="9"/>
        <v>1</v>
      </c>
      <c r="S44" s="26">
        <f t="shared" si="18"/>
        <v>0.15127758863420629</v>
      </c>
      <c r="T44" s="26">
        <f t="shared" si="19"/>
        <v>0.13790374107047104</v>
      </c>
      <c r="U44" s="30">
        <f t="shared" si="20"/>
        <v>-1.3373847563735247E-2</v>
      </c>
    </row>
    <row r="45" spans="1:22" x14ac:dyDescent="0.25">
      <c r="A45" s="66" t="s">
        <v>100</v>
      </c>
      <c r="B45" s="82">
        <v>60290693.700000003</v>
      </c>
      <c r="C45" s="82">
        <v>52503903.469999999</v>
      </c>
      <c r="D45" s="85"/>
      <c r="E45" s="46">
        <f t="shared" si="14"/>
        <v>-0.12915409911762221</v>
      </c>
      <c r="F45" s="51">
        <f t="shared" si="15"/>
        <v>-7786790.2300000042</v>
      </c>
      <c r="G45" s="40">
        <f t="shared" si="4"/>
        <v>8.4225820856898941E-3</v>
      </c>
      <c r="H45" s="53">
        <f t="shared" si="5"/>
        <v>22</v>
      </c>
      <c r="J45" s="77" t="s">
        <v>100</v>
      </c>
      <c r="K45" s="82">
        <v>11833608.550000001</v>
      </c>
      <c r="L45" s="82">
        <v>10469769.699999999</v>
      </c>
      <c r="M45" s="79"/>
      <c r="N45" s="46">
        <f t="shared" si="16"/>
        <v>-0.11525130683826801</v>
      </c>
      <c r="O45" s="51">
        <f t="shared" si="17"/>
        <v>-1363838.8500000015</v>
      </c>
      <c r="P45" s="40">
        <f t="shared" si="8"/>
        <v>1.6921380987069672E-2</v>
      </c>
      <c r="Q45" s="53">
        <f t="shared" si="9"/>
        <v>13</v>
      </c>
      <c r="S45" s="26">
        <f t="shared" si="18"/>
        <v>0.1962758731701241</v>
      </c>
      <c r="T45" s="26">
        <f t="shared" si="19"/>
        <v>0.19940935831527803</v>
      </c>
      <c r="U45" s="30">
        <f t="shared" si="20"/>
        <v>3.1334851451539358E-3</v>
      </c>
    </row>
    <row r="46" spans="1:22" x14ac:dyDescent="0.25">
      <c r="A46" s="66" t="s">
        <v>269</v>
      </c>
      <c r="B46" s="82">
        <v>8327212.977</v>
      </c>
      <c r="C46" s="82">
        <v>8319199.3430000003</v>
      </c>
      <c r="D46" s="85"/>
      <c r="E46" s="46">
        <f t="shared" si="14"/>
        <v>-9.6234286575036521E-4</v>
      </c>
      <c r="F46" s="51">
        <f t="shared" si="15"/>
        <v>-8013.6339999996126</v>
      </c>
      <c r="G46" s="40">
        <f t="shared" si="4"/>
        <v>1.3345510471173153E-3</v>
      </c>
      <c r="H46" s="53">
        <f t="shared" si="5"/>
        <v>43</v>
      </c>
      <c r="J46" s="77" t="s">
        <v>269</v>
      </c>
      <c r="K46" s="82">
        <v>566714.81000000006</v>
      </c>
      <c r="L46" s="82">
        <v>420533.52</v>
      </c>
      <c r="M46" s="79"/>
      <c r="N46" s="46">
        <f t="shared" si="16"/>
        <v>-0.25794506764345904</v>
      </c>
      <c r="O46" s="51">
        <f t="shared" si="17"/>
        <v>-146181.29000000004</v>
      </c>
      <c r="P46" s="40">
        <f t="shared" si="8"/>
        <v>6.7967186611119868E-4</v>
      </c>
      <c r="Q46" s="53">
        <f t="shared" si="9"/>
        <v>42</v>
      </c>
      <c r="S46" s="26">
        <f t="shared" si="18"/>
        <v>6.8055760260399556E-2</v>
      </c>
      <c r="T46" s="26">
        <f t="shared" si="19"/>
        <v>5.0549758776227464E-2</v>
      </c>
      <c r="U46" s="30">
        <f t="shared" si="20"/>
        <v>-1.7506001484172092E-2</v>
      </c>
    </row>
    <row r="47" spans="1:22" x14ac:dyDescent="0.25">
      <c r="A47" s="66" t="s">
        <v>20</v>
      </c>
      <c r="B47" s="82">
        <v>512861910.30000001</v>
      </c>
      <c r="C47" s="82">
        <v>536059150.39999998</v>
      </c>
      <c r="D47" s="85"/>
      <c r="E47" s="46">
        <f t="shared" si="14"/>
        <v>4.5230966921350646E-2</v>
      </c>
      <c r="F47" s="51">
        <f t="shared" si="15"/>
        <v>23197240.099999964</v>
      </c>
      <c r="G47" s="40">
        <f t="shared" si="4"/>
        <v>8.5993648064833769E-2</v>
      </c>
      <c r="H47" s="53">
        <f t="shared" si="5"/>
        <v>3</v>
      </c>
      <c r="J47" s="77" t="s">
        <v>20</v>
      </c>
      <c r="K47" s="82">
        <v>37870579.57</v>
      </c>
      <c r="L47" s="82">
        <v>38105434.299999997</v>
      </c>
      <c r="M47" s="79"/>
      <c r="N47" s="46">
        <f t="shared" si="16"/>
        <v>6.2015087349240883E-3</v>
      </c>
      <c r="O47" s="51">
        <f t="shared" si="17"/>
        <v>234854.72999999672</v>
      </c>
      <c r="P47" s="40">
        <f t="shared" si="8"/>
        <v>6.1586509535931103E-2</v>
      </c>
      <c r="Q47" s="53">
        <f t="shared" si="9"/>
        <v>3</v>
      </c>
      <c r="S47" s="26">
        <f t="shared" si="18"/>
        <v>7.3841669286470304E-2</v>
      </c>
      <c r="T47" s="26">
        <f t="shared" si="19"/>
        <v>7.1084383638570933E-2</v>
      </c>
      <c r="U47" s="30">
        <f t="shared" si="20"/>
        <v>-2.7572856478993713E-3</v>
      </c>
    </row>
    <row r="48" spans="1:22" x14ac:dyDescent="0.25">
      <c r="A48" s="66" t="s">
        <v>98</v>
      </c>
      <c r="B48" s="82">
        <v>99776741.230000004</v>
      </c>
      <c r="C48" s="82">
        <v>117310943.7</v>
      </c>
      <c r="D48" s="85"/>
      <c r="E48" s="46">
        <f t="shared" si="14"/>
        <v>0.17573436708642443</v>
      </c>
      <c r="F48" s="51">
        <f t="shared" si="15"/>
        <v>17534202.469999999</v>
      </c>
      <c r="G48" s="40">
        <f t="shared" si="4"/>
        <v>1.8818811318049144E-2</v>
      </c>
      <c r="H48" s="53">
        <f t="shared" si="5"/>
        <v>12</v>
      </c>
      <c r="J48" s="77" t="s">
        <v>98</v>
      </c>
      <c r="K48" s="82">
        <v>1048772</v>
      </c>
      <c r="L48" s="82">
        <v>1458674.85</v>
      </c>
      <c r="M48" s="79"/>
      <c r="N48" s="46">
        <f t="shared" si="16"/>
        <v>0.39084076424618508</v>
      </c>
      <c r="O48" s="51">
        <f t="shared" si="17"/>
        <v>409902.85000000009</v>
      </c>
      <c r="P48" s="40">
        <f t="shared" si="8"/>
        <v>2.3575296859783563E-3</v>
      </c>
      <c r="Q48" s="53">
        <f t="shared" si="9"/>
        <v>31</v>
      </c>
      <c r="S48" s="26">
        <f t="shared" si="18"/>
        <v>1.0511187147137096E-2</v>
      </c>
      <c r="T48" s="26">
        <f t="shared" si="19"/>
        <v>1.2434260640936265E-2</v>
      </c>
      <c r="U48" s="30">
        <f t="shared" si="20"/>
        <v>1.9230734937991691E-3</v>
      </c>
    </row>
    <row r="49" spans="1:21" x14ac:dyDescent="0.25">
      <c r="A49" s="66" t="s">
        <v>270</v>
      </c>
      <c r="B49" s="82">
        <v>8782934.4900000002</v>
      </c>
      <c r="C49" s="82">
        <v>9792602.7890000008</v>
      </c>
      <c r="D49" s="85"/>
      <c r="E49" s="46">
        <f t="shared" si="14"/>
        <v>0.11495796765301858</v>
      </c>
      <c r="F49" s="51">
        <f t="shared" si="15"/>
        <v>1009668.2990000006</v>
      </c>
      <c r="G49" s="40">
        <f t="shared" si="4"/>
        <v>1.5709117869690519E-3</v>
      </c>
      <c r="H49" s="53">
        <f t="shared" si="5"/>
        <v>40</v>
      </c>
      <c r="J49" s="77" t="s">
        <v>270</v>
      </c>
      <c r="K49" s="82">
        <v>736870.27</v>
      </c>
      <c r="L49" s="82">
        <v>911587.16</v>
      </c>
      <c r="M49" s="79"/>
      <c r="N49" s="46">
        <f t="shared" si="16"/>
        <v>0.23710671622021073</v>
      </c>
      <c r="O49" s="51">
        <f t="shared" si="17"/>
        <v>174716.89</v>
      </c>
      <c r="P49" s="40">
        <f t="shared" si="8"/>
        <v>1.4733192877471643E-3</v>
      </c>
      <c r="Q49" s="53">
        <f t="shared" si="9"/>
        <v>36</v>
      </c>
      <c r="S49" s="26">
        <f t="shared" si="18"/>
        <v>8.389795811855133E-2</v>
      </c>
      <c r="T49" s="26">
        <f t="shared" si="19"/>
        <v>9.3089363435018821E-2</v>
      </c>
      <c r="U49" s="30">
        <f t="shared" si="20"/>
        <v>9.1914053164674908E-3</v>
      </c>
    </row>
    <row r="50" spans="1:21" x14ac:dyDescent="0.25">
      <c r="A50" s="66" t="s">
        <v>97</v>
      </c>
      <c r="B50" s="82">
        <v>126695938.59999999</v>
      </c>
      <c r="C50" s="82">
        <v>132890931.8</v>
      </c>
      <c r="D50" s="85"/>
      <c r="E50" s="46">
        <f t="shared" si="14"/>
        <v>4.8896541345011979E-2</v>
      </c>
      <c r="F50" s="51">
        <f t="shared" si="15"/>
        <v>6194993.200000003</v>
      </c>
      <c r="G50" s="40">
        <f t="shared" si="4"/>
        <v>2.1318125083192363E-2</v>
      </c>
      <c r="H50" s="53">
        <f t="shared" si="5"/>
        <v>10</v>
      </c>
      <c r="J50" s="77" t="s">
        <v>97</v>
      </c>
      <c r="K50" s="82">
        <v>17380379.579999998</v>
      </c>
      <c r="L50" s="82">
        <v>24847208.739999998</v>
      </c>
      <c r="M50" s="79"/>
      <c r="N50" s="46">
        <f t="shared" si="16"/>
        <v>0.42961254819729322</v>
      </c>
      <c r="O50" s="51">
        <f t="shared" si="17"/>
        <v>7466829.1600000001</v>
      </c>
      <c r="P50" s="40">
        <f t="shared" si="8"/>
        <v>4.0158389114785149E-2</v>
      </c>
      <c r="Q50" s="53">
        <f t="shared" si="9"/>
        <v>6</v>
      </c>
      <c r="S50" s="26">
        <f t="shared" si="18"/>
        <v>0.13718182107536003</v>
      </c>
      <c r="T50" s="26">
        <f t="shared" si="19"/>
        <v>0.18697444892172846</v>
      </c>
      <c r="U50" s="30">
        <f t="shared" si="20"/>
        <v>4.9792627846368426E-2</v>
      </c>
    </row>
    <row r="51" spans="1:21" x14ac:dyDescent="0.25">
      <c r="A51" s="67" t="s">
        <v>0</v>
      </c>
      <c r="B51" s="83">
        <v>6190432974.9820004</v>
      </c>
      <c r="C51" s="83">
        <v>6233706354.6349993</v>
      </c>
      <c r="D51" s="86"/>
      <c r="E51" s="33">
        <f>C51/B51-1</f>
        <v>6.9903639741974999E-3</v>
      </c>
      <c r="F51" s="52">
        <f>C51-B51</f>
        <v>43273379.652998924</v>
      </c>
      <c r="G51" s="41">
        <f>SUM(G5:G50)</f>
        <v>1</v>
      </c>
      <c r="J51" s="73" t="s">
        <v>0</v>
      </c>
      <c r="K51" s="83">
        <v>601060972.477</v>
      </c>
      <c r="L51" s="83">
        <v>618730215.22300005</v>
      </c>
      <c r="M51" s="80"/>
      <c r="N51" s="50">
        <f>L51/K51-1</f>
        <v>2.9396755994960611E-2</v>
      </c>
      <c r="O51" s="52">
        <f>L51-K51</f>
        <v>17669242.746000051</v>
      </c>
      <c r="P51" s="41">
        <f>SUM(P5:P50)</f>
        <v>0.99999999999999989</v>
      </c>
      <c r="Q51" s="42"/>
      <c r="S51" s="34">
        <f t="shared" ref="S51" si="21">K51/B51</f>
        <v>9.7095142602484544E-2</v>
      </c>
      <c r="T51" s="34">
        <f t="shared" ref="T51" si="22">L51/C51</f>
        <v>9.9255592102594062E-2</v>
      </c>
      <c r="U51" s="35">
        <f t="shared" ref="U51" si="23">T51-S51</f>
        <v>2.1604495001095181E-3</v>
      </c>
    </row>
  </sheetData>
  <conditionalFormatting sqref="E5:E50">
    <cfRule type="cellIs" dxfId="17" priority="7" operator="greaterThan">
      <formula>0</formula>
    </cfRule>
    <cfRule type="cellIs" dxfId="16" priority="8" operator="lessThan">
      <formula>0</formula>
    </cfRule>
  </conditionalFormatting>
  <conditionalFormatting sqref="N5:N50">
    <cfRule type="cellIs" dxfId="15" priority="1" operator="greaterThan">
      <formula>0</formula>
    </cfRule>
    <cfRule type="cellIs" dxfId="14" priority="2" operator="lessThan">
      <formula>0</formula>
    </cfRule>
  </conditionalFormatting>
  <conditionalFormatting sqref="U5:U50">
    <cfRule type="cellIs" dxfId="13" priority="3" operator="greaterThan">
      <formula>0</formula>
    </cfRule>
    <cfRule type="cellIs" dxfId="12" priority="4" operator="lessThan">
      <formula>0</formula>
    </cfRule>
  </conditionalFormatting>
  <pageMargins left="0.7" right="0.7" top="0.75" bottom="0.75" header="0.3" footer="0.3"/>
  <pageSetup paperSize="9" orientation="portrait"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A83FE-9A0B-42E9-A0C4-D3D89168FA25}">
  <dimension ref="A1:W64"/>
  <sheetViews>
    <sheetView tabSelected="1" zoomScaleNormal="100" workbookViewId="0">
      <pane xSplit="1" ySplit="2" topLeftCell="B3" activePane="bottomRight" state="frozen"/>
      <selection activeCell="J32" sqref="J32"/>
      <selection pane="topRight" activeCell="J32" sqref="J32"/>
      <selection pane="bottomLeft" activeCell="J32" sqref="J32"/>
      <selection pane="bottomRight" activeCell="N30" sqref="N30"/>
    </sheetView>
  </sheetViews>
  <sheetFormatPr defaultColWidth="15" defaultRowHeight="15" x14ac:dyDescent="0.25"/>
  <cols>
    <col min="1" max="1" width="24.5703125" customWidth="1"/>
    <col min="2" max="3" width="15" style="11"/>
    <col min="4" max="4" width="15" style="24" hidden="1" customWidth="1"/>
    <col min="5" max="5" width="15" style="24"/>
    <col min="6" max="6" width="0" style="24" hidden="1" customWidth="1"/>
    <col min="7" max="7" width="15" style="24"/>
    <col min="8" max="8" width="15" style="11"/>
    <col min="9" max="9" width="1.85546875" style="11" customWidth="1"/>
    <col min="10" max="10" width="24.5703125" style="11" hidden="1" customWidth="1"/>
    <col min="11" max="11" width="15" style="11"/>
    <col min="12" max="12" width="15" style="24"/>
    <col min="13" max="13" width="15" style="24" hidden="1" customWidth="1"/>
    <col min="14" max="14" width="15" style="24"/>
    <col min="15" max="15" width="0" style="24" hidden="1" customWidth="1"/>
    <col min="16" max="17" width="15" style="11"/>
    <col min="18" max="18" width="1.85546875" style="11" customWidth="1"/>
    <col min="19" max="19" width="15" style="11"/>
  </cols>
  <sheetData>
    <row r="1" spans="1:23" s="21" customFormat="1" x14ac:dyDescent="0.25">
      <c r="A1" s="47" t="s">
        <v>59</v>
      </c>
      <c r="B1" s="48" t="s">
        <v>52</v>
      </c>
      <c r="C1" s="55"/>
      <c r="D1" s="54"/>
      <c r="E1"/>
      <c r="F1"/>
      <c r="G1"/>
      <c r="H1"/>
      <c r="I1" s="11"/>
      <c r="J1" s="45" t="s">
        <v>49</v>
      </c>
      <c r="K1" s="48" t="s">
        <v>52</v>
      </c>
      <c r="L1" s="55"/>
      <c r="M1" s="54"/>
      <c r="N1"/>
      <c r="O1"/>
      <c r="P1"/>
      <c r="Q1"/>
      <c r="R1" s="11"/>
      <c r="S1"/>
      <c r="T1"/>
      <c r="U1"/>
      <c r="V1"/>
      <c r="W1"/>
    </row>
    <row r="2" spans="1:23" s="21" customFormat="1" x14ac:dyDescent="0.25">
      <c r="A2" s="64" t="s">
        <v>53</v>
      </c>
      <c r="B2" s="81" t="s">
        <v>389</v>
      </c>
      <c r="C2" s="81" t="s">
        <v>398</v>
      </c>
      <c r="D2" s="65"/>
      <c r="E2" s="24" t="s">
        <v>403</v>
      </c>
      <c r="F2" s="24" t="s">
        <v>404</v>
      </c>
      <c r="G2" s="24" t="s">
        <v>405</v>
      </c>
      <c r="H2" s="24" t="s">
        <v>406</v>
      </c>
      <c r="I2" s="43"/>
      <c r="J2" s="76" t="s">
        <v>53</v>
      </c>
      <c r="K2" s="81" t="s">
        <v>389</v>
      </c>
      <c r="L2" s="81" t="s">
        <v>398</v>
      </c>
      <c r="M2" s="72"/>
      <c r="N2" s="24" t="s">
        <v>403</v>
      </c>
      <c r="O2" s="24" t="s">
        <v>404</v>
      </c>
      <c r="P2" s="24" t="s">
        <v>405</v>
      </c>
      <c r="Q2" s="24" t="s">
        <v>406</v>
      </c>
      <c r="R2" s="43"/>
      <c r="S2" s="31" t="s">
        <v>396</v>
      </c>
      <c r="T2" s="31" t="s">
        <v>407</v>
      </c>
      <c r="U2" s="36" t="s">
        <v>408</v>
      </c>
      <c r="V2"/>
      <c r="W2"/>
    </row>
    <row r="3" spans="1:23" x14ac:dyDescent="0.25">
      <c r="A3" s="64" t="s">
        <v>43</v>
      </c>
      <c r="B3" s="81">
        <v>2012531758</v>
      </c>
      <c r="C3" s="81">
        <v>1901025109</v>
      </c>
      <c r="D3" s="84"/>
      <c r="E3" s="46">
        <v>-5.5406156229212633E-2</v>
      </c>
      <c r="F3" s="51">
        <v>-111506649</v>
      </c>
      <c r="G3" s="40">
        <v>0.30495904055321998</v>
      </c>
      <c r="H3" s="53">
        <v>1</v>
      </c>
      <c r="J3" s="76" t="s">
        <v>43</v>
      </c>
      <c r="K3" s="81">
        <v>304450951.39999998</v>
      </c>
      <c r="L3" s="81">
        <v>262158474.40000001</v>
      </c>
      <c r="M3" s="78"/>
      <c r="N3" s="46">
        <v>-0.13891392621872412</v>
      </c>
      <c r="O3" s="51">
        <v>-42292476.99999997</v>
      </c>
      <c r="P3" s="40">
        <v>0.42370401178082762</v>
      </c>
      <c r="Q3" s="53">
        <v>1</v>
      </c>
      <c r="S3" s="26">
        <v>0.15127758863420629</v>
      </c>
      <c r="T3" s="26">
        <v>0.13790374107047104</v>
      </c>
      <c r="U3" s="30">
        <v>-1.3373847563735247E-2</v>
      </c>
    </row>
    <row r="4" spans="1:23" x14ac:dyDescent="0.25">
      <c r="A4" s="66" t="s">
        <v>95</v>
      </c>
      <c r="B4" s="82">
        <v>641849683.39999998</v>
      </c>
      <c r="C4" s="82">
        <v>544122147</v>
      </c>
      <c r="D4" s="85"/>
      <c r="E4" s="46">
        <v>-0.15225922661879121</v>
      </c>
      <c r="F4" s="51">
        <v>-97727536.399999976</v>
      </c>
      <c r="G4" s="40">
        <v>8.728709952714156E-2</v>
      </c>
      <c r="H4" s="53">
        <v>2</v>
      </c>
      <c r="I4" s="43"/>
      <c r="J4" s="77" t="s">
        <v>95</v>
      </c>
      <c r="K4" s="82">
        <v>11202380.35</v>
      </c>
      <c r="L4" s="82">
        <v>25592099.940000001</v>
      </c>
      <c r="M4" s="79"/>
      <c r="N4" s="46">
        <v>1.2845233906024269</v>
      </c>
      <c r="O4" s="51">
        <v>14389719.590000002</v>
      </c>
      <c r="P4" s="40">
        <v>4.1362292175720253E-2</v>
      </c>
      <c r="Q4" s="53">
        <v>5</v>
      </c>
      <c r="R4" s="43"/>
      <c r="S4" s="26">
        <v>1.745327705181509E-2</v>
      </c>
      <c r="T4" s="26">
        <v>4.703374064279725E-2</v>
      </c>
      <c r="U4" s="30">
        <v>2.958046359098216E-2</v>
      </c>
    </row>
    <row r="5" spans="1:23" x14ac:dyDescent="0.25">
      <c r="A5" s="66" t="s">
        <v>20</v>
      </c>
      <c r="B5" s="82">
        <v>512861910.30000001</v>
      </c>
      <c r="C5" s="82">
        <v>536059150.39999998</v>
      </c>
      <c r="D5" s="85"/>
      <c r="E5" s="46">
        <v>4.5230966921350646E-2</v>
      </c>
      <c r="F5" s="51">
        <v>23197240.099999964</v>
      </c>
      <c r="G5" s="40">
        <v>8.5993648064833769E-2</v>
      </c>
      <c r="H5" s="53">
        <v>3</v>
      </c>
      <c r="J5" s="77" t="s">
        <v>20</v>
      </c>
      <c r="K5" s="82">
        <v>37870579.57</v>
      </c>
      <c r="L5" s="82">
        <v>38105434.299999997</v>
      </c>
      <c r="M5" s="79"/>
      <c r="N5" s="46">
        <v>6.2015087349240883E-3</v>
      </c>
      <c r="O5" s="51">
        <v>234854.72999999672</v>
      </c>
      <c r="P5" s="40">
        <v>6.1586509535931103E-2</v>
      </c>
      <c r="Q5" s="53">
        <v>3</v>
      </c>
      <c r="S5" s="26">
        <v>7.3841669286470304E-2</v>
      </c>
      <c r="T5" s="26">
        <v>7.1084383638570933E-2</v>
      </c>
      <c r="U5" s="30">
        <v>-2.7572856478993713E-3</v>
      </c>
    </row>
    <row r="6" spans="1:23" x14ac:dyDescent="0.25">
      <c r="A6" s="66" t="s">
        <v>17</v>
      </c>
      <c r="B6" s="82">
        <v>418072646.39999998</v>
      </c>
      <c r="C6" s="82">
        <v>502801999.60000002</v>
      </c>
      <c r="D6" s="85"/>
      <c r="E6" s="46">
        <v>0.20266657943206701</v>
      </c>
      <c r="F6" s="51">
        <v>84729353.200000048</v>
      </c>
      <c r="G6" s="40">
        <v>8.0658595544229883E-2</v>
      </c>
      <c r="H6" s="53">
        <v>4</v>
      </c>
      <c r="I6" s="44"/>
      <c r="J6" s="77" t="s">
        <v>17</v>
      </c>
      <c r="K6" s="82">
        <v>37363856.670000002</v>
      </c>
      <c r="L6" s="82">
        <v>35382806.380000003</v>
      </c>
      <c r="M6" s="79"/>
      <c r="N6" s="46">
        <v>-5.3020498057702259E-2</v>
      </c>
      <c r="O6" s="51">
        <v>-1981050.2899999991</v>
      </c>
      <c r="P6" s="40">
        <v>5.7186162093680014E-2</v>
      </c>
      <c r="Q6" s="53">
        <v>4</v>
      </c>
      <c r="R6" s="44"/>
      <c r="S6" s="26">
        <v>8.9371684542717794E-2</v>
      </c>
      <c r="T6" s="26">
        <v>7.0371252318305225E-2</v>
      </c>
      <c r="U6" s="30">
        <v>-1.900043222441257E-2</v>
      </c>
    </row>
    <row r="7" spans="1:23" x14ac:dyDescent="0.25">
      <c r="A7" s="66" t="s">
        <v>1</v>
      </c>
      <c r="B7" s="82">
        <v>255376328</v>
      </c>
      <c r="C7" s="82">
        <v>272535861.39999998</v>
      </c>
      <c r="D7" s="85"/>
      <c r="E7" s="46">
        <v>6.7193124493512002E-2</v>
      </c>
      <c r="F7" s="51">
        <v>17159533.399999976</v>
      </c>
      <c r="G7" s="40">
        <v>4.3719714387470167E-2</v>
      </c>
      <c r="H7" s="53">
        <v>5</v>
      </c>
      <c r="J7" s="77" t="s">
        <v>1</v>
      </c>
      <c r="K7" s="82">
        <v>30258071.359999999</v>
      </c>
      <c r="L7" s="82">
        <v>23760723.600000001</v>
      </c>
      <c r="M7" s="79"/>
      <c r="N7" s="46">
        <v>-0.21473106077042436</v>
      </c>
      <c r="O7" s="51">
        <v>-6497347.7599999979</v>
      </c>
      <c r="P7" s="40">
        <v>3.8402397386454235E-2</v>
      </c>
      <c r="Q7" s="53">
        <v>7</v>
      </c>
      <c r="S7" s="26">
        <v>0.1184842447887339</v>
      </c>
      <c r="T7" s="26">
        <v>8.7183842441661163E-2</v>
      </c>
      <c r="U7" s="30">
        <v>-3.1300402347072737E-2</v>
      </c>
    </row>
    <row r="8" spans="1:23" x14ac:dyDescent="0.25">
      <c r="A8" s="66" t="s">
        <v>14</v>
      </c>
      <c r="B8" s="82">
        <v>207506356.09999999</v>
      </c>
      <c r="C8" s="82">
        <v>223411179.69999999</v>
      </c>
      <c r="D8" s="85"/>
      <c r="E8" s="46">
        <v>7.6647404440639111E-2</v>
      </c>
      <c r="F8" s="51">
        <v>15904823.599999994</v>
      </c>
      <c r="G8" s="40">
        <v>3.5839221001144082E-2</v>
      </c>
      <c r="H8" s="53">
        <v>6</v>
      </c>
      <c r="I8" s="37"/>
      <c r="J8" s="77" t="s">
        <v>14</v>
      </c>
      <c r="K8" s="82">
        <v>30363827.5</v>
      </c>
      <c r="L8" s="82">
        <v>39099517.039999999</v>
      </c>
      <c r="M8" s="79"/>
      <c r="N8" s="46">
        <v>0.28770053907070836</v>
      </c>
      <c r="O8" s="51">
        <v>8735689.5399999991</v>
      </c>
      <c r="P8" s="40">
        <v>6.3193159276871455E-2</v>
      </c>
      <c r="Q8" s="53">
        <v>2</v>
      </c>
      <c r="R8" s="37"/>
      <c r="S8" s="26">
        <v>0.14632721652809169</v>
      </c>
      <c r="T8" s="26">
        <v>0.17501146134451928</v>
      </c>
      <c r="U8" s="30">
        <v>2.868424481642759E-2</v>
      </c>
    </row>
    <row r="9" spans="1:23" x14ac:dyDescent="0.25">
      <c r="A9" s="66" t="s">
        <v>19</v>
      </c>
      <c r="B9" s="82">
        <v>170426784.5</v>
      </c>
      <c r="C9" s="82">
        <v>209572930.69999999</v>
      </c>
      <c r="D9" s="85"/>
      <c r="E9" s="46">
        <v>0.22969480011517773</v>
      </c>
      <c r="F9" s="51">
        <v>39146146.199999988</v>
      </c>
      <c r="G9" s="40">
        <v>3.3619313900497494E-2</v>
      </c>
      <c r="H9" s="53">
        <v>7</v>
      </c>
      <c r="J9" s="77" t="s">
        <v>19</v>
      </c>
      <c r="K9" s="82">
        <v>7842079.7199999997</v>
      </c>
      <c r="L9" s="82">
        <v>13502216.02</v>
      </c>
      <c r="M9" s="79"/>
      <c r="N9" s="46">
        <v>0.72176469789827635</v>
      </c>
      <c r="O9" s="51">
        <v>5660136.2999999998</v>
      </c>
      <c r="P9" s="40">
        <v>2.182246104650569E-2</v>
      </c>
      <c r="Q9" s="53">
        <v>11</v>
      </c>
      <c r="S9" s="26">
        <v>4.6014361785955069E-2</v>
      </c>
      <c r="T9" s="26">
        <v>6.4427290179609062E-2</v>
      </c>
      <c r="U9" s="30">
        <v>1.8412928393653993E-2</v>
      </c>
    </row>
    <row r="10" spans="1:23" x14ac:dyDescent="0.25">
      <c r="A10" s="66" t="s">
        <v>96</v>
      </c>
      <c r="B10" s="82">
        <v>168522892.30000001</v>
      </c>
      <c r="C10" s="82">
        <v>183465716.30000001</v>
      </c>
      <c r="D10" s="85"/>
      <c r="E10" s="46">
        <v>8.8669401504213319E-2</v>
      </c>
      <c r="F10" s="51">
        <v>14942824</v>
      </c>
      <c r="G10" s="40">
        <v>2.9431241361503373E-2</v>
      </c>
      <c r="H10" s="53">
        <v>8</v>
      </c>
      <c r="I10" s="37"/>
      <c r="J10" s="77" t="s">
        <v>96</v>
      </c>
      <c r="K10" s="82">
        <v>4684988.75</v>
      </c>
      <c r="L10" s="82">
        <v>6230150.7029999997</v>
      </c>
      <c r="M10" s="79"/>
      <c r="N10" s="46">
        <v>0.3298112408487639</v>
      </c>
      <c r="O10" s="51">
        <v>1545161.9529999997</v>
      </c>
      <c r="P10" s="40">
        <v>1.0069252397435538E-2</v>
      </c>
      <c r="Q10" s="53">
        <v>17</v>
      </c>
      <c r="R10" s="37"/>
      <c r="S10" s="26">
        <v>2.7800310605041754E-2</v>
      </c>
      <c r="T10" s="26">
        <v>3.3958119416777378E-2</v>
      </c>
      <c r="U10" s="30">
        <v>6.1578088117356239E-3</v>
      </c>
    </row>
    <row r="11" spans="1:23" x14ac:dyDescent="0.25">
      <c r="A11" s="66" t="s">
        <v>11</v>
      </c>
      <c r="B11" s="82">
        <v>143435568.90000001</v>
      </c>
      <c r="C11" s="82">
        <v>162232769.09999999</v>
      </c>
      <c r="D11" s="85"/>
      <c r="E11" s="46">
        <v>0.13104978314761628</v>
      </c>
      <c r="F11" s="51">
        <v>18797200.199999988</v>
      </c>
      <c r="G11" s="40">
        <v>2.6025090030006581E-2</v>
      </c>
      <c r="H11" s="53">
        <v>9</v>
      </c>
      <c r="I11" s="37"/>
      <c r="J11" s="77" t="s">
        <v>11</v>
      </c>
      <c r="K11" s="82">
        <v>11284200.73</v>
      </c>
      <c r="L11" s="82">
        <v>20166536.699999999</v>
      </c>
      <c r="M11" s="79"/>
      <c r="N11" s="46">
        <v>0.7871479941317916</v>
      </c>
      <c r="O11" s="51">
        <v>8882335.9699999988</v>
      </c>
      <c r="P11" s="40">
        <v>3.2593424733155574E-2</v>
      </c>
      <c r="Q11" s="53">
        <v>8</v>
      </c>
      <c r="R11" s="37"/>
      <c r="S11" s="26">
        <v>7.8670868157305437E-2</v>
      </c>
      <c r="T11" s="26">
        <v>0.1243061855621128</v>
      </c>
      <c r="U11" s="30">
        <v>4.5635317404807363E-2</v>
      </c>
    </row>
    <row r="12" spans="1:23" x14ac:dyDescent="0.25">
      <c r="A12" s="66" t="s">
        <v>97</v>
      </c>
      <c r="B12" s="82">
        <v>126695938.59999999</v>
      </c>
      <c r="C12" s="82">
        <v>132890931.8</v>
      </c>
      <c r="D12" s="85"/>
      <c r="E12" s="46">
        <v>4.8896541345011979E-2</v>
      </c>
      <c r="F12" s="51">
        <v>6194993.200000003</v>
      </c>
      <c r="G12" s="40">
        <v>2.1318125083192363E-2</v>
      </c>
      <c r="H12" s="53">
        <v>10</v>
      </c>
      <c r="J12" s="77" t="s">
        <v>97</v>
      </c>
      <c r="K12" s="82">
        <v>17380379.579999998</v>
      </c>
      <c r="L12" s="82">
        <v>24847208.739999998</v>
      </c>
      <c r="M12" s="79"/>
      <c r="N12" s="46">
        <v>0.42961254819729322</v>
      </c>
      <c r="O12" s="51">
        <v>7466829.1600000001</v>
      </c>
      <c r="P12" s="40">
        <v>4.0158389114785149E-2</v>
      </c>
      <c r="Q12" s="53">
        <v>6</v>
      </c>
      <c r="S12" s="26">
        <v>0.13718182107536003</v>
      </c>
      <c r="T12" s="26">
        <v>0.18697444892172846</v>
      </c>
      <c r="U12" s="30">
        <v>4.9792627846368426E-2</v>
      </c>
    </row>
    <row r="13" spans="1:23" x14ac:dyDescent="0.25">
      <c r="A13" s="66" t="s">
        <v>263</v>
      </c>
      <c r="B13" s="82">
        <v>96612602.689999998</v>
      </c>
      <c r="C13" s="82">
        <v>127362687.59999999</v>
      </c>
      <c r="D13" s="85"/>
      <c r="E13" s="46">
        <v>0.31828233640146841</v>
      </c>
      <c r="F13" s="51">
        <v>30750084.909999996</v>
      </c>
      <c r="G13" s="40">
        <v>2.0431294057555498E-2</v>
      </c>
      <c r="H13" s="53">
        <v>11</v>
      </c>
      <c r="I13" s="37"/>
      <c r="J13" s="77" t="s">
        <v>263</v>
      </c>
      <c r="K13" s="82">
        <v>1376851</v>
      </c>
      <c r="L13" s="82">
        <v>2850019.55</v>
      </c>
      <c r="M13" s="79"/>
      <c r="N13" s="46">
        <v>1.0699549551839667</v>
      </c>
      <c r="O13" s="51">
        <v>1473168.5499999998</v>
      </c>
      <c r="P13" s="40">
        <v>4.6062394883573093E-3</v>
      </c>
      <c r="Q13" s="53">
        <v>24</v>
      </c>
      <c r="R13" s="37"/>
      <c r="S13" s="26">
        <v>1.4251256685609533E-2</v>
      </c>
      <c r="T13" s="26">
        <v>2.2377193852495304E-2</v>
      </c>
      <c r="U13" s="30">
        <v>8.1259371668857706E-3</v>
      </c>
    </row>
    <row r="14" spans="1:23" x14ac:dyDescent="0.25">
      <c r="A14" s="66" t="s">
        <v>98</v>
      </c>
      <c r="B14" s="82">
        <v>99776741.230000004</v>
      </c>
      <c r="C14" s="82">
        <v>117310943.7</v>
      </c>
      <c r="D14" s="85"/>
      <c r="E14" s="46">
        <v>0.17573436708642443</v>
      </c>
      <c r="F14" s="51">
        <v>17534202.469999999</v>
      </c>
      <c r="G14" s="40">
        <v>1.8818811318049144E-2</v>
      </c>
      <c r="H14" s="53">
        <v>12</v>
      </c>
      <c r="J14" s="77" t="s">
        <v>98</v>
      </c>
      <c r="K14" s="82">
        <v>1048772</v>
      </c>
      <c r="L14" s="82">
        <v>1458674.85</v>
      </c>
      <c r="M14" s="79"/>
      <c r="N14" s="46">
        <v>0.39084076424618508</v>
      </c>
      <c r="O14" s="51">
        <v>409902.85000000009</v>
      </c>
      <c r="P14" s="40">
        <v>2.3575296859783563E-3</v>
      </c>
      <c r="Q14" s="53">
        <v>31</v>
      </c>
      <c r="S14" s="26">
        <v>1.0511187147137096E-2</v>
      </c>
      <c r="T14" s="26">
        <v>1.2434260640936265E-2</v>
      </c>
      <c r="U14" s="30">
        <v>1.9230734937991691E-3</v>
      </c>
    </row>
    <row r="15" spans="1:23" x14ac:dyDescent="0.25">
      <c r="A15" s="66" t="s">
        <v>4</v>
      </c>
      <c r="B15" s="82">
        <v>101905110.3</v>
      </c>
      <c r="C15" s="82">
        <v>115542287.40000001</v>
      </c>
      <c r="D15" s="85"/>
      <c r="E15" s="46">
        <v>0.1338223084186192</v>
      </c>
      <c r="F15" s="51">
        <v>13637177.100000009</v>
      </c>
      <c r="G15" s="40">
        <v>1.8535086644575406E-2</v>
      </c>
      <c r="H15" s="53">
        <v>13</v>
      </c>
      <c r="I15" s="37"/>
      <c r="J15" s="77" t="s">
        <v>4</v>
      </c>
      <c r="K15" s="82">
        <v>11851364.289999999</v>
      </c>
      <c r="L15" s="82">
        <v>16836081.890000001</v>
      </c>
      <c r="M15" s="79"/>
      <c r="N15" s="46">
        <v>0.42060285027319844</v>
      </c>
      <c r="O15" s="51">
        <v>4984717.6000000015</v>
      </c>
      <c r="P15" s="40">
        <v>2.7210699390092033E-2</v>
      </c>
      <c r="Q15" s="53">
        <v>9</v>
      </c>
      <c r="R15" s="37"/>
      <c r="S15" s="26">
        <v>0.11629803701807091</v>
      </c>
      <c r="T15" s="26">
        <v>0.14571359342847837</v>
      </c>
      <c r="U15" s="30">
        <v>2.9415556410407454E-2</v>
      </c>
    </row>
    <row r="16" spans="1:23" x14ac:dyDescent="0.25">
      <c r="A16" s="66" t="s">
        <v>3</v>
      </c>
      <c r="B16" s="82">
        <v>109272227.7</v>
      </c>
      <c r="C16" s="82">
        <v>114623730.3</v>
      </c>
      <c r="D16" s="85"/>
      <c r="E16" s="46">
        <v>4.8974041370257515E-2</v>
      </c>
      <c r="F16" s="51">
        <v>5351502.599999994</v>
      </c>
      <c r="G16" s="40">
        <v>1.8387733361032135E-2</v>
      </c>
      <c r="H16" s="53">
        <v>14</v>
      </c>
      <c r="I16" s="37"/>
      <c r="J16" s="77" t="s">
        <v>3</v>
      </c>
      <c r="K16" s="82">
        <v>9108923.0899999999</v>
      </c>
      <c r="L16" s="82">
        <v>12573527.869999999</v>
      </c>
      <c r="M16" s="79"/>
      <c r="N16" s="46">
        <v>0.38035284146855153</v>
      </c>
      <c r="O16" s="51">
        <v>3464604.7799999993</v>
      </c>
      <c r="P16" s="40">
        <v>2.0321502911359039E-2</v>
      </c>
      <c r="Q16" s="53">
        <v>12</v>
      </c>
      <c r="R16" s="37"/>
      <c r="S16" s="26">
        <v>8.3359910214404823E-2</v>
      </c>
      <c r="T16" s="26">
        <v>0.10969393368277075</v>
      </c>
      <c r="U16" s="30">
        <v>2.6334023468365927E-2</v>
      </c>
    </row>
    <row r="17" spans="1:21" x14ac:dyDescent="0.25">
      <c r="A17" s="66" t="s">
        <v>10</v>
      </c>
      <c r="B17" s="82">
        <v>96105901.659999996</v>
      </c>
      <c r="C17" s="82">
        <v>90206941.329999998</v>
      </c>
      <c r="D17" s="85"/>
      <c r="E17" s="46">
        <v>-6.1379792792217169E-2</v>
      </c>
      <c r="F17" s="51">
        <v>-5898960.3299999982</v>
      </c>
      <c r="G17" s="40">
        <v>1.4470835839568812E-2</v>
      </c>
      <c r="H17" s="53">
        <v>15</v>
      </c>
      <c r="I17" s="37"/>
      <c r="J17" s="77" t="s">
        <v>10</v>
      </c>
      <c r="K17" s="82">
        <v>7245461.6030000001</v>
      </c>
      <c r="L17" s="82">
        <v>6454523.9000000004</v>
      </c>
      <c r="M17" s="79"/>
      <c r="N17" s="46">
        <v>-0.10916319019239717</v>
      </c>
      <c r="O17" s="51">
        <v>-790937.70299999975</v>
      </c>
      <c r="P17" s="40">
        <v>1.0431887341518772E-2</v>
      </c>
      <c r="Q17" s="53">
        <v>16</v>
      </c>
      <c r="R17" s="37"/>
      <c r="S17" s="26">
        <v>7.5390392034744486E-2</v>
      </c>
      <c r="T17" s="26">
        <v>7.155240832728943E-2</v>
      </c>
      <c r="U17" s="30">
        <v>-3.837983707455056E-3</v>
      </c>
    </row>
    <row r="18" spans="1:21" x14ac:dyDescent="0.25">
      <c r="A18" s="66" t="s">
        <v>2</v>
      </c>
      <c r="B18" s="82">
        <v>93282994.019999996</v>
      </c>
      <c r="C18" s="82">
        <v>89835287.939999998</v>
      </c>
      <c r="D18" s="85"/>
      <c r="E18" s="46">
        <v>-3.6959642175087182E-2</v>
      </c>
      <c r="F18" s="51">
        <v>-3447706.0799999982</v>
      </c>
      <c r="G18" s="40">
        <v>1.4411215868903421E-2</v>
      </c>
      <c r="H18" s="53">
        <v>16</v>
      </c>
      <c r="I18" s="43"/>
      <c r="J18" s="77" t="s">
        <v>2</v>
      </c>
      <c r="K18" s="82">
        <v>5151634.5429999996</v>
      </c>
      <c r="L18" s="82">
        <v>6784064.2000000002</v>
      </c>
      <c r="M18" s="79"/>
      <c r="N18" s="46">
        <v>0.31687606008817792</v>
      </c>
      <c r="O18" s="51">
        <v>1632429.6570000006</v>
      </c>
      <c r="P18" s="40">
        <v>1.0964494755690762E-2</v>
      </c>
      <c r="Q18" s="53">
        <v>15</v>
      </c>
      <c r="R18" s="43"/>
      <c r="S18" s="26">
        <v>5.5225870450679171E-2</v>
      </c>
      <c r="T18" s="26">
        <v>7.5516696785465881E-2</v>
      </c>
      <c r="U18" s="30">
        <v>2.029082633478671E-2</v>
      </c>
    </row>
    <row r="19" spans="1:21" x14ac:dyDescent="0.25">
      <c r="A19" s="66" t="s">
        <v>264</v>
      </c>
      <c r="B19" s="82">
        <v>91135074.280000001</v>
      </c>
      <c r="C19" s="82">
        <v>85996268.489999995</v>
      </c>
      <c r="D19" s="85"/>
      <c r="E19" s="46">
        <v>-5.6386696676317349E-2</v>
      </c>
      <c r="F19" s="51">
        <v>-5138805.7900000066</v>
      </c>
      <c r="G19" s="40">
        <v>1.3795367249863875E-2</v>
      </c>
      <c r="H19" s="53">
        <v>17</v>
      </c>
      <c r="I19" s="37"/>
      <c r="J19" s="77" t="s">
        <v>264</v>
      </c>
      <c r="K19" s="82">
        <v>505561.02</v>
      </c>
      <c r="L19" s="82">
        <v>585781.22</v>
      </c>
      <c r="M19" s="79"/>
      <c r="N19" s="46">
        <v>0.15867560358984956</v>
      </c>
      <c r="O19" s="51">
        <v>80220.199999999953</v>
      </c>
      <c r="P19" s="40">
        <v>9.4674739585632695E-4</v>
      </c>
      <c r="Q19" s="53">
        <v>38</v>
      </c>
      <c r="R19" s="37"/>
      <c r="S19" s="26">
        <v>5.5473814444560957E-3</v>
      </c>
      <c r="T19" s="26">
        <v>6.8117050923915037E-3</v>
      </c>
      <c r="U19" s="30">
        <v>1.2643236479354079E-3</v>
      </c>
    </row>
    <row r="20" spans="1:21" x14ac:dyDescent="0.25">
      <c r="A20" s="66" t="s">
        <v>12</v>
      </c>
      <c r="B20" s="82">
        <v>82099423.549999997</v>
      </c>
      <c r="C20" s="82">
        <v>84155871.829999998</v>
      </c>
      <c r="D20" s="85"/>
      <c r="E20" s="46">
        <v>2.5048266980188805E-2</v>
      </c>
      <c r="F20" s="51">
        <v>2056448.2800000012</v>
      </c>
      <c r="G20" s="40">
        <v>1.3500134116427682E-2</v>
      </c>
      <c r="H20" s="53">
        <v>18</v>
      </c>
      <c r="I20" s="37"/>
      <c r="J20" s="77" t="s">
        <v>12</v>
      </c>
      <c r="K20" s="82">
        <v>2520846.7799999998</v>
      </c>
      <c r="L20" s="82">
        <v>8901541.2300000004</v>
      </c>
      <c r="M20" s="79"/>
      <c r="N20" s="46">
        <v>2.5311710733962185</v>
      </c>
      <c r="O20" s="51">
        <v>6380694.4500000011</v>
      </c>
      <c r="P20" s="40">
        <v>1.438678928390744E-2</v>
      </c>
      <c r="Q20" s="53">
        <v>14</v>
      </c>
      <c r="R20" s="37"/>
      <c r="S20" s="26">
        <v>3.070480486948559E-2</v>
      </c>
      <c r="T20" s="26">
        <v>0.10577445205465469</v>
      </c>
      <c r="U20" s="30">
        <v>7.5069647185169092E-2</v>
      </c>
    </row>
    <row r="21" spans="1:21" x14ac:dyDescent="0.25">
      <c r="A21" s="66" t="s">
        <v>18</v>
      </c>
      <c r="B21" s="82">
        <v>81390594.700000003</v>
      </c>
      <c r="C21" s="82">
        <v>80120226.359999999</v>
      </c>
      <c r="D21" s="85"/>
      <c r="E21" s="46">
        <v>-1.5608294111653653E-2</v>
      </c>
      <c r="F21" s="51">
        <v>-1270368.3400000036</v>
      </c>
      <c r="G21" s="40">
        <v>1.2852743103695852E-2</v>
      </c>
      <c r="H21" s="53">
        <v>19</v>
      </c>
      <c r="J21" s="77" t="s">
        <v>18</v>
      </c>
      <c r="K21" s="82">
        <v>4958642.1500000004</v>
      </c>
      <c r="L21" s="82">
        <v>5639952.0099999998</v>
      </c>
      <c r="M21" s="79"/>
      <c r="N21" s="46">
        <v>0.13739847308804065</v>
      </c>
      <c r="O21" s="51">
        <v>681309.8599999994</v>
      </c>
      <c r="P21" s="40">
        <v>9.1153654229853189E-3</v>
      </c>
      <c r="Q21" s="53">
        <v>19</v>
      </c>
      <c r="S21" s="26">
        <v>6.0924019148369736E-2</v>
      </c>
      <c r="T21" s="26">
        <v>7.0393610530483278E-2</v>
      </c>
      <c r="U21" s="30">
        <v>9.4695913821135416E-3</v>
      </c>
    </row>
    <row r="22" spans="1:21" x14ac:dyDescent="0.25">
      <c r="A22" s="66" t="s">
        <v>7</v>
      </c>
      <c r="B22" s="82">
        <v>84009091.189999998</v>
      </c>
      <c r="C22" s="82">
        <v>75121608.719999999</v>
      </c>
      <c r="D22" s="85"/>
      <c r="E22" s="46">
        <v>-0.10579191304307212</v>
      </c>
      <c r="F22" s="51">
        <v>-8887482.4699999988</v>
      </c>
      <c r="G22" s="40">
        <v>1.2050873821501747E-2</v>
      </c>
      <c r="H22" s="53">
        <v>20</v>
      </c>
      <c r="I22" s="37"/>
      <c r="J22" s="77" t="s">
        <v>7</v>
      </c>
      <c r="K22" s="82">
        <v>1117216.54</v>
      </c>
      <c r="L22" s="82">
        <v>1483684.11</v>
      </c>
      <c r="M22" s="79"/>
      <c r="N22" s="46">
        <v>0.32801838934464755</v>
      </c>
      <c r="O22" s="51">
        <v>366467.57000000007</v>
      </c>
      <c r="P22" s="40">
        <v>2.3979499844940613E-3</v>
      </c>
      <c r="Q22" s="53">
        <v>30</v>
      </c>
      <c r="R22" s="37"/>
      <c r="S22" s="26">
        <v>1.3298757600808181E-2</v>
      </c>
      <c r="T22" s="26">
        <v>1.9750430472410683E-2</v>
      </c>
      <c r="U22" s="30">
        <v>6.4516728716025023E-3</v>
      </c>
    </row>
    <row r="23" spans="1:21" x14ac:dyDescent="0.25">
      <c r="A23" s="66" t="s">
        <v>6</v>
      </c>
      <c r="B23" s="82">
        <v>56171554.509999998</v>
      </c>
      <c r="C23" s="82">
        <v>59706681.649999999</v>
      </c>
      <c r="D23" s="85"/>
      <c r="E23" s="46">
        <v>6.2934472275832265E-2</v>
      </c>
      <c r="F23" s="51">
        <v>3535127.1400000006</v>
      </c>
      <c r="G23" s="40">
        <v>9.5780388509326877E-3</v>
      </c>
      <c r="H23" s="53">
        <v>21</v>
      </c>
      <c r="I23" s="37"/>
      <c r="J23" s="77" t="s">
        <v>6</v>
      </c>
      <c r="K23" s="82">
        <v>7347187.1900000004</v>
      </c>
      <c r="L23" s="82">
        <v>13864989.529999999</v>
      </c>
      <c r="M23" s="79"/>
      <c r="N23" s="46">
        <v>0.88711532338132781</v>
      </c>
      <c r="O23" s="51">
        <v>6517802.3399999989</v>
      </c>
      <c r="P23" s="40">
        <v>2.2408780416522635E-2</v>
      </c>
      <c r="Q23" s="53">
        <v>10</v>
      </c>
      <c r="R23" s="37"/>
      <c r="S23" s="26">
        <v>0.13079907177381053</v>
      </c>
      <c r="T23" s="26">
        <v>0.23221839075359163</v>
      </c>
      <c r="U23" s="30">
        <v>0.1014193189797811</v>
      </c>
    </row>
    <row r="24" spans="1:21" x14ac:dyDescent="0.25">
      <c r="A24" s="66" t="s">
        <v>100</v>
      </c>
      <c r="B24" s="82">
        <v>60290693.700000003</v>
      </c>
      <c r="C24" s="82">
        <v>52503903.469999999</v>
      </c>
      <c r="D24" s="85"/>
      <c r="E24" s="46">
        <v>-0.12915409911762221</v>
      </c>
      <c r="F24" s="51">
        <v>-7786790.2300000042</v>
      </c>
      <c r="G24" s="40">
        <v>8.4225820856898941E-3</v>
      </c>
      <c r="H24" s="53">
        <v>22</v>
      </c>
      <c r="J24" s="77" t="s">
        <v>100</v>
      </c>
      <c r="K24" s="82">
        <v>11833608.550000001</v>
      </c>
      <c r="L24" s="82">
        <v>10469769.699999999</v>
      </c>
      <c r="M24" s="79"/>
      <c r="N24" s="46">
        <v>-0.11525130683826801</v>
      </c>
      <c r="O24" s="51">
        <v>-1363838.8500000015</v>
      </c>
      <c r="P24" s="40">
        <v>1.6921380987069672E-2</v>
      </c>
      <c r="Q24" s="53">
        <v>13</v>
      </c>
      <c r="S24" s="26">
        <v>0.1962758731701241</v>
      </c>
      <c r="T24" s="26">
        <v>0.19940935831527803</v>
      </c>
      <c r="U24" s="30">
        <v>3.1334851451539358E-3</v>
      </c>
    </row>
    <row r="25" spans="1:21" x14ac:dyDescent="0.25">
      <c r="A25" s="66" t="s">
        <v>101</v>
      </c>
      <c r="B25" s="82">
        <v>44210457.200000003</v>
      </c>
      <c r="C25" s="82">
        <v>42491081.840000004</v>
      </c>
      <c r="D25" s="85"/>
      <c r="E25" s="46">
        <v>-3.8890693941975307E-2</v>
      </c>
      <c r="F25" s="51">
        <v>-1719375.3599999994</v>
      </c>
      <c r="G25" s="40">
        <v>6.8163431869719465E-3</v>
      </c>
      <c r="H25" s="53">
        <v>23</v>
      </c>
      <c r="I25" s="37"/>
      <c r="J25" s="77" t="s">
        <v>101</v>
      </c>
      <c r="K25" s="82">
        <v>4769410.6100000003</v>
      </c>
      <c r="L25" s="82">
        <v>2233237.36</v>
      </c>
      <c r="M25" s="79"/>
      <c r="N25" s="46">
        <v>-0.53175821026657211</v>
      </c>
      <c r="O25" s="51">
        <v>-2536173.2500000005</v>
      </c>
      <c r="P25" s="40">
        <v>3.6093879126221536E-3</v>
      </c>
      <c r="Q25" s="53">
        <v>27</v>
      </c>
      <c r="R25" s="37"/>
      <c r="S25" s="26">
        <v>0.10787969435430313</v>
      </c>
      <c r="T25" s="26">
        <v>5.255779008897081E-2</v>
      </c>
      <c r="U25" s="30">
        <v>-5.5321904265332317E-2</v>
      </c>
    </row>
    <row r="26" spans="1:21" x14ac:dyDescent="0.25">
      <c r="A26" s="66" t="s">
        <v>267</v>
      </c>
      <c r="B26" s="82">
        <v>23187556.43</v>
      </c>
      <c r="C26" s="82">
        <v>32443829.649999999</v>
      </c>
      <c r="D26" s="85"/>
      <c r="E26" s="46">
        <v>0.39919140457699354</v>
      </c>
      <c r="F26" s="51">
        <v>9256273.2199999988</v>
      </c>
      <c r="G26" s="40">
        <v>5.2045809995327694E-3</v>
      </c>
      <c r="H26" s="53">
        <v>24</v>
      </c>
      <c r="I26" s="22"/>
      <c r="J26" s="77" t="s">
        <v>267</v>
      </c>
      <c r="K26" s="82">
        <v>1282494.69</v>
      </c>
      <c r="L26" s="82">
        <v>1539673.81</v>
      </c>
      <c r="M26" s="79"/>
      <c r="N26" s="46">
        <v>0.20053035853115309</v>
      </c>
      <c r="O26" s="51">
        <v>257179.12000000011</v>
      </c>
      <c r="P26" s="40">
        <v>2.4884412820296445E-3</v>
      </c>
      <c r="Q26" s="53">
        <v>29</v>
      </c>
      <c r="R26" s="22"/>
      <c r="S26" s="26">
        <v>5.5309609439514365E-2</v>
      </c>
      <c r="T26" s="26">
        <v>4.7456598885205897E-2</v>
      </c>
      <c r="U26" s="30">
        <v>-7.8530105543084677E-3</v>
      </c>
    </row>
    <row r="27" spans="1:21" x14ac:dyDescent="0.25">
      <c r="A27" s="66" t="s">
        <v>5</v>
      </c>
      <c r="B27" s="82">
        <v>31062932.460000001</v>
      </c>
      <c r="C27" s="82">
        <v>31454003.73</v>
      </c>
      <c r="D27" s="85"/>
      <c r="E27" s="46">
        <v>1.2589644281124635E-2</v>
      </c>
      <c r="F27" s="51">
        <v>391071.26999999955</v>
      </c>
      <c r="G27" s="40">
        <v>5.045794899628653E-3</v>
      </c>
      <c r="H27" s="53">
        <v>25</v>
      </c>
      <c r="I27" s="37"/>
      <c r="J27" s="77" t="s">
        <v>5</v>
      </c>
      <c r="K27" s="82">
        <v>2872079.55</v>
      </c>
      <c r="L27" s="82">
        <v>2518262.79</v>
      </c>
      <c r="M27" s="79"/>
      <c r="N27" s="46">
        <v>-0.12319183847118709</v>
      </c>
      <c r="O27" s="51">
        <v>-353816.75999999978</v>
      </c>
      <c r="P27" s="40">
        <v>4.07004980206499E-3</v>
      </c>
      <c r="Q27" s="53">
        <v>25</v>
      </c>
      <c r="R27" s="37"/>
      <c r="S27" s="26">
        <v>9.2460026228959574E-2</v>
      </c>
      <c r="T27" s="26">
        <v>8.0061756576894766E-2</v>
      </c>
      <c r="U27" s="30">
        <v>-1.2398269652064808E-2</v>
      </c>
    </row>
    <row r="28" spans="1:21" x14ac:dyDescent="0.25">
      <c r="A28" s="66" t="s">
        <v>102</v>
      </c>
      <c r="B28" s="82">
        <v>37057459.189999998</v>
      </c>
      <c r="C28" s="82">
        <v>30677575.34</v>
      </c>
      <c r="D28" s="85"/>
      <c r="E28" s="46">
        <v>-0.17216193418143511</v>
      </c>
      <c r="F28" s="51">
        <v>-6379883.8499999978</v>
      </c>
      <c r="G28" s="40">
        <v>4.9212416489894566E-3</v>
      </c>
      <c r="H28" s="53">
        <v>26</v>
      </c>
      <c r="I28" s="22"/>
      <c r="J28" s="77" t="s">
        <v>102</v>
      </c>
      <c r="K28" s="82">
        <v>8676350.7609999999</v>
      </c>
      <c r="L28" s="82">
        <v>4759512.45</v>
      </c>
      <c r="M28" s="79"/>
      <c r="N28" s="46">
        <v>-0.45143844674953659</v>
      </c>
      <c r="O28" s="51">
        <v>-3916838.3109999998</v>
      </c>
      <c r="P28" s="40">
        <v>7.6923873004724639E-3</v>
      </c>
      <c r="Q28" s="53">
        <v>20</v>
      </c>
      <c r="R28" s="22"/>
      <c r="S28" s="26">
        <v>0.23413237039579129</v>
      </c>
      <c r="T28" s="26">
        <v>0.15514630466229018</v>
      </c>
      <c r="U28" s="30">
        <v>-7.8986065733501115E-2</v>
      </c>
    </row>
    <row r="29" spans="1:21" x14ac:dyDescent="0.25">
      <c r="A29" s="66" t="s">
        <v>46</v>
      </c>
      <c r="B29" s="82">
        <v>34419349.979999997</v>
      </c>
      <c r="C29" s="82">
        <v>30475938.739999998</v>
      </c>
      <c r="D29" s="85"/>
      <c r="E29" s="46">
        <v>-0.1145696023397127</v>
      </c>
      <c r="F29" s="51">
        <v>-3943411.2399999984</v>
      </c>
      <c r="G29" s="40">
        <v>4.888895467034627E-3</v>
      </c>
      <c r="H29" s="53">
        <v>27</v>
      </c>
      <c r="I29" s="37"/>
      <c r="J29" s="77" t="s">
        <v>46</v>
      </c>
      <c r="K29" s="82">
        <v>722666.3</v>
      </c>
      <c r="L29" s="82">
        <v>1099268.1499999999</v>
      </c>
      <c r="M29" s="79"/>
      <c r="N29" s="46">
        <v>0.52112828562781988</v>
      </c>
      <c r="O29" s="51">
        <v>376601.84999999986</v>
      </c>
      <c r="P29" s="40">
        <v>1.7766517990458999E-3</v>
      </c>
      <c r="Q29" s="53">
        <v>33</v>
      </c>
      <c r="R29" s="37"/>
      <c r="S29" s="26">
        <v>2.0995931080044182E-2</v>
      </c>
      <c r="T29" s="26">
        <v>3.6070034113738346E-2</v>
      </c>
      <c r="U29" s="30">
        <v>1.5074103033694164E-2</v>
      </c>
    </row>
    <row r="30" spans="1:21" x14ac:dyDescent="0.25">
      <c r="A30" s="66" t="s">
        <v>44</v>
      </c>
      <c r="B30" s="82">
        <v>24335858.379999999</v>
      </c>
      <c r="C30" s="82">
        <v>27063619.800000001</v>
      </c>
      <c r="D30" s="85"/>
      <c r="E30" s="46">
        <v>0.11208815310339593</v>
      </c>
      <c r="F30" s="51">
        <v>2727761.4200000018</v>
      </c>
      <c r="G30" s="40">
        <v>4.3414973789833982E-3</v>
      </c>
      <c r="H30" s="53">
        <v>28</v>
      </c>
      <c r="I30" s="43"/>
      <c r="J30" s="77" t="s">
        <v>44</v>
      </c>
      <c r="K30" s="82">
        <v>1784758.2</v>
      </c>
      <c r="L30" s="82">
        <v>2400499.15</v>
      </c>
      <c r="M30" s="79"/>
      <c r="N30" s="46">
        <v>0.34499964757130686</v>
      </c>
      <c r="O30" s="51">
        <v>615740.94999999995</v>
      </c>
      <c r="P30" s="40">
        <v>3.8797186414030586E-3</v>
      </c>
      <c r="Q30" s="53">
        <v>26</v>
      </c>
      <c r="R30" s="43"/>
      <c r="S30" s="26">
        <v>7.3338617119286506E-2</v>
      </c>
      <c r="T30" s="26">
        <v>8.8698376925912911E-2</v>
      </c>
      <c r="U30" s="30">
        <v>1.5359759806626405E-2</v>
      </c>
    </row>
    <row r="31" spans="1:21" x14ac:dyDescent="0.25">
      <c r="A31" s="66" t="s">
        <v>103</v>
      </c>
      <c r="B31" s="82">
        <v>27836994.870000001</v>
      </c>
      <c r="C31" s="82">
        <v>26982000.739999998</v>
      </c>
      <c r="D31" s="85"/>
      <c r="E31" s="46">
        <v>-3.0714311440328323E-2</v>
      </c>
      <c r="F31" s="51">
        <v>-854994.13000000268</v>
      </c>
      <c r="G31" s="40">
        <v>4.32840419567371E-3</v>
      </c>
      <c r="H31" s="53">
        <v>29</v>
      </c>
      <c r="J31" s="77" t="s">
        <v>103</v>
      </c>
      <c r="K31" s="82">
        <v>546428.43999999994</v>
      </c>
      <c r="L31" s="82">
        <v>556895.86</v>
      </c>
      <c r="M31" s="79"/>
      <c r="N31" s="46">
        <v>1.9156067352570583E-2</v>
      </c>
      <c r="O31" s="51">
        <v>10467.420000000042</v>
      </c>
      <c r="P31" s="40">
        <v>9.0006249298700569E-4</v>
      </c>
      <c r="Q31" s="53">
        <v>39</v>
      </c>
      <c r="S31" s="26">
        <v>1.9629577206585876E-2</v>
      </c>
      <c r="T31" s="26">
        <v>2.0639531714726357E-2</v>
      </c>
      <c r="U31" s="30">
        <v>1.0099545081404815E-3</v>
      </c>
    </row>
    <row r="32" spans="1:21" x14ac:dyDescent="0.25">
      <c r="A32" s="66" t="s">
        <v>104</v>
      </c>
      <c r="B32" s="82">
        <v>27069300.559999999</v>
      </c>
      <c r="C32" s="82">
        <v>26535907.550000001</v>
      </c>
      <c r="D32" s="85"/>
      <c r="E32" s="46">
        <v>-1.9704720807902421E-2</v>
      </c>
      <c r="F32" s="51">
        <v>-533393.00999999791</v>
      </c>
      <c r="G32" s="40">
        <v>4.2568427257195932E-3</v>
      </c>
      <c r="H32" s="53">
        <v>30</v>
      </c>
      <c r="I32" s="37"/>
      <c r="J32" s="77" t="s">
        <v>104</v>
      </c>
      <c r="K32" s="82">
        <v>1980875.81</v>
      </c>
      <c r="L32" s="82">
        <v>2030762.31</v>
      </c>
      <c r="M32" s="79"/>
      <c r="N32" s="46">
        <v>2.5184062397127338E-2</v>
      </c>
      <c r="O32" s="51">
        <v>49886.5</v>
      </c>
      <c r="P32" s="40">
        <v>3.2821450448610812E-3</v>
      </c>
      <c r="Q32" s="53">
        <v>28</v>
      </c>
      <c r="R32" s="37"/>
      <c r="S32" s="26">
        <v>7.3177945828682325E-2</v>
      </c>
      <c r="T32" s="26">
        <v>7.6528843272971075E-2</v>
      </c>
      <c r="U32" s="30">
        <v>3.3508974442887501E-3</v>
      </c>
    </row>
    <row r="33" spans="1:21" x14ac:dyDescent="0.25">
      <c r="A33" s="66" t="s">
        <v>8</v>
      </c>
      <c r="B33" s="82">
        <v>30897385.789999999</v>
      </c>
      <c r="C33" s="82">
        <v>25488271.57</v>
      </c>
      <c r="D33" s="85"/>
      <c r="E33" s="46">
        <v>-0.17506705119857324</v>
      </c>
      <c r="F33" s="51">
        <v>-5409114.2199999988</v>
      </c>
      <c r="G33" s="40">
        <v>4.0887828396100976E-3</v>
      </c>
      <c r="H33" s="53">
        <v>31</v>
      </c>
      <c r="I33" s="37"/>
      <c r="J33" s="77" t="s">
        <v>8</v>
      </c>
      <c r="K33" s="82">
        <v>3573457.6</v>
      </c>
      <c r="L33" s="82">
        <v>4576487</v>
      </c>
      <c r="M33" s="79"/>
      <c r="N33" s="46">
        <v>0.28068876485340133</v>
      </c>
      <c r="O33" s="51">
        <v>1003029.3999999999</v>
      </c>
      <c r="P33" s="40">
        <v>7.3965791348181735E-3</v>
      </c>
      <c r="Q33" s="53">
        <v>21</v>
      </c>
      <c r="R33" s="37"/>
      <c r="S33" s="26">
        <v>0.1156556617536412</v>
      </c>
      <c r="T33" s="26">
        <v>0.17955266160089803</v>
      </c>
      <c r="U33" s="30">
        <v>6.389699984725683E-2</v>
      </c>
    </row>
    <row r="34" spans="1:21" x14ac:dyDescent="0.25">
      <c r="A34" s="66" t="s">
        <v>16</v>
      </c>
      <c r="B34" s="82">
        <v>23354158.120000001</v>
      </c>
      <c r="C34" s="82">
        <v>24524161.84</v>
      </c>
      <c r="D34" s="85"/>
      <c r="E34" s="46">
        <v>5.0098304292888862E-2</v>
      </c>
      <c r="F34" s="51">
        <v>1170003.7199999988</v>
      </c>
      <c r="G34" s="40">
        <v>3.9341220848116056E-3</v>
      </c>
      <c r="H34" s="53">
        <v>32</v>
      </c>
      <c r="I34" s="37"/>
      <c r="J34" s="77" t="s">
        <v>16</v>
      </c>
      <c r="K34" s="82">
        <v>3075556.39</v>
      </c>
      <c r="L34" s="82">
        <v>4384999.7699999996</v>
      </c>
      <c r="M34" s="79"/>
      <c r="N34" s="46">
        <v>0.42575820890736438</v>
      </c>
      <c r="O34" s="51">
        <v>1309443.3799999994</v>
      </c>
      <c r="P34" s="40">
        <v>7.0870949278266249E-3</v>
      </c>
      <c r="Q34" s="53">
        <v>22</v>
      </c>
      <c r="R34" s="37"/>
      <c r="S34" s="26">
        <v>0.13169202564258395</v>
      </c>
      <c r="T34" s="26">
        <v>0.17880324712455084</v>
      </c>
      <c r="U34" s="30">
        <v>4.7111221481966892E-2</v>
      </c>
    </row>
    <row r="35" spans="1:21" x14ac:dyDescent="0.25">
      <c r="A35" s="66" t="s">
        <v>45</v>
      </c>
      <c r="B35" s="82">
        <v>21816032.129999999</v>
      </c>
      <c r="C35" s="82">
        <v>24008809.030000001</v>
      </c>
      <c r="D35" s="85"/>
      <c r="E35" s="46">
        <v>0.10051217778436605</v>
      </c>
      <c r="F35" s="51">
        <v>2192776.9000000022</v>
      </c>
      <c r="G35" s="40">
        <v>3.8514501107593129E-3</v>
      </c>
      <c r="H35" s="53">
        <v>33</v>
      </c>
      <c r="I35" s="43"/>
      <c r="J35" s="77" t="s">
        <v>45</v>
      </c>
      <c r="K35" s="82">
        <v>953504.65</v>
      </c>
      <c r="L35" s="82">
        <v>1212996.8</v>
      </c>
      <c r="M35" s="79"/>
      <c r="N35" s="46">
        <v>0.2721456576011454</v>
      </c>
      <c r="O35" s="51">
        <v>259492.15000000002</v>
      </c>
      <c r="P35" s="40">
        <v>1.9604615552237369E-3</v>
      </c>
      <c r="Q35" s="53">
        <v>32</v>
      </c>
      <c r="R35" s="43"/>
      <c r="S35" s="26">
        <v>4.370660275517297E-2</v>
      </c>
      <c r="T35" s="26">
        <v>5.0522989228008366E-2</v>
      </c>
      <c r="U35" s="30">
        <v>6.8163864728353965E-3</v>
      </c>
    </row>
    <row r="36" spans="1:21" x14ac:dyDescent="0.25">
      <c r="A36" s="66" t="s">
        <v>262</v>
      </c>
      <c r="B36" s="82">
        <v>26328097.800000001</v>
      </c>
      <c r="C36" s="82">
        <v>22812363.449999999</v>
      </c>
      <c r="D36" s="85"/>
      <c r="E36" s="46">
        <v>-0.13353544858071753</v>
      </c>
      <c r="F36" s="51">
        <v>-3515734.3500000015</v>
      </c>
      <c r="G36" s="40">
        <v>3.6595184553468957E-3</v>
      </c>
      <c r="H36" s="53">
        <v>34</v>
      </c>
      <c r="I36" s="43"/>
      <c r="J36" s="77" t="s">
        <v>262</v>
      </c>
      <c r="K36" s="82">
        <v>7720799.5800000001</v>
      </c>
      <c r="L36" s="82">
        <v>6207800.1299999999</v>
      </c>
      <c r="M36" s="79"/>
      <c r="N36" s="46">
        <v>-0.19596408821688394</v>
      </c>
      <c r="O36" s="51">
        <v>-1512999.4500000002</v>
      </c>
      <c r="P36" s="40">
        <v>1.0033129104197071E-2</v>
      </c>
      <c r="Q36" s="53">
        <v>18</v>
      </c>
      <c r="R36" s="43"/>
      <c r="S36" s="26">
        <v>0.29325322469745613</v>
      </c>
      <c r="T36" s="26">
        <v>0.27212437429406289</v>
      </c>
      <c r="U36" s="30">
        <v>-2.112885040339324E-2</v>
      </c>
    </row>
    <row r="37" spans="1:21" x14ac:dyDescent="0.25">
      <c r="A37" s="66" t="s">
        <v>47</v>
      </c>
      <c r="B37" s="82">
        <v>15404563.59</v>
      </c>
      <c r="C37" s="82">
        <v>17669233.149999999</v>
      </c>
      <c r="D37" s="85"/>
      <c r="E37" s="46">
        <v>0.14701289957153518</v>
      </c>
      <c r="F37" s="51">
        <v>2264669.5599999987</v>
      </c>
      <c r="G37" s="40">
        <v>2.8344667112627543E-3</v>
      </c>
      <c r="H37" s="53">
        <v>35</v>
      </c>
      <c r="I37" s="37"/>
      <c r="J37" s="77" t="s">
        <v>47</v>
      </c>
      <c r="K37" s="82">
        <v>745589.4</v>
      </c>
      <c r="L37" s="82">
        <v>992712.15</v>
      </c>
      <c r="M37" s="79"/>
      <c r="N37" s="46">
        <v>0.33144616862847021</v>
      </c>
      <c r="O37" s="51">
        <v>247122.75</v>
      </c>
      <c r="P37" s="40">
        <v>1.6044345751600494E-3</v>
      </c>
      <c r="Q37" s="53">
        <v>35</v>
      </c>
      <c r="R37" s="37"/>
      <c r="S37" s="26">
        <v>4.8400553228525448E-2</v>
      </c>
      <c r="T37" s="26">
        <v>5.6183091907415356E-2</v>
      </c>
      <c r="U37" s="30">
        <v>7.7825386788899081E-3</v>
      </c>
    </row>
    <row r="38" spans="1:21" x14ac:dyDescent="0.25">
      <c r="A38" s="66" t="s">
        <v>265</v>
      </c>
      <c r="B38" s="82">
        <v>18288258.890000001</v>
      </c>
      <c r="C38" s="82">
        <v>17520737.460000001</v>
      </c>
      <c r="D38" s="85"/>
      <c r="E38" s="46">
        <v>-4.1967988019880886E-2</v>
      </c>
      <c r="F38" s="51">
        <v>-767521.4299999997</v>
      </c>
      <c r="G38" s="40">
        <v>2.8106452988393752E-3</v>
      </c>
      <c r="H38" s="53">
        <v>36</v>
      </c>
      <c r="I38" s="37"/>
      <c r="J38" s="77" t="s">
        <v>265</v>
      </c>
      <c r="K38" s="82">
        <v>1125384.27</v>
      </c>
      <c r="L38" s="82">
        <v>1004418.89</v>
      </c>
      <c r="M38" s="79"/>
      <c r="N38" s="46">
        <v>-0.10748806716482717</v>
      </c>
      <c r="O38" s="51">
        <v>-120965.38</v>
      </c>
      <c r="P38" s="40">
        <v>1.6233551639917758E-3</v>
      </c>
      <c r="Q38" s="53">
        <v>34</v>
      </c>
      <c r="R38" s="37"/>
      <c r="S38" s="26">
        <v>6.1535889051491877E-2</v>
      </c>
      <c r="T38" s="26">
        <v>5.7327432266655286E-2</v>
      </c>
      <c r="U38" s="30">
        <v>-4.2084567848365909E-3</v>
      </c>
    </row>
    <row r="39" spans="1:21" x14ac:dyDescent="0.25">
      <c r="A39" s="66" t="s">
        <v>9</v>
      </c>
      <c r="B39" s="82">
        <v>16328929.220000001</v>
      </c>
      <c r="C39" s="82">
        <v>14562965.73</v>
      </c>
      <c r="D39" s="85"/>
      <c r="E39" s="46">
        <v>-0.10814937502680899</v>
      </c>
      <c r="F39" s="51">
        <v>-1765963.4900000002</v>
      </c>
      <c r="G39" s="40">
        <v>2.3361648594775208E-3</v>
      </c>
      <c r="H39" s="53">
        <v>37</v>
      </c>
      <c r="I39" s="37"/>
      <c r="J39" s="77" t="s">
        <v>9</v>
      </c>
      <c r="K39" s="82">
        <v>320235.53999999998</v>
      </c>
      <c r="L39" s="82">
        <v>549328.18999999994</v>
      </c>
      <c r="M39" s="79"/>
      <c r="N39" s="46">
        <v>0.71538796099895707</v>
      </c>
      <c r="O39" s="51">
        <v>229092.64999999997</v>
      </c>
      <c r="P39" s="40">
        <v>8.8783152411914051E-4</v>
      </c>
      <c r="Q39" s="53">
        <v>40</v>
      </c>
      <c r="R39" s="37"/>
      <c r="S39" s="26">
        <v>1.9611545600171323E-2</v>
      </c>
      <c r="T39" s="26">
        <v>3.7720901098350655E-2</v>
      </c>
      <c r="U39" s="30">
        <v>1.8109355498179332E-2</v>
      </c>
    </row>
    <row r="40" spans="1:21" x14ac:dyDescent="0.25">
      <c r="A40" s="66" t="s">
        <v>99</v>
      </c>
      <c r="B40" s="82">
        <v>15751805.4</v>
      </c>
      <c r="C40" s="82">
        <v>14136111.74</v>
      </c>
      <c r="D40" s="85"/>
      <c r="E40" s="46">
        <v>-0.10257196676642544</v>
      </c>
      <c r="F40" s="51">
        <v>-1615693.6600000001</v>
      </c>
      <c r="G40" s="40">
        <v>2.267689707502706E-3</v>
      </c>
      <c r="H40" s="53">
        <v>38</v>
      </c>
      <c r="I40" s="37"/>
      <c r="J40" s="77" t="s">
        <v>99</v>
      </c>
      <c r="K40" s="82">
        <v>414170</v>
      </c>
      <c r="L40" s="82">
        <v>713880.5</v>
      </c>
      <c r="M40" s="79"/>
      <c r="N40" s="46">
        <v>0.72364125842045546</v>
      </c>
      <c r="O40" s="51">
        <v>299710.5</v>
      </c>
      <c r="P40" s="40">
        <v>1.1537831553009032E-3</v>
      </c>
      <c r="Q40" s="53">
        <v>37</v>
      </c>
      <c r="R40" s="37"/>
      <c r="S40" s="26">
        <v>2.6293493950858483E-2</v>
      </c>
      <c r="T40" s="26">
        <v>5.0500485078933025E-2</v>
      </c>
      <c r="U40" s="30">
        <v>2.4206991128074541E-2</v>
      </c>
    </row>
    <row r="41" spans="1:21" x14ac:dyDescent="0.25">
      <c r="A41" s="66" t="s">
        <v>13</v>
      </c>
      <c r="B41" s="82">
        <v>8758494.0199999996</v>
      </c>
      <c r="C41" s="82">
        <v>10809325.720000001</v>
      </c>
      <c r="D41" s="85"/>
      <c r="E41" s="46">
        <v>0.23415346237799928</v>
      </c>
      <c r="F41" s="51">
        <v>2050831.7000000011</v>
      </c>
      <c r="G41" s="40">
        <v>1.7340126571670886E-3</v>
      </c>
      <c r="H41" s="53">
        <v>39</v>
      </c>
      <c r="I41" s="37"/>
      <c r="J41" s="77" t="s">
        <v>13</v>
      </c>
      <c r="K41" s="82">
        <v>1354920.23</v>
      </c>
      <c r="L41" s="82">
        <v>3011436.69</v>
      </c>
      <c r="M41" s="79"/>
      <c r="N41" s="46">
        <v>1.2225933478017375</v>
      </c>
      <c r="O41" s="51">
        <v>1656516.46</v>
      </c>
      <c r="P41" s="40">
        <v>4.8671240161022866E-3</v>
      </c>
      <c r="Q41" s="53">
        <v>23</v>
      </c>
      <c r="R41" s="37"/>
      <c r="S41" s="26">
        <v>0.15469785409524092</v>
      </c>
      <c r="T41" s="26">
        <v>0.27859616483089933</v>
      </c>
      <c r="U41" s="30">
        <v>0.12389831073565841</v>
      </c>
    </row>
    <row r="42" spans="1:21" x14ac:dyDescent="0.25">
      <c r="A42" s="66" t="s">
        <v>270</v>
      </c>
      <c r="B42" s="82">
        <v>8782934.4900000002</v>
      </c>
      <c r="C42" s="82">
        <v>9792602.7890000008</v>
      </c>
      <c r="D42" s="85"/>
      <c r="E42" s="46">
        <v>0.11495796765301858</v>
      </c>
      <c r="F42" s="51">
        <v>1009668.2990000006</v>
      </c>
      <c r="G42" s="40">
        <v>1.5709117869690519E-3</v>
      </c>
      <c r="H42" s="53">
        <v>40</v>
      </c>
      <c r="J42" s="77" t="s">
        <v>270</v>
      </c>
      <c r="K42" s="82">
        <v>736870.27</v>
      </c>
      <c r="L42" s="82">
        <v>911587.16</v>
      </c>
      <c r="M42" s="79"/>
      <c r="N42" s="46">
        <v>0.23710671622021073</v>
      </c>
      <c r="O42" s="51">
        <v>174716.89</v>
      </c>
      <c r="P42" s="40">
        <v>1.4733192877471643E-3</v>
      </c>
      <c r="Q42" s="53">
        <v>36</v>
      </c>
      <c r="S42" s="26">
        <v>8.389795811855133E-2</v>
      </c>
      <c r="T42" s="26">
        <v>9.3089363435018821E-2</v>
      </c>
      <c r="U42" s="30">
        <v>9.1914053164674908E-3</v>
      </c>
    </row>
    <row r="43" spans="1:21" x14ac:dyDescent="0.25">
      <c r="A43" s="66" t="s">
        <v>268</v>
      </c>
      <c r="B43" s="82">
        <v>10195211.17</v>
      </c>
      <c r="C43" s="82">
        <v>9605644.8599999994</v>
      </c>
      <c r="D43" s="85"/>
      <c r="E43" s="46">
        <v>-5.7827768367842536E-2</v>
      </c>
      <c r="F43" s="51">
        <v>-589566.31000000052</v>
      </c>
      <c r="G43" s="40">
        <v>1.5409203311057208E-3</v>
      </c>
      <c r="H43" s="53">
        <v>41</v>
      </c>
      <c r="J43" s="77" t="s">
        <v>268</v>
      </c>
      <c r="K43" s="82">
        <v>447127.03999999998</v>
      </c>
      <c r="L43" s="82">
        <v>462405.24</v>
      </c>
      <c r="M43" s="79"/>
      <c r="N43" s="46">
        <v>3.4169707115006887E-2</v>
      </c>
      <c r="O43" s="51">
        <v>15278.200000000012</v>
      </c>
      <c r="P43" s="40">
        <v>7.4734549666908038E-4</v>
      </c>
      <c r="Q43" s="53">
        <v>41</v>
      </c>
      <c r="S43" s="26">
        <v>4.3856574674558703E-2</v>
      </c>
      <c r="T43" s="26">
        <v>4.813890652209684E-2</v>
      </c>
      <c r="U43" s="30">
        <v>4.2823318475381372E-3</v>
      </c>
    </row>
    <row r="44" spans="1:21" x14ac:dyDescent="0.25">
      <c r="A44" s="66" t="s">
        <v>15</v>
      </c>
      <c r="B44" s="82">
        <v>9528303.0500000007</v>
      </c>
      <c r="C44" s="82">
        <v>8734925.9100000001</v>
      </c>
      <c r="D44" s="85"/>
      <c r="E44" s="46">
        <v>-8.3265313438996902E-2</v>
      </c>
      <c r="F44" s="51">
        <v>-793377.1400000006</v>
      </c>
      <c r="G44" s="40">
        <v>1.4012411578394686E-3</v>
      </c>
      <c r="H44" s="53">
        <v>42</v>
      </c>
      <c r="I44" s="37"/>
      <c r="J44" s="77" t="s">
        <v>15</v>
      </c>
      <c r="K44" s="82">
        <v>148697.79</v>
      </c>
      <c r="L44" s="82">
        <v>113509.97</v>
      </c>
      <c r="M44" s="79"/>
      <c r="N44" s="46">
        <v>-0.23663983170160097</v>
      </c>
      <c r="O44" s="51">
        <v>-35187.820000000007</v>
      </c>
      <c r="P44" s="40">
        <v>1.834563226544371E-4</v>
      </c>
      <c r="Q44" s="53">
        <v>44</v>
      </c>
      <c r="R44" s="37"/>
      <c r="S44" s="26">
        <v>1.5605904768110834E-2</v>
      </c>
      <c r="T44" s="26">
        <v>1.2994955099739363E-2</v>
      </c>
      <c r="U44" s="30">
        <v>-2.6109496683714706E-3</v>
      </c>
    </row>
    <row r="45" spans="1:21" x14ac:dyDescent="0.25">
      <c r="A45" s="66" t="s">
        <v>269</v>
      </c>
      <c r="B45" s="82">
        <v>8327212.977</v>
      </c>
      <c r="C45" s="82">
        <v>8319199.3430000003</v>
      </c>
      <c r="D45" s="85"/>
      <c r="E45" s="46">
        <v>-9.6234286575036521E-4</v>
      </c>
      <c r="F45" s="51">
        <v>-8013.6339999996126</v>
      </c>
      <c r="G45" s="40">
        <v>1.3345510471173153E-3</v>
      </c>
      <c r="H45" s="53">
        <v>43</v>
      </c>
      <c r="J45" s="77" t="s">
        <v>269</v>
      </c>
      <c r="K45" s="82">
        <v>566714.81000000006</v>
      </c>
      <c r="L45" s="82">
        <v>420533.52</v>
      </c>
      <c r="M45" s="79"/>
      <c r="N45" s="46">
        <v>-0.25794506764345904</v>
      </c>
      <c r="O45" s="51">
        <v>-146181.29000000004</v>
      </c>
      <c r="P45" s="40">
        <v>6.7967186611119868E-4</v>
      </c>
      <c r="Q45" s="53">
        <v>42</v>
      </c>
      <c r="S45" s="26">
        <v>6.8055760260399556E-2</v>
      </c>
      <c r="T45" s="26">
        <v>5.0549758776227464E-2</v>
      </c>
      <c r="U45" s="30">
        <v>-1.7506001484172092E-2</v>
      </c>
    </row>
    <row r="46" spans="1:21" x14ac:dyDescent="0.25">
      <c r="A46" s="66" t="s">
        <v>105</v>
      </c>
      <c r="B46" s="82">
        <v>8923201.8450000007</v>
      </c>
      <c r="C46" s="82">
        <v>7917787.5130000003</v>
      </c>
      <c r="D46" s="85"/>
      <c r="E46" s="46">
        <v>-0.11267416667968477</v>
      </c>
      <c r="F46" s="51">
        <v>-1005414.3320000004</v>
      </c>
      <c r="G46" s="40">
        <v>1.2701572808467025E-3</v>
      </c>
      <c r="H46" s="53">
        <v>44</v>
      </c>
      <c r="I46" s="37"/>
      <c r="J46" s="77" t="s">
        <v>105</v>
      </c>
      <c r="K46" s="82">
        <v>56266.03</v>
      </c>
      <c r="L46" s="82">
        <v>36894.1</v>
      </c>
      <c r="M46" s="79"/>
      <c r="N46" s="46">
        <v>-0.34429175116851141</v>
      </c>
      <c r="O46" s="51">
        <v>-19371.93</v>
      </c>
      <c r="P46" s="40">
        <v>5.9628734935310681E-5</v>
      </c>
      <c r="Q46" s="53">
        <v>45</v>
      </c>
      <c r="R46" s="37"/>
      <c r="S46" s="26">
        <v>6.3055874984524673E-3</v>
      </c>
      <c r="T46" s="26">
        <v>4.6596476527596348E-3</v>
      </c>
      <c r="U46" s="30">
        <v>-1.6459398456928325E-3</v>
      </c>
    </row>
    <row r="47" spans="1:21" x14ac:dyDescent="0.25">
      <c r="A47" s="66" t="s">
        <v>266</v>
      </c>
      <c r="B47" s="82">
        <v>7088127.1699999999</v>
      </c>
      <c r="C47" s="82">
        <v>7125182.6200000001</v>
      </c>
      <c r="D47" s="85"/>
      <c r="E47" s="46">
        <v>5.2278195793149518E-3</v>
      </c>
      <c r="F47" s="51">
        <v>37055.450000000186</v>
      </c>
      <c r="G47" s="40">
        <v>1.1430090245913098E-3</v>
      </c>
      <c r="H47" s="53">
        <v>45</v>
      </c>
      <c r="I47" s="37"/>
      <c r="J47" s="77" t="s">
        <v>266</v>
      </c>
      <c r="K47" s="82">
        <v>12998</v>
      </c>
      <c r="L47" s="82">
        <v>18547.3</v>
      </c>
      <c r="M47" s="79"/>
      <c r="N47" s="46">
        <v>0.42693491306354825</v>
      </c>
      <c r="O47" s="51">
        <v>5549.2999999999993</v>
      </c>
      <c r="P47" s="40">
        <v>2.9976392850501511E-5</v>
      </c>
      <c r="Q47" s="53">
        <v>46</v>
      </c>
      <c r="R47" s="37"/>
      <c r="S47" s="26">
        <v>1.8337707109732908E-3</v>
      </c>
      <c r="T47" s="26">
        <v>2.6030631057706137E-3</v>
      </c>
      <c r="U47" s="30">
        <v>7.6929239479732285E-4</v>
      </c>
    </row>
    <row r="48" spans="1:21" x14ac:dyDescent="0.25">
      <c r="A48" s="66" t="s">
        <v>106</v>
      </c>
      <c r="B48" s="82">
        <v>2148474.2200000002</v>
      </c>
      <c r="C48" s="82">
        <v>1950840.73</v>
      </c>
      <c r="D48" s="85"/>
      <c r="E48" s="46">
        <v>-9.1987834045316186E-2</v>
      </c>
      <c r="F48" s="51">
        <v>-197633.49000000022</v>
      </c>
      <c r="G48" s="40">
        <v>3.1295037318359974E-4</v>
      </c>
      <c r="H48" s="53">
        <v>46</v>
      </c>
      <c r="I48" s="43"/>
      <c r="J48" s="77" t="s">
        <v>106</v>
      </c>
      <c r="K48" s="82">
        <v>406232.13</v>
      </c>
      <c r="L48" s="82">
        <v>226788.05</v>
      </c>
      <c r="M48" s="79"/>
      <c r="N48" s="46">
        <v>-0.44172793520788234</v>
      </c>
      <c r="O48" s="51">
        <v>-179444.08000000002</v>
      </c>
      <c r="P48" s="40">
        <v>3.6653786160784475E-4</v>
      </c>
      <c r="Q48" s="53">
        <v>43</v>
      </c>
      <c r="R48" s="43"/>
      <c r="S48" s="26">
        <v>0.18907935977002319</v>
      </c>
      <c r="T48" s="26">
        <v>0.11625144303809978</v>
      </c>
      <c r="U48" s="30">
        <v>-7.2827916731923403E-2</v>
      </c>
    </row>
    <row r="49" spans="1:21" ht="5.25" customHeight="1" x14ac:dyDescent="0.25"/>
    <row r="50" spans="1:21" s="21" customFormat="1" x14ac:dyDescent="0.25">
      <c r="A50" s="67" t="s">
        <v>0</v>
      </c>
      <c r="B50" s="83">
        <v>6190432974.9820004</v>
      </c>
      <c r="C50" s="83">
        <v>6233706354.6349993</v>
      </c>
      <c r="D50" s="86"/>
      <c r="E50" s="33">
        <v>6.9903639741974999E-3</v>
      </c>
      <c r="F50" s="52">
        <v>43273379.652998924</v>
      </c>
      <c r="G50" s="41">
        <v>1</v>
      </c>
      <c r="H50" s="24"/>
      <c r="I50" s="11"/>
      <c r="J50" s="73" t="s">
        <v>0</v>
      </c>
      <c r="K50" s="83">
        <v>601060972.477</v>
      </c>
      <c r="L50" s="83">
        <v>618730215.22300005</v>
      </c>
      <c r="M50" s="80"/>
      <c r="N50" s="50">
        <v>2.9396755994960611E-2</v>
      </c>
      <c r="O50" s="52">
        <v>17669242.746000051</v>
      </c>
      <c r="P50" s="41">
        <v>0.99999999999999989</v>
      </c>
      <c r="Q50" s="42"/>
      <c r="R50" s="11"/>
      <c r="S50" s="34">
        <v>9.7095142602484544E-2</v>
      </c>
      <c r="T50" s="34">
        <v>9.9255592102594062E-2</v>
      </c>
      <c r="U50" s="35">
        <v>2.1604495001095181E-3</v>
      </c>
    </row>
    <row r="52" spans="1:21" x14ac:dyDescent="0.25">
      <c r="B52" s="22"/>
      <c r="C52" s="22"/>
      <c r="D52" s="25"/>
      <c r="E52" s="23"/>
      <c r="F52" s="23"/>
      <c r="G52" s="23"/>
      <c r="H52" s="22"/>
      <c r="J52" s="22"/>
      <c r="K52" s="22"/>
      <c r="L52" s="25"/>
      <c r="P52" s="22"/>
      <c r="T52" s="3"/>
    </row>
    <row r="53" spans="1:21" x14ac:dyDescent="0.25">
      <c r="B53" s="28"/>
      <c r="C53" s="28"/>
      <c r="E53" s="23"/>
      <c r="F53" s="23"/>
      <c r="G53" s="23"/>
      <c r="H53" s="22"/>
      <c r="J53" s="22"/>
      <c r="K53" s="22"/>
      <c r="L53" s="23"/>
      <c r="M53" s="23"/>
      <c r="N53" s="23"/>
      <c r="O53" s="23"/>
      <c r="P53" s="22"/>
      <c r="Q53" s="22"/>
      <c r="T53" s="3"/>
    </row>
    <row r="54" spans="1:21" x14ac:dyDescent="0.25">
      <c r="C54" s="39"/>
      <c r="M54" s="27"/>
      <c r="N54" s="27"/>
      <c r="O54" s="27"/>
      <c r="Q54" s="28"/>
      <c r="S54" s="28"/>
    </row>
    <row r="55" spans="1:21" x14ac:dyDescent="0.25">
      <c r="C55" s="22"/>
      <c r="Q55" s="22"/>
      <c r="S55" s="28"/>
    </row>
    <row r="56" spans="1:21" x14ac:dyDescent="0.25">
      <c r="B56" s="28"/>
      <c r="C56" s="28"/>
      <c r="J56" s="22"/>
      <c r="K56" s="26"/>
      <c r="S56" s="22"/>
    </row>
    <row r="57" spans="1:21" x14ac:dyDescent="0.25">
      <c r="B57" s="28"/>
      <c r="C57" s="28"/>
      <c r="L57" s="29"/>
    </row>
    <row r="58" spans="1:21" x14ac:dyDescent="0.25">
      <c r="B58" s="28"/>
      <c r="C58" s="28"/>
      <c r="L58" s="23"/>
    </row>
    <row r="59" spans="1:21" x14ac:dyDescent="0.25">
      <c r="B59" s="28"/>
      <c r="C59" s="28"/>
      <c r="L59" s="29"/>
      <c r="M59" s="30"/>
      <c r="N59" s="30"/>
      <c r="O59" s="30"/>
    </row>
    <row r="60" spans="1:21" x14ac:dyDescent="0.25">
      <c r="B60" s="28"/>
      <c r="C60" s="28"/>
    </row>
    <row r="61" spans="1:21" x14ac:dyDescent="0.25">
      <c r="B61" s="28"/>
      <c r="C61" s="28"/>
    </row>
    <row r="62" spans="1:21" x14ac:dyDescent="0.25">
      <c r="B62" s="28"/>
      <c r="C62" s="28"/>
    </row>
    <row r="63" spans="1:21" x14ac:dyDescent="0.25">
      <c r="B63" s="28"/>
      <c r="C63" s="28"/>
    </row>
    <row r="64" spans="1:21" x14ac:dyDescent="0.25">
      <c r="B64" s="28"/>
      <c r="C64" s="28"/>
    </row>
  </sheetData>
  <autoFilter ref="A2:U2" xr:uid="{3EAA83FE-9A0B-42E9-A0C4-D3D89168FA25}">
    <sortState xmlns:xlrd2="http://schemas.microsoft.com/office/spreadsheetml/2017/richdata2" ref="A3:U48">
      <sortCondition ref="H2"/>
    </sortState>
  </autoFilter>
  <conditionalFormatting sqref="E3:E48">
    <cfRule type="cellIs" dxfId="5" priority="5" operator="greaterThan">
      <formula>0</formula>
    </cfRule>
    <cfRule type="cellIs" dxfId="4" priority="6" operator="lessThan">
      <formula>0</formula>
    </cfRule>
  </conditionalFormatting>
  <conditionalFormatting sqref="N3:N48">
    <cfRule type="cellIs" dxfId="3" priority="1" operator="greaterThan">
      <formula>0</formula>
    </cfRule>
    <cfRule type="cellIs" dxfId="2" priority="2" operator="lessThan">
      <formula>0</formula>
    </cfRule>
  </conditionalFormatting>
  <conditionalFormatting sqref="U3:U48">
    <cfRule type="cellIs" dxfId="1" priority="3" operator="greaterThan">
      <formula>0</formula>
    </cfRule>
    <cfRule type="cellIs" dxfId="0" priority="4" operator="lessThan">
      <formula>0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_rels/item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8.xml"/></Relationships>
</file>

<file path=customXml/_rels/item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9.xml"/></Relationships>
</file>

<file path=customXml/_rels/item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0.xml"/></Relationships>
</file>

<file path=customXml/_rels/item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1.xml"/></Relationships>
</file>

<file path=customXml/_rels/item5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2.xml"/></Relationships>
</file>

<file path=customXml/_rels/item5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3.xml"/></Relationships>
</file>

<file path=customXml/_rels/item5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4.xml"/></Relationships>
</file>

<file path=customXml/_rels/item5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5.xml"/></Relationships>
</file>

<file path=customXml/_rels/item5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6.xml"/></Relationships>
</file>

<file path=customXml/_rels/item5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7.xml"/></Relationships>
</file>

<file path=customXml/_rels/item5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8.xml"/></Relationships>
</file>

<file path=customXml/_rels/item5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9.xml"/></Relationships>
</file>

<file path=customXml/_rels/item6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0.xml"/></Relationships>
</file>

<file path=customXml/_rels/item6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1.xml"/></Relationships>
</file>

<file path=customXml/_rels/item6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2.xml"/></Relationships>
</file>

<file path=customXml/_rels/item6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3.xml"/></Relationships>
</file>

<file path=customXml/_rels/item6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4.xml"/></Relationships>
</file>

<file path=customXml/_rels/item6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5.xml"/></Relationships>
</file>

<file path=customXml/_rels/item6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6.xml"/></Relationships>
</file>

<file path=customXml/_rels/item6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7.xml"/></Relationships>
</file>

<file path=customXml/_rels/item6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8.xml"/></Relationships>
</file>

<file path=customXml/_rels/item6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9.xml"/></Relationships>
</file>

<file path=customXml/_rels/item7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0.xml"/></Relationships>
</file>

<file path=customXml/_rels/item7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1.xml"/></Relationships>
</file>

<file path=customXml/_rels/item7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2.xml"/></Relationships>
</file>

<file path=customXml/_rels/item7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3.xml"/></Relationships>
</file>

<file path=customXml/_rels/item7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4.xml"/></Relationships>
</file>

<file path=customXml/_rels/item7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5.xml"/></Relationships>
</file>

<file path=customXml/_rels/item7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6.xml"/></Relationships>
</file>

<file path=customXml/_rels/item7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7.xml"/></Relationships>
</file>

<file path=customXml/_rels/item7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8.xml"/></Relationships>
</file>

<file path=customXml/_rels/item7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9.xml"/></Relationships>
</file>

<file path=customXml/_rels/item8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0.xml"/></Relationships>
</file>

<file path=customXml/_rels/item8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1.xml"/></Relationships>
</file>

<file path=customXml/_rels/item8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2.xml"/></Relationships>
</file>

<file path=customXml/_rels/item8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3.xml"/></Relationships>
</file>

<file path=customXml/_rels/item8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4.xml"/></Relationships>
</file>

<file path=customXml/_rels/item8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5.xml"/></Relationships>
</file>

<file path=customXml/_rels/item8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6.xml"/></Relationships>
</file>

<file path=customXml/_rels/item8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7.xml"/></Relationships>
</file>

<file path=customXml/_rels/item8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8.xml"/></Relationships>
</file>

<file path=customXml/_rels/item8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9.xml"/></Relationships>
</file>

<file path=customXml/_rels/item9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0.xml"/></Relationships>
</file>

<file path=customXml/_rels/item9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1.xml"/></Relationships>
</file>

<file path=customXml/_rels/item9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2.xml"/></Relationships>
</file>

<file path=customXml/_rels/item9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3.xml"/></Relationships>
</file>

<file path=customXml/_rels/item9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47.xml>��
</file>

<file path=customXml/item48.xml>��
</file>

<file path=customXml/item49.xml>��
</file>

<file path=customXml/item50.xml>��
</file>

<file path=customXml/item51.xml>��
</file>

<file path=customXml/item52.xml>��
</file>

<file path=customXml/item53.xml>��
</file>

<file path=customXml/item54.xml>��
</file>

<file path=customXml/item55.xml>��
</file>

<file path=customXml/item56.xml>��
</file>

<file path=customXml/item57.xml>��
</file>

<file path=customXml/item58.xml>��
</file>

<file path=customXml/item59.xml>��
</file>

<file path=customXml/item60.xml>��
</file>

<file path=customXml/item61.xml>��
</file>

<file path=customXml/item62.xml>��
</file>

<file path=customXml/item63.xml>��
</file>

<file path=customXml/item64.xml>��
</file>

<file path=customXml/item65.xml>��
</file>

<file path=customXml/item66.xml>��
</file>

<file path=customXml/item67.xml>��
</file>

<file path=customXml/item68.xml>��
</file>

<file path=customXml/item69.xml>��
</file>

<file path=customXml/item70.xml>��
</file>

<file path=customXml/item71.xml>��
</file>

<file path=customXml/item72.xml>��
</file>

<file path=customXml/item73.xml>��
</file>

<file path=customXml/item74.xml>��
</file>

<file path=customXml/item75.xml>��
</file>

<file path=customXml/item76.xml>��
</file>

<file path=customXml/item77.xml>��
</file>

<file path=customXml/item78.xml>��
</file>

<file path=customXml/item79.xml>��
</file>

<file path=customXml/item80.xml>��
</file>

<file path=customXml/item81.xml>��
</file>

<file path=customXml/item82.xml>��
</file>

<file path=customXml/item83.xml>��
</file>

<file path=customXml/item84.xml>��
</file>

<file path=customXml/item85.xml>��
</file>

<file path=customXml/item86.xml>��
</file>

<file path=customXml/item87.xml>��
</file>

<file path=customXml/item88.xml>��
</file>

<file path=customXml/item89.xml>��
</file>

<file path=customXml/item90.xml>��
</file>

<file path=customXml/item91.xml>��
</file>

<file path=customXml/item92.xml>��
</file>

<file path=customXml/item93.xml>��
</file>

<file path=customXml/item94.xml>��
</file>

<file path=customXml/itemProps1.xml><?xml version="1.0" encoding="utf-8"?>
<ds:datastoreItem xmlns:ds="http://schemas.openxmlformats.org/officeDocument/2006/customXml" ds:itemID="{720532AC-7A73-452B-A5B3-65AAF76B1CD1}">
  <ds:schemaRefs/>
</ds:datastoreItem>
</file>

<file path=customXml/itemProps2.xml><?xml version="1.0" encoding="utf-8"?>
<ds:datastoreItem xmlns:ds="http://schemas.openxmlformats.org/officeDocument/2006/customXml" ds:itemID="{2BF79BE7-87D7-41CA-B3DD-4F1146C2D765}">
  <ds:schemaRefs/>
</ds:datastoreItem>
</file>

<file path=customXml/itemProps3.xml><?xml version="1.0" encoding="utf-8"?>
<ds:datastoreItem xmlns:ds="http://schemas.openxmlformats.org/officeDocument/2006/customXml" ds:itemID="{FD671D4C-BCE4-4B4D-86A5-4822E52CEAB3}">
  <ds:schemaRefs/>
</ds:datastoreItem>
</file>

<file path=customXml/itemProps4.xml><?xml version="1.0" encoding="utf-8"?>
<ds:datastoreItem xmlns:ds="http://schemas.openxmlformats.org/officeDocument/2006/customXml" ds:itemID="{BC4A1735-0EB7-4D44-8D80-DA99530761A0}">
  <ds:schemaRefs/>
</ds:datastoreItem>
</file>

<file path=customXml/itemProps5.xml><?xml version="1.0" encoding="utf-8"?>
<ds:datastoreItem xmlns:ds="http://schemas.openxmlformats.org/officeDocument/2006/customXml" ds:itemID="{02B2E2F0-80DC-4400-AF28-680837147295}">
  <ds:schemaRefs/>
</ds:datastoreItem>
</file>

<file path=customXml/itemProps6.xml><?xml version="1.0" encoding="utf-8"?>
<ds:datastoreItem xmlns:ds="http://schemas.openxmlformats.org/officeDocument/2006/customXml" ds:itemID="{16F15209-A992-485D-A533-6E7CF9704B45}">
  <ds:schemaRefs/>
</ds:datastoreItem>
</file>

<file path=customXml/itemProps7.xml><?xml version="1.0" encoding="utf-8"?>
<ds:datastoreItem xmlns:ds="http://schemas.openxmlformats.org/officeDocument/2006/customXml" ds:itemID="{A332230E-5C4D-4DFB-9B6A-75727928CA1F}">
  <ds:schemaRefs/>
</ds:datastoreItem>
</file>

<file path=customXml/itemProps8.xml><?xml version="1.0" encoding="utf-8"?>
<ds:datastoreItem xmlns:ds="http://schemas.openxmlformats.org/officeDocument/2006/customXml" ds:itemID="{114C0B09-4953-451B-AEE9-CE02367C32EC}">
  <ds:schemaRefs/>
</ds:datastoreItem>
</file>

<file path=customXml/itemProps9.xml><?xml version="1.0" encoding="utf-8"?>
<ds:datastoreItem xmlns:ds="http://schemas.openxmlformats.org/officeDocument/2006/customXml" ds:itemID="{86028068-6C61-49AA-A959-83C0692289E0}">
  <ds:schemaRefs/>
</ds:datastoreItem>
</file>

<file path=customXml/itemProps10.xml><?xml version="1.0" encoding="utf-8"?>
<ds:datastoreItem xmlns:ds="http://schemas.openxmlformats.org/officeDocument/2006/customXml" ds:itemID="{B174090A-6D56-4615-BCCF-FADCA9737205}">
  <ds:schemaRefs/>
</ds:datastoreItem>
</file>

<file path=customXml/itemProps11.xml><?xml version="1.0" encoding="utf-8"?>
<ds:datastoreItem xmlns:ds="http://schemas.openxmlformats.org/officeDocument/2006/customXml" ds:itemID="{3AB74DD1-2924-4E8A-8BFB-F4045BC13894}">
  <ds:schemaRefs/>
</ds:datastoreItem>
</file>

<file path=customXml/itemProps12.xml><?xml version="1.0" encoding="utf-8"?>
<ds:datastoreItem xmlns:ds="http://schemas.openxmlformats.org/officeDocument/2006/customXml" ds:itemID="{21195DC9-E449-40AB-9149-D0687A01BC75}">
  <ds:schemaRefs/>
</ds:datastoreItem>
</file>

<file path=customXml/itemProps13.xml><?xml version="1.0" encoding="utf-8"?>
<ds:datastoreItem xmlns:ds="http://schemas.openxmlformats.org/officeDocument/2006/customXml" ds:itemID="{9557E962-CA93-4B51-BCF1-CA39F4F8D3D4}">
  <ds:schemaRefs/>
</ds:datastoreItem>
</file>

<file path=customXml/itemProps14.xml><?xml version="1.0" encoding="utf-8"?>
<ds:datastoreItem xmlns:ds="http://schemas.openxmlformats.org/officeDocument/2006/customXml" ds:itemID="{7CA01E2F-9321-46E1-9A98-FAAC67FDA5D8}">
  <ds:schemaRefs/>
</ds:datastoreItem>
</file>

<file path=customXml/itemProps15.xml><?xml version="1.0" encoding="utf-8"?>
<ds:datastoreItem xmlns:ds="http://schemas.openxmlformats.org/officeDocument/2006/customXml" ds:itemID="{35F08975-A1A5-47CD-95F6-6BE2C3DB2593}">
  <ds:schemaRefs/>
</ds:datastoreItem>
</file>

<file path=customXml/itemProps16.xml><?xml version="1.0" encoding="utf-8"?>
<ds:datastoreItem xmlns:ds="http://schemas.openxmlformats.org/officeDocument/2006/customXml" ds:itemID="{100F9822-6656-46BE-B480-DE0BA21CA633}">
  <ds:schemaRefs/>
</ds:datastoreItem>
</file>

<file path=customXml/itemProps17.xml><?xml version="1.0" encoding="utf-8"?>
<ds:datastoreItem xmlns:ds="http://schemas.openxmlformats.org/officeDocument/2006/customXml" ds:itemID="{04A24115-39CA-4F89-B506-F5C652FAFDD7}">
  <ds:schemaRefs/>
</ds:datastoreItem>
</file>

<file path=customXml/itemProps18.xml><?xml version="1.0" encoding="utf-8"?>
<ds:datastoreItem xmlns:ds="http://schemas.openxmlformats.org/officeDocument/2006/customXml" ds:itemID="{8D2F773E-C9C3-479F-B56B-9DB5325FD588}">
  <ds:schemaRefs/>
</ds:datastoreItem>
</file>

<file path=customXml/itemProps19.xml><?xml version="1.0" encoding="utf-8"?>
<ds:datastoreItem xmlns:ds="http://schemas.openxmlformats.org/officeDocument/2006/customXml" ds:itemID="{17E0FF23-56E4-445C-884D-69CBD88E0B02}">
  <ds:schemaRefs/>
</ds:datastoreItem>
</file>

<file path=customXml/itemProps20.xml><?xml version="1.0" encoding="utf-8"?>
<ds:datastoreItem xmlns:ds="http://schemas.openxmlformats.org/officeDocument/2006/customXml" ds:itemID="{189887D1-4792-469F-AB8D-D2EA12755E16}">
  <ds:schemaRefs/>
</ds:datastoreItem>
</file>

<file path=customXml/itemProps21.xml><?xml version="1.0" encoding="utf-8"?>
<ds:datastoreItem xmlns:ds="http://schemas.openxmlformats.org/officeDocument/2006/customXml" ds:itemID="{FB6E2FFC-C120-4894-B1DD-4C812E2A36C6}">
  <ds:schemaRefs/>
</ds:datastoreItem>
</file>

<file path=customXml/itemProps22.xml><?xml version="1.0" encoding="utf-8"?>
<ds:datastoreItem xmlns:ds="http://schemas.openxmlformats.org/officeDocument/2006/customXml" ds:itemID="{785ADB33-4FEF-459E-99DE-2598F7C96805}">
  <ds:schemaRefs/>
</ds:datastoreItem>
</file>

<file path=customXml/itemProps23.xml><?xml version="1.0" encoding="utf-8"?>
<ds:datastoreItem xmlns:ds="http://schemas.openxmlformats.org/officeDocument/2006/customXml" ds:itemID="{B009E97A-11B6-440A-A4CA-A8B201918EE0}">
  <ds:schemaRefs/>
</ds:datastoreItem>
</file>

<file path=customXml/itemProps24.xml><?xml version="1.0" encoding="utf-8"?>
<ds:datastoreItem xmlns:ds="http://schemas.openxmlformats.org/officeDocument/2006/customXml" ds:itemID="{0AC02785-39A6-49F6-A357-98DB8A7F0AB3}">
  <ds:schemaRefs/>
</ds:datastoreItem>
</file>

<file path=customXml/itemProps25.xml><?xml version="1.0" encoding="utf-8"?>
<ds:datastoreItem xmlns:ds="http://schemas.openxmlformats.org/officeDocument/2006/customXml" ds:itemID="{1B6A30DA-F39A-4864-8C48-D086B7EE7E7B}">
  <ds:schemaRefs/>
</ds:datastoreItem>
</file>

<file path=customXml/itemProps26.xml><?xml version="1.0" encoding="utf-8"?>
<ds:datastoreItem xmlns:ds="http://schemas.openxmlformats.org/officeDocument/2006/customXml" ds:itemID="{67BE81DD-7941-4D1C-B2C4-154E4B1772E0}">
  <ds:schemaRefs/>
</ds:datastoreItem>
</file>

<file path=customXml/itemProps27.xml><?xml version="1.0" encoding="utf-8"?>
<ds:datastoreItem xmlns:ds="http://schemas.openxmlformats.org/officeDocument/2006/customXml" ds:itemID="{E5AECBAF-8020-4889-BB71-FA1B21A14B76}">
  <ds:schemaRefs/>
</ds:datastoreItem>
</file>

<file path=customXml/itemProps28.xml><?xml version="1.0" encoding="utf-8"?>
<ds:datastoreItem xmlns:ds="http://schemas.openxmlformats.org/officeDocument/2006/customXml" ds:itemID="{3DD22E13-313C-44A1-B097-7C0C5283DD6C}">
  <ds:schemaRefs/>
</ds:datastoreItem>
</file>

<file path=customXml/itemProps29.xml><?xml version="1.0" encoding="utf-8"?>
<ds:datastoreItem xmlns:ds="http://schemas.openxmlformats.org/officeDocument/2006/customXml" ds:itemID="{D122D2A9-83E5-40A8-8CB4-BF8E12AF4431}">
  <ds:schemaRefs/>
</ds:datastoreItem>
</file>

<file path=customXml/itemProps30.xml><?xml version="1.0" encoding="utf-8"?>
<ds:datastoreItem xmlns:ds="http://schemas.openxmlformats.org/officeDocument/2006/customXml" ds:itemID="{6B46FB01-73FD-47FA-8373-733F1919B859}">
  <ds:schemaRefs/>
</ds:datastoreItem>
</file>

<file path=customXml/itemProps31.xml><?xml version="1.0" encoding="utf-8"?>
<ds:datastoreItem xmlns:ds="http://schemas.openxmlformats.org/officeDocument/2006/customXml" ds:itemID="{0EB5989E-3A40-42DB-B2A3-60E390DFB2BB}">
  <ds:schemaRefs/>
</ds:datastoreItem>
</file>

<file path=customXml/itemProps32.xml><?xml version="1.0" encoding="utf-8"?>
<ds:datastoreItem xmlns:ds="http://schemas.openxmlformats.org/officeDocument/2006/customXml" ds:itemID="{A4CC3572-0151-4C68-8C1B-EDC8F7A1FE09}">
  <ds:schemaRefs/>
</ds:datastoreItem>
</file>

<file path=customXml/itemProps33.xml><?xml version="1.0" encoding="utf-8"?>
<ds:datastoreItem xmlns:ds="http://schemas.openxmlformats.org/officeDocument/2006/customXml" ds:itemID="{8B0E15EF-4C22-47C0-A7CA-EA16CF2EA3A9}">
  <ds:schemaRefs/>
</ds:datastoreItem>
</file>

<file path=customXml/itemProps34.xml><?xml version="1.0" encoding="utf-8"?>
<ds:datastoreItem xmlns:ds="http://schemas.openxmlformats.org/officeDocument/2006/customXml" ds:itemID="{5E1A15E2-9F87-43F8-913C-5D750549B549}">
  <ds:schemaRefs/>
</ds:datastoreItem>
</file>

<file path=customXml/itemProps35.xml><?xml version="1.0" encoding="utf-8"?>
<ds:datastoreItem xmlns:ds="http://schemas.openxmlformats.org/officeDocument/2006/customXml" ds:itemID="{303B095B-48D4-4FAA-8D2B-A513B85D3515}">
  <ds:schemaRefs/>
</ds:datastoreItem>
</file>

<file path=customXml/itemProps36.xml><?xml version="1.0" encoding="utf-8"?>
<ds:datastoreItem xmlns:ds="http://schemas.openxmlformats.org/officeDocument/2006/customXml" ds:itemID="{B06B4DB9-99C6-479C-9C34-2988C1D8BCA7}">
  <ds:schemaRefs/>
</ds:datastoreItem>
</file>

<file path=customXml/itemProps37.xml><?xml version="1.0" encoding="utf-8"?>
<ds:datastoreItem xmlns:ds="http://schemas.openxmlformats.org/officeDocument/2006/customXml" ds:itemID="{E97A34E1-4AF1-4EC5-B767-34D620E18A2C}">
  <ds:schemaRefs/>
</ds:datastoreItem>
</file>

<file path=customXml/itemProps38.xml><?xml version="1.0" encoding="utf-8"?>
<ds:datastoreItem xmlns:ds="http://schemas.openxmlformats.org/officeDocument/2006/customXml" ds:itemID="{991F804F-4C19-414F-8613-E39E5FBB97CB}">
  <ds:schemaRefs/>
</ds:datastoreItem>
</file>

<file path=customXml/itemProps39.xml><?xml version="1.0" encoding="utf-8"?>
<ds:datastoreItem xmlns:ds="http://schemas.openxmlformats.org/officeDocument/2006/customXml" ds:itemID="{C8A3C6F3-587B-40FF-9981-6D96BAB2DD7E}">
  <ds:schemaRefs/>
</ds:datastoreItem>
</file>

<file path=customXml/itemProps40.xml><?xml version="1.0" encoding="utf-8"?>
<ds:datastoreItem xmlns:ds="http://schemas.openxmlformats.org/officeDocument/2006/customXml" ds:itemID="{C5ADBBD4-EF50-46F0-BC81-3959799DFC0D}">
  <ds:schemaRefs/>
</ds:datastoreItem>
</file>

<file path=customXml/itemProps41.xml><?xml version="1.0" encoding="utf-8"?>
<ds:datastoreItem xmlns:ds="http://schemas.openxmlformats.org/officeDocument/2006/customXml" ds:itemID="{1615A1A1-F267-4893-96A5-72FBFE05F1BB}">
  <ds:schemaRefs/>
</ds:datastoreItem>
</file>

<file path=customXml/itemProps42.xml><?xml version="1.0" encoding="utf-8"?>
<ds:datastoreItem xmlns:ds="http://schemas.openxmlformats.org/officeDocument/2006/customXml" ds:itemID="{F16FE44C-675D-4585-9E95-2FB14A9497BC}">
  <ds:schemaRefs/>
</ds:datastoreItem>
</file>

<file path=customXml/itemProps43.xml><?xml version="1.0" encoding="utf-8"?>
<ds:datastoreItem xmlns:ds="http://schemas.openxmlformats.org/officeDocument/2006/customXml" ds:itemID="{F261C9CA-CC0C-4F35-862C-6FF0ABF31AB4}">
  <ds:schemaRefs/>
</ds:datastoreItem>
</file>

<file path=customXml/itemProps44.xml><?xml version="1.0" encoding="utf-8"?>
<ds:datastoreItem xmlns:ds="http://schemas.openxmlformats.org/officeDocument/2006/customXml" ds:itemID="{813D56B5-D7A3-466C-969A-C0CDB79672B3}">
  <ds:schemaRefs/>
</ds:datastoreItem>
</file>

<file path=customXml/itemProps45.xml><?xml version="1.0" encoding="utf-8"?>
<ds:datastoreItem xmlns:ds="http://schemas.openxmlformats.org/officeDocument/2006/customXml" ds:itemID="{338EBA73-7097-4816-8D52-07F171D8FA7C}">
  <ds:schemaRefs/>
</ds:datastoreItem>
</file>

<file path=customXml/itemProps46.xml><?xml version="1.0" encoding="utf-8"?>
<ds:datastoreItem xmlns:ds="http://schemas.openxmlformats.org/officeDocument/2006/customXml" ds:itemID="{33AAD786-D44E-4093-A55B-C309D75F2D3B}">
  <ds:schemaRefs/>
</ds:datastoreItem>
</file>

<file path=customXml/itemProps47.xml><?xml version="1.0" encoding="utf-8"?>
<ds:datastoreItem xmlns:ds="http://schemas.openxmlformats.org/officeDocument/2006/customXml" ds:itemID="{6E899665-B523-441B-BF1B-DEDDE0DF7527}">
  <ds:schemaRefs/>
</ds:datastoreItem>
</file>

<file path=customXml/itemProps48.xml><?xml version="1.0" encoding="utf-8"?>
<ds:datastoreItem xmlns:ds="http://schemas.openxmlformats.org/officeDocument/2006/customXml" ds:itemID="{B32EE6FF-68B4-4209-8D2A-6D11A5949CF5}">
  <ds:schemaRefs/>
</ds:datastoreItem>
</file>

<file path=customXml/itemProps49.xml><?xml version="1.0" encoding="utf-8"?>
<ds:datastoreItem xmlns:ds="http://schemas.openxmlformats.org/officeDocument/2006/customXml" ds:itemID="{2F7D0E8B-83D2-4509-A425-3410726395B0}">
  <ds:schemaRefs/>
</ds:datastoreItem>
</file>

<file path=customXml/itemProps50.xml><?xml version="1.0" encoding="utf-8"?>
<ds:datastoreItem xmlns:ds="http://schemas.openxmlformats.org/officeDocument/2006/customXml" ds:itemID="{C0EF5495-A08B-4E7D-BF63-62F876945407}">
  <ds:schemaRefs/>
</ds:datastoreItem>
</file>

<file path=customXml/itemProps51.xml><?xml version="1.0" encoding="utf-8"?>
<ds:datastoreItem xmlns:ds="http://schemas.openxmlformats.org/officeDocument/2006/customXml" ds:itemID="{562B15CC-1A4B-4F9A-9724-AE6990E439FD}">
  <ds:schemaRefs/>
</ds:datastoreItem>
</file>

<file path=customXml/itemProps52.xml><?xml version="1.0" encoding="utf-8"?>
<ds:datastoreItem xmlns:ds="http://schemas.openxmlformats.org/officeDocument/2006/customXml" ds:itemID="{0623CF05-CB9D-490D-9F8A-3EBC09EC9998}">
  <ds:schemaRefs/>
</ds:datastoreItem>
</file>

<file path=customXml/itemProps53.xml><?xml version="1.0" encoding="utf-8"?>
<ds:datastoreItem xmlns:ds="http://schemas.openxmlformats.org/officeDocument/2006/customXml" ds:itemID="{F9FC397C-DF97-4FFA-A5E4-D40CAEDF0C92}">
  <ds:schemaRefs/>
</ds:datastoreItem>
</file>

<file path=customXml/itemProps54.xml><?xml version="1.0" encoding="utf-8"?>
<ds:datastoreItem xmlns:ds="http://schemas.openxmlformats.org/officeDocument/2006/customXml" ds:itemID="{F438986E-FCD6-49BD-9A36-61E5C984AA71}">
  <ds:schemaRefs/>
</ds:datastoreItem>
</file>

<file path=customXml/itemProps55.xml><?xml version="1.0" encoding="utf-8"?>
<ds:datastoreItem xmlns:ds="http://schemas.openxmlformats.org/officeDocument/2006/customXml" ds:itemID="{5308212D-0760-4CF7-9766-5366F67EF4EB}">
  <ds:schemaRefs/>
</ds:datastoreItem>
</file>

<file path=customXml/itemProps56.xml><?xml version="1.0" encoding="utf-8"?>
<ds:datastoreItem xmlns:ds="http://schemas.openxmlformats.org/officeDocument/2006/customXml" ds:itemID="{32F9A992-5070-45BC-9C26-A0DF122FA698}">
  <ds:schemaRefs/>
</ds:datastoreItem>
</file>

<file path=customXml/itemProps57.xml><?xml version="1.0" encoding="utf-8"?>
<ds:datastoreItem xmlns:ds="http://schemas.openxmlformats.org/officeDocument/2006/customXml" ds:itemID="{29203D44-2FB0-4FBA-855B-EC8A14BD23E1}">
  <ds:schemaRefs/>
</ds:datastoreItem>
</file>

<file path=customXml/itemProps58.xml><?xml version="1.0" encoding="utf-8"?>
<ds:datastoreItem xmlns:ds="http://schemas.openxmlformats.org/officeDocument/2006/customXml" ds:itemID="{627C2F00-C689-4D9A-94E4-D1F8C209A86F}">
  <ds:schemaRefs/>
</ds:datastoreItem>
</file>

<file path=customXml/itemProps59.xml><?xml version="1.0" encoding="utf-8"?>
<ds:datastoreItem xmlns:ds="http://schemas.openxmlformats.org/officeDocument/2006/customXml" ds:itemID="{207E6D15-2932-4B01-9200-1F1E930E870D}">
  <ds:schemaRefs/>
</ds:datastoreItem>
</file>

<file path=customXml/itemProps60.xml><?xml version="1.0" encoding="utf-8"?>
<ds:datastoreItem xmlns:ds="http://schemas.openxmlformats.org/officeDocument/2006/customXml" ds:itemID="{6E4E8733-A64C-4EF1-A069-C14180204BC7}">
  <ds:schemaRefs/>
</ds:datastoreItem>
</file>

<file path=customXml/itemProps61.xml><?xml version="1.0" encoding="utf-8"?>
<ds:datastoreItem xmlns:ds="http://schemas.openxmlformats.org/officeDocument/2006/customXml" ds:itemID="{02B5C809-2AFD-41B6-894C-DA88AB9026E4}">
  <ds:schemaRefs/>
</ds:datastoreItem>
</file>

<file path=customXml/itemProps62.xml><?xml version="1.0" encoding="utf-8"?>
<ds:datastoreItem xmlns:ds="http://schemas.openxmlformats.org/officeDocument/2006/customXml" ds:itemID="{90963D6F-55F6-4CD2-B45F-C5DBD75AB2F8}">
  <ds:schemaRefs/>
</ds:datastoreItem>
</file>

<file path=customXml/itemProps63.xml><?xml version="1.0" encoding="utf-8"?>
<ds:datastoreItem xmlns:ds="http://schemas.openxmlformats.org/officeDocument/2006/customXml" ds:itemID="{E27099B3-4A2D-44B9-8BD0-6955CD46E785}">
  <ds:schemaRefs/>
</ds:datastoreItem>
</file>

<file path=customXml/itemProps64.xml><?xml version="1.0" encoding="utf-8"?>
<ds:datastoreItem xmlns:ds="http://schemas.openxmlformats.org/officeDocument/2006/customXml" ds:itemID="{175125A5-9AA9-4B03-B9E1-61803DEFA94B}">
  <ds:schemaRefs/>
</ds:datastoreItem>
</file>

<file path=customXml/itemProps65.xml><?xml version="1.0" encoding="utf-8"?>
<ds:datastoreItem xmlns:ds="http://schemas.openxmlformats.org/officeDocument/2006/customXml" ds:itemID="{EA87BEAE-4931-4ADF-ACC5-B95977B6540E}">
  <ds:schemaRefs/>
</ds:datastoreItem>
</file>

<file path=customXml/itemProps66.xml><?xml version="1.0" encoding="utf-8"?>
<ds:datastoreItem xmlns:ds="http://schemas.openxmlformats.org/officeDocument/2006/customXml" ds:itemID="{38074304-B559-4EB9-AA8B-CC6254AD2ABA}">
  <ds:schemaRefs/>
</ds:datastoreItem>
</file>

<file path=customXml/itemProps67.xml><?xml version="1.0" encoding="utf-8"?>
<ds:datastoreItem xmlns:ds="http://schemas.openxmlformats.org/officeDocument/2006/customXml" ds:itemID="{C074F665-5BF5-4BEB-AB1C-5ABB03215743}">
  <ds:schemaRefs/>
</ds:datastoreItem>
</file>

<file path=customXml/itemProps68.xml><?xml version="1.0" encoding="utf-8"?>
<ds:datastoreItem xmlns:ds="http://schemas.openxmlformats.org/officeDocument/2006/customXml" ds:itemID="{9ECD81AA-2B15-4056-A988-230D0540F623}">
  <ds:schemaRefs/>
</ds:datastoreItem>
</file>

<file path=customXml/itemProps69.xml><?xml version="1.0" encoding="utf-8"?>
<ds:datastoreItem xmlns:ds="http://schemas.openxmlformats.org/officeDocument/2006/customXml" ds:itemID="{FB2AE467-E309-4BC3-86DE-A64F378F0810}">
  <ds:schemaRefs/>
</ds:datastoreItem>
</file>

<file path=customXml/itemProps70.xml><?xml version="1.0" encoding="utf-8"?>
<ds:datastoreItem xmlns:ds="http://schemas.openxmlformats.org/officeDocument/2006/customXml" ds:itemID="{D6BFFF22-0128-40D3-AD5E-2BAC55C8D06B}">
  <ds:schemaRefs/>
</ds:datastoreItem>
</file>

<file path=customXml/itemProps71.xml><?xml version="1.0" encoding="utf-8"?>
<ds:datastoreItem xmlns:ds="http://schemas.openxmlformats.org/officeDocument/2006/customXml" ds:itemID="{5B145FDF-0E38-498E-AC15-28FCD2285961}">
  <ds:schemaRefs/>
</ds:datastoreItem>
</file>

<file path=customXml/itemProps72.xml><?xml version="1.0" encoding="utf-8"?>
<ds:datastoreItem xmlns:ds="http://schemas.openxmlformats.org/officeDocument/2006/customXml" ds:itemID="{F23FB61C-9A08-41C6-AB01-FFA3D2E172B9}">
  <ds:schemaRefs/>
</ds:datastoreItem>
</file>

<file path=customXml/itemProps73.xml><?xml version="1.0" encoding="utf-8"?>
<ds:datastoreItem xmlns:ds="http://schemas.openxmlformats.org/officeDocument/2006/customXml" ds:itemID="{4E231772-A189-465B-93D3-A8C31B87CE8B}">
  <ds:schemaRefs/>
</ds:datastoreItem>
</file>

<file path=customXml/itemProps74.xml><?xml version="1.0" encoding="utf-8"?>
<ds:datastoreItem xmlns:ds="http://schemas.openxmlformats.org/officeDocument/2006/customXml" ds:itemID="{A1AD8385-B8BB-48A6-A479-D61F8BC6BD8E}">
  <ds:schemaRefs/>
</ds:datastoreItem>
</file>

<file path=customXml/itemProps75.xml><?xml version="1.0" encoding="utf-8"?>
<ds:datastoreItem xmlns:ds="http://schemas.openxmlformats.org/officeDocument/2006/customXml" ds:itemID="{AA8DCD21-0A0C-40A1-AE1D-B852CDD5C04A}">
  <ds:schemaRefs/>
</ds:datastoreItem>
</file>

<file path=customXml/itemProps76.xml><?xml version="1.0" encoding="utf-8"?>
<ds:datastoreItem xmlns:ds="http://schemas.openxmlformats.org/officeDocument/2006/customXml" ds:itemID="{7554AD28-6D26-424F-BBB2-D6590675E784}">
  <ds:schemaRefs/>
</ds:datastoreItem>
</file>

<file path=customXml/itemProps77.xml><?xml version="1.0" encoding="utf-8"?>
<ds:datastoreItem xmlns:ds="http://schemas.openxmlformats.org/officeDocument/2006/customXml" ds:itemID="{6A7174DF-D6C6-4697-9F7F-2654E24D2215}">
  <ds:schemaRefs/>
</ds:datastoreItem>
</file>

<file path=customXml/itemProps78.xml><?xml version="1.0" encoding="utf-8"?>
<ds:datastoreItem xmlns:ds="http://schemas.openxmlformats.org/officeDocument/2006/customXml" ds:itemID="{E470FB99-97CC-4DE9-8E52-2B9C89D99F22}">
  <ds:schemaRefs/>
</ds:datastoreItem>
</file>

<file path=customXml/itemProps79.xml><?xml version="1.0" encoding="utf-8"?>
<ds:datastoreItem xmlns:ds="http://schemas.openxmlformats.org/officeDocument/2006/customXml" ds:itemID="{8DEB8B22-4C6A-4C80-9D55-6A50E59451C5}">
  <ds:schemaRefs/>
</ds:datastoreItem>
</file>

<file path=customXml/itemProps80.xml><?xml version="1.0" encoding="utf-8"?>
<ds:datastoreItem xmlns:ds="http://schemas.openxmlformats.org/officeDocument/2006/customXml" ds:itemID="{66A6695C-D5EF-48CE-972B-1D6E0DD82030}">
  <ds:schemaRefs/>
</ds:datastoreItem>
</file>

<file path=customXml/itemProps81.xml><?xml version="1.0" encoding="utf-8"?>
<ds:datastoreItem xmlns:ds="http://schemas.openxmlformats.org/officeDocument/2006/customXml" ds:itemID="{5A2BCE83-156B-4770-B778-324688127EB4}">
  <ds:schemaRefs/>
</ds:datastoreItem>
</file>

<file path=customXml/itemProps82.xml><?xml version="1.0" encoding="utf-8"?>
<ds:datastoreItem xmlns:ds="http://schemas.openxmlformats.org/officeDocument/2006/customXml" ds:itemID="{95741D5F-B452-489D-8BAB-5805E2A19B62}">
  <ds:schemaRefs/>
</ds:datastoreItem>
</file>

<file path=customXml/itemProps83.xml><?xml version="1.0" encoding="utf-8"?>
<ds:datastoreItem xmlns:ds="http://schemas.openxmlformats.org/officeDocument/2006/customXml" ds:itemID="{4DE5D2E9-73E5-4492-9EFD-D48D5843AA10}">
  <ds:schemaRefs/>
</ds:datastoreItem>
</file>

<file path=customXml/itemProps84.xml><?xml version="1.0" encoding="utf-8"?>
<ds:datastoreItem xmlns:ds="http://schemas.openxmlformats.org/officeDocument/2006/customXml" ds:itemID="{F7C8045F-FEDA-4E8A-ACD9-FA96A8AD1379}">
  <ds:schemaRefs/>
</ds:datastoreItem>
</file>

<file path=customXml/itemProps85.xml><?xml version="1.0" encoding="utf-8"?>
<ds:datastoreItem xmlns:ds="http://schemas.openxmlformats.org/officeDocument/2006/customXml" ds:itemID="{E2B75E38-69B9-4005-A1FA-F5E97FC49658}">
  <ds:schemaRefs/>
</ds:datastoreItem>
</file>

<file path=customXml/itemProps86.xml><?xml version="1.0" encoding="utf-8"?>
<ds:datastoreItem xmlns:ds="http://schemas.openxmlformats.org/officeDocument/2006/customXml" ds:itemID="{C32254E5-5F49-48D7-9168-35C1FF123EED}">
  <ds:schemaRefs/>
</ds:datastoreItem>
</file>

<file path=customXml/itemProps87.xml><?xml version="1.0" encoding="utf-8"?>
<ds:datastoreItem xmlns:ds="http://schemas.openxmlformats.org/officeDocument/2006/customXml" ds:itemID="{6D3FAA07-E78A-49F9-B158-556BB5534C19}">
  <ds:schemaRefs/>
</ds:datastoreItem>
</file>

<file path=customXml/itemProps88.xml><?xml version="1.0" encoding="utf-8"?>
<ds:datastoreItem xmlns:ds="http://schemas.openxmlformats.org/officeDocument/2006/customXml" ds:itemID="{BA8EDEB7-F3B1-4E27-85ED-BC22F5E360D0}">
  <ds:schemaRefs/>
</ds:datastoreItem>
</file>

<file path=customXml/itemProps89.xml><?xml version="1.0" encoding="utf-8"?>
<ds:datastoreItem xmlns:ds="http://schemas.openxmlformats.org/officeDocument/2006/customXml" ds:itemID="{C5CA6CE1-2115-4C13-A8DA-8B4F8989B10C}">
  <ds:schemaRefs/>
</ds:datastoreItem>
</file>

<file path=customXml/itemProps90.xml><?xml version="1.0" encoding="utf-8"?>
<ds:datastoreItem xmlns:ds="http://schemas.openxmlformats.org/officeDocument/2006/customXml" ds:itemID="{74B62C12-6500-4131-ACF8-9ED7376BE0DE}">
  <ds:schemaRefs/>
</ds:datastoreItem>
</file>

<file path=customXml/itemProps91.xml><?xml version="1.0" encoding="utf-8"?>
<ds:datastoreItem xmlns:ds="http://schemas.openxmlformats.org/officeDocument/2006/customXml" ds:itemID="{11E9BBD1-21AD-47C2-AF07-EF09A7F69120}">
  <ds:schemaRefs/>
</ds:datastoreItem>
</file>

<file path=customXml/itemProps92.xml><?xml version="1.0" encoding="utf-8"?>
<ds:datastoreItem xmlns:ds="http://schemas.openxmlformats.org/officeDocument/2006/customXml" ds:itemID="{67D36D8A-8939-4EC4-BC31-1A2FD64DF6BB}">
  <ds:schemaRefs/>
</ds:datastoreItem>
</file>

<file path=customXml/itemProps93.xml><?xml version="1.0" encoding="utf-8"?>
<ds:datastoreItem xmlns:ds="http://schemas.openxmlformats.org/officeDocument/2006/customXml" ds:itemID="{4E703723-D5BB-468C-89C4-C781607D5BC9}">
  <ds:schemaRefs/>
</ds:datastoreItem>
</file>

<file path=customXml/itemProps94.xml><?xml version="1.0" encoding="utf-8"?>
<ds:datastoreItem xmlns:ds="http://schemas.openxmlformats.org/officeDocument/2006/customXml" ds:itemID="{3F7BE3A6-A4DE-41B0-B4BC-E27BC374D3B4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15579ee4-c2e4-4818-90ca-536174bcc248}" enabled="0" method="" siteId="{15579ee4-c2e4-4818-90ca-536174bcc24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Summary_value%</vt:lpstr>
      <vt:lpstr>Summary_value wo MP%</vt:lpstr>
      <vt:lpstr>Summary_value</vt:lpstr>
      <vt:lpstr>Summary_valueIhs</vt:lpstr>
      <vt:lpstr>Summary_valueYoY</vt:lpstr>
      <vt:lpstr>Summary_unit%</vt:lpstr>
      <vt:lpstr>Summary_unit wo MP%</vt:lpstr>
      <vt:lpstr>Summary_unit</vt:lpstr>
      <vt:lpstr>Summary_unitIhs</vt:lpstr>
      <vt:lpstr>Summary_unitYoY</vt:lpstr>
      <vt:lpstr>Brand</vt:lpstr>
      <vt:lpstr>Hitlist_unit</vt:lpstr>
      <vt:lpstr>Hitlist_value</vt:lpstr>
      <vt:lpstr>PW vs. CW</vt:lpstr>
      <vt:lpstr>Sheet1</vt:lpstr>
    </vt:vector>
  </TitlesOfParts>
  <Company>Media Markt Saturn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Kuzucu, Mehmet Mert</dc:creator>
  <cp:lastModifiedBy>Kuzucu, Mehmet Mert</cp:lastModifiedBy>
  <cp:lastPrinted>2023-11-25T09:40:42Z</cp:lastPrinted>
  <dcterms:created xsi:type="dcterms:W3CDTF">2023-03-09T06:50:32Z</dcterms:created>
  <dcterms:modified xsi:type="dcterms:W3CDTF">2026-06-22T05:17:54Z</dcterms:modified>
</cp:coreProperties>
</file>