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DA7D05A-6D66-4F53-A8B3-D8C1C8DA550D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application|Mainframe Software" sheetId="1" r:id="rId1"/>
    <sheet name="occurence|Mainframe Subsystem" sheetId="2" r:id="rId2"/>
  </sheets>
  <definedNames>
    <definedName name="_xlnm._FilterDatabase" localSheetId="0" hidden="1">'application|Mainframe Software'!$A$1:$R$3</definedName>
    <definedName name="_xlnm._FilterDatabase" localSheetId="1">'occurence|Mainframe Subsystem'!$F$1:$N$2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2" l="1"/>
  <c r="H10" i="2"/>
  <c r="C10" i="2"/>
  <c r="E10" i="2" s="1"/>
  <c r="I9" i="2"/>
  <c r="H9" i="2"/>
  <c r="C9" i="2"/>
  <c r="E9" i="2" s="1"/>
  <c r="I8" i="2"/>
  <c r="H8" i="2"/>
  <c r="C8" i="2"/>
  <c r="E8" i="2" s="1"/>
  <c r="I7" i="2"/>
  <c r="H7" i="2"/>
  <c r="C7" i="2"/>
  <c r="E7" i="2" s="1"/>
  <c r="I6" i="2"/>
  <c r="H6" i="2"/>
  <c r="C6" i="2"/>
  <c r="E6" i="2" s="1"/>
  <c r="I5" i="2"/>
  <c r="H5" i="2"/>
  <c r="C5" i="2"/>
  <c r="E5" i="2" s="1"/>
  <c r="I4" i="2"/>
  <c r="H4" i="2"/>
  <c r="C4" i="2"/>
  <c r="E4" i="2" s="1"/>
  <c r="I3" i="2"/>
  <c r="H3" i="2"/>
  <c r="C3" i="2"/>
  <c r="E3" i="2" s="1"/>
  <c r="H4" i="1" l="1"/>
  <c r="G4" i="1"/>
  <c r="D4" i="1"/>
  <c r="H5" i="1" l="1"/>
  <c r="H6" i="1"/>
  <c r="H7" i="1"/>
  <c r="H8" i="1"/>
  <c r="H9" i="1"/>
  <c r="H10" i="1"/>
  <c r="G5" i="1"/>
  <c r="G6" i="1"/>
  <c r="G7" i="1"/>
  <c r="G8" i="1"/>
  <c r="G10" i="1"/>
  <c r="D5" i="1" l="1"/>
  <c r="D6" i="1"/>
  <c r="D7" i="1"/>
  <c r="D8" i="1"/>
  <c r="D9" i="1"/>
  <c r="G9" i="1" s="1"/>
  <c r="D10" i="1"/>
  <c r="H3" i="1" l="1"/>
  <c r="D3" i="1" l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2" authorId="0" shapeId="0" xr:uid="{AED2FF5E-DDB2-43DE-A3FA-814D10B19B76}">
      <text>
        <r>
          <rPr>
            <sz val="9"/>
            <color indexed="81"/>
            <rFont val="Tahoma"/>
            <charset val="1"/>
          </rPr>
          <t>Ce nom est le nom usuel de l'occurrence (1 seul mot), p. ex. 'TP8PROD'</t>
        </r>
      </text>
    </comment>
    <comment ref="B2" authorId="0" shapeId="0" xr:uid="{2DFD51E3-C170-48CE-A43C-33609BD80C25}">
      <text>
        <r>
          <rPr>
            <sz val="9"/>
            <color indexed="81"/>
            <rFont val="Tahoma"/>
            <charset val="1"/>
          </rPr>
          <t>Doit correspondre à une valeur extraite de la colonne a de la feuille 'application…'</t>
        </r>
      </text>
    </comment>
    <comment ref="D2" authorId="0" shapeId="0" xr:uid="{A0A1904E-56EB-4E52-B7FB-37D1C06FF22D}">
      <text>
        <r>
          <rPr>
            <sz val="9"/>
            <color indexed="81"/>
            <rFont val="Tahoma"/>
            <charset val="1"/>
          </rPr>
          <t>Nom du système sur lequel l'application tourne</t>
        </r>
      </text>
    </comment>
  </commentList>
</comments>
</file>

<file path=xl/sharedStrings.xml><?xml version="1.0" encoding="utf-8"?>
<sst xmlns="http://schemas.openxmlformats.org/spreadsheetml/2006/main" count="240" uniqueCount="106">
  <si>
    <t>ASSIGNMENT</t>
  </si>
  <si>
    <t>END_OF_SUPPORT_DATE</t>
  </si>
  <si>
    <t>END_EXTENDED_SUPPORT</t>
  </si>
  <si>
    <t>VENDOR</t>
  </si>
  <si>
    <t>VERSION</t>
  </si>
  <si>
    <t>ISTATUS</t>
  </si>
  <si>
    <t>COMPANY</t>
  </si>
  <si>
    <t>NRB_MANAGED_BY</t>
  </si>
  <si>
    <t>DESCRIPTION</t>
  </si>
  <si>
    <t>Date EOS</t>
  </si>
  <si>
    <t>Date EOS extended</t>
  </si>
  <si>
    <t>Vendeur</t>
  </si>
  <si>
    <t>NRB</t>
  </si>
  <si>
    <t>Available</t>
  </si>
  <si>
    <t>Our name</t>
  </si>
  <si>
    <t>TYPE</t>
  </si>
  <si>
    <t>application</t>
  </si>
  <si>
    <t>Mainframe Software</t>
  </si>
  <si>
    <t>DISPLAY_NAME</t>
  </si>
  <si>
    <t>PROD-NRB</t>
  </si>
  <si>
    <t>Product code</t>
  </si>
  <si>
    <t>Vendor code</t>
  </si>
  <si>
    <t>BET</t>
  </si>
  <si>
    <t>LOGICAL_NAME</t>
  </si>
  <si>
    <t>IT Service</t>
  </si>
  <si>
    <t>ITS - Mainframe System</t>
  </si>
  <si>
    <t>ITS - Mainframe Scheduling</t>
  </si>
  <si>
    <t>ITS - Mainframe Printing</t>
  </si>
  <si>
    <t>SUBTYPE</t>
  </si>
  <si>
    <t>Mainframe Subsystem</t>
  </si>
  <si>
    <t>Client ou PROD-NRB</t>
  </si>
  <si>
    <t>softinstance</t>
  </si>
  <si>
    <t>Description</t>
  </si>
  <si>
    <t>Operational</t>
  </si>
  <si>
    <t>NETWORK_NAME</t>
  </si>
  <si>
    <t>APPLICATION</t>
  </si>
  <si>
    <t>="B C D"</t>
  </si>
  <si>
    <t>Our name = nom du produit + 1 espace + version (important !)</t>
  </si>
  <si>
    <t>Nom constructeur complet du produit</t>
  </si>
  <si>
    <t>=suffixe(A)</t>
  </si>
  <si>
    <t>="A D"</t>
  </si>
  <si>
    <t>=nom logique appli</t>
  </si>
  <si>
    <t>Système</t>
  </si>
  <si>
    <t>BASE_GCOS8_SR 8.0</t>
  </si>
  <si>
    <t>PILOT-MASTER 8.0</t>
  </si>
  <si>
    <t>SARD8 6.3</t>
  </si>
  <si>
    <t>VTDX 6</t>
  </si>
  <si>
    <t>BETTER 5.1</t>
  </si>
  <si>
    <t>UniqPrint 5000V</t>
  </si>
  <si>
    <t>VTOM 5.8</t>
  </si>
  <si>
    <t>CLEARAGE</t>
  </si>
  <si>
    <t>Micro-Matic Research</t>
  </si>
  <si>
    <t>UNILINK</t>
  </si>
  <si>
    <t>MMR</t>
  </si>
  <si>
    <t>CLR</t>
  </si>
  <si>
    <t>ABS</t>
  </si>
  <si>
    <t>GC</t>
  </si>
  <si>
    <t>ATO</t>
  </si>
  <si>
    <t>ULK</t>
  </si>
  <si>
    <t>EVI</t>
  </si>
  <si>
    <t>Atos Origin Belgium SA/NV</t>
  </si>
  <si>
    <t>EVIDIAN</t>
  </si>
  <si>
    <t>Absyss</t>
  </si>
  <si>
    <t>GCOS8 SR8 BASE SYSTEM</t>
  </si>
  <si>
    <t>OM PILOT</t>
  </si>
  <si>
    <t>SARD8</t>
  </si>
  <si>
    <t>VTD8</t>
  </si>
  <si>
    <t>LOUIS/BETTER</t>
  </si>
  <si>
    <t>Columbus OM</t>
  </si>
  <si>
    <t>VTOM</t>
  </si>
  <si>
    <t>GC8</t>
  </si>
  <si>
    <t>PIL</t>
  </si>
  <si>
    <t>SAR</t>
  </si>
  <si>
    <t>VTD</t>
  </si>
  <si>
    <t>VTO</t>
  </si>
  <si>
    <t>UNI</t>
  </si>
  <si>
    <t>GCOS</t>
  </si>
  <si>
    <t>ITS - Mainframe DevOps</t>
  </si>
  <si>
    <t>occurence</t>
  </si>
  <si>
    <t>= MBULL_(Our name)</t>
  </si>
  <si>
    <t>'= MBULL_(Our name)</t>
  </si>
  <si>
    <t>TP8 4.3</t>
  </si>
  <si>
    <t>TP8</t>
  </si>
  <si>
    <t>Transactionnel TP8</t>
  </si>
  <si>
    <t>ITS - Mainframe TP8</t>
  </si>
  <si>
    <t>Our app : colonne A de application</t>
  </si>
  <si>
    <t>SPW</t>
  </si>
  <si>
    <t>EXP_TP8EX2</t>
  </si>
  <si>
    <t>EXP_TP8EXP</t>
  </si>
  <si>
    <t>EXP_TP8TER</t>
  </si>
  <si>
    <t>EXP_TP8GCM</t>
  </si>
  <si>
    <t>DEV_TP8REH</t>
  </si>
  <si>
    <t>DEV_TP8REC</t>
  </si>
  <si>
    <t>DEV_TP8TER</t>
  </si>
  <si>
    <t>DEV_TP8GCM</t>
  </si>
  <si>
    <t>Exploitation - CF ENDIS - TP8-1</t>
  </si>
  <si>
    <t xml:space="preserve">Exploitation - RW GCOM - TP8-2 </t>
  </si>
  <si>
    <t>Exploitation - TP Formation SPW (GCOM Dépenses)</t>
  </si>
  <si>
    <t>Exploitation - TP Image SPW (GCOM Dépenses)</t>
  </si>
  <si>
    <t>Développement - TP Homologation SPW GCOM Recettes</t>
  </si>
  <si>
    <t>Développement - TP Homologation SPW GCOM Dépenses</t>
  </si>
  <si>
    <t>Développement - TP Développement SPW GCOM Dépenses</t>
  </si>
  <si>
    <t>Développement - TP Développement SPW GCOM Recettes</t>
  </si>
  <si>
    <t>Tag</t>
  </si>
  <si>
    <t>V9NRBEXP</t>
  </si>
  <si>
    <t>V9NRBDEV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</si>
</sst>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9" fillId="0" borderId="0" xfId="0" applyFont="1"/>
    <xf numFmtId="0" fontId="1" fillId="0" borderId="0" xfId="0" applyFont="1" applyAlignment="1">
      <alignment vertical="top"/>
    </xf>
    <xf numFmtId="0" fontId="10" fillId="0" borderId="0" xfId="0" applyFont="1"/>
    <xf numFmtId="0" fontId="9" fillId="0" borderId="0" xfId="0" applyFont="1" applyAlignment="1">
      <alignment vertical="top"/>
    </xf>
    <xf numFmtId="0" fontId="4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zoomScaleNormal="100"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A11" sqref="A11"/>
    </sheetView>
  </sheetViews>
  <sheetFormatPr baseColWidth="10" defaultColWidth="9.140625" defaultRowHeight="15" x14ac:dyDescent="0.25"/>
  <cols>
    <col min="1" max="1" width="60.7109375" style="2" customWidth="1"/>
    <col min="2" max="3" width="12.7109375" style="2" customWidth="1"/>
    <col min="4" max="4" width="12.7109375" style="10" customWidth="1"/>
    <col min="5" max="5" width="12.7109375" customWidth="1"/>
    <col min="6" max="6" width="20.7109375" customWidth="1"/>
    <col min="7" max="7" width="20.7109375" style="7" customWidth="1"/>
    <col min="8" max="8" width="54.7109375" style="10" customWidth="1"/>
    <col min="9" max="9" width="12.7109375" customWidth="1"/>
    <col min="10" max="10" width="18.7109375" customWidth="1"/>
    <col min="11" max="11" width="12.7109375" customWidth="1"/>
    <col min="12" max="12" width="11.42578125" customWidth="1"/>
    <col min="13" max="13" width="59" customWidth="1"/>
    <col min="14" max="14" width="25.7109375" customWidth="1"/>
    <col min="15" max="15" width="22.140625" style="1" bestFit="1" customWidth="1"/>
    <col min="16" max="16" width="23.28515625" style="1" bestFit="1" customWidth="1"/>
    <col min="17" max="17" width="4.7109375" style="2" customWidth="1"/>
    <col min="18" max="18" width="32.7109375" style="2" customWidth="1"/>
  </cols>
  <sheetData>
    <row r="1" spans="1:18" s="4" customFormat="1" x14ac:dyDescent="0.25">
      <c r="A1" s="3"/>
      <c r="B1" s="3"/>
      <c r="C1" s="3"/>
      <c r="D1" s="8" t="s">
        <v>4</v>
      </c>
      <c r="E1" s="4" t="s">
        <v>15</v>
      </c>
      <c r="F1" s="4" t="s">
        <v>28</v>
      </c>
      <c r="G1" s="6" t="s">
        <v>23</v>
      </c>
      <c r="H1" s="8" t="s">
        <v>18</v>
      </c>
      <c r="I1" s="4" t="s">
        <v>6</v>
      </c>
      <c r="J1" s="4" t="s">
        <v>7</v>
      </c>
      <c r="K1" s="4" t="s">
        <v>0</v>
      </c>
      <c r="L1" s="4" t="s">
        <v>5</v>
      </c>
      <c r="M1" s="4" t="s">
        <v>8</v>
      </c>
      <c r="N1" s="4" t="s">
        <v>3</v>
      </c>
      <c r="O1" s="5" t="s">
        <v>1</v>
      </c>
      <c r="P1" s="5" t="s">
        <v>2</v>
      </c>
      <c r="Q1" s="3"/>
      <c r="R1" s="3"/>
    </row>
    <row r="2" spans="1:18" s="4" customFormat="1" x14ac:dyDescent="0.25">
      <c r="A2" s="3" t="s">
        <v>37</v>
      </c>
      <c r="B2" s="3" t="s">
        <v>21</v>
      </c>
      <c r="C2" s="3" t="s">
        <v>20</v>
      </c>
      <c r="D2" s="9" t="s">
        <v>39</v>
      </c>
      <c r="E2" s="4" t="s">
        <v>16</v>
      </c>
      <c r="F2" s="4" t="s">
        <v>17</v>
      </c>
      <c r="G2" s="15" t="s">
        <v>36</v>
      </c>
      <c r="H2" s="9" t="s">
        <v>79</v>
      </c>
      <c r="I2" s="4" t="s">
        <v>19</v>
      </c>
      <c r="J2" s="4" t="s">
        <v>12</v>
      </c>
      <c r="K2" s="4" t="s">
        <v>76</v>
      </c>
      <c r="L2" s="4" t="s">
        <v>13</v>
      </c>
      <c r="M2" s="4" t="s">
        <v>38</v>
      </c>
      <c r="N2" s="4" t="s">
        <v>11</v>
      </c>
      <c r="O2" s="5" t="s">
        <v>9</v>
      </c>
      <c r="P2" s="5" t="s">
        <v>10</v>
      </c>
      <c r="Q2" s="3" t="s">
        <v>103</v>
      </c>
      <c r="R2" s="3" t="s">
        <v>24</v>
      </c>
    </row>
    <row r="3" spans="1:18" x14ac:dyDescent="0.25">
      <c r="A3" s="2" t="s">
        <v>43</v>
      </c>
      <c r="B3" s="2" t="s">
        <v>57</v>
      </c>
      <c r="C3" s="2" t="s">
        <v>70</v>
      </c>
      <c r="D3" s="10" t="str">
        <f>MID(A3,FIND("µ",SUBSTITUTE(A3," ","µ",LEN(A3)-LEN(SUBSTITUTE(A3," ",""))))+1,99)</f>
        <v>8.0</v>
      </c>
      <c r="E3" t="s">
        <v>16</v>
      </c>
      <c r="F3" t="s">
        <v>17</v>
      </c>
      <c r="G3" s="7" t="str">
        <f t="shared" ref="G3:G10" si="0">_xlfn.CONCAT(B3," ",C3," ",D3)</f>
        <v>ATO GC8 8.0</v>
      </c>
      <c r="H3" s="10" t="str">
        <f>_xlfn.CONCAT("MBULL_",A3)</f>
        <v>MBULL_BASE_GCOS8_SR 8.0</v>
      </c>
      <c r="I3" t="s">
        <v>19</v>
      </c>
      <c r="J3" t="s">
        <v>12</v>
      </c>
      <c r="K3" t="s">
        <v>76</v>
      </c>
      <c r="L3" t="s">
        <v>13</v>
      </c>
      <c r="M3" t="s">
        <v>63</v>
      </c>
      <c r="N3" t="s">
        <v>60</v>
      </c>
      <c r="O3" s="1">
        <v>44742</v>
      </c>
      <c r="Q3" s="2" t="s">
        <v>56</v>
      </c>
      <c r="R3" s="2" t="s">
        <v>25</v>
      </c>
    </row>
    <row r="4" spans="1:18" x14ac:dyDescent="0.25">
      <c r="A4" s="2" t="s">
        <v>81</v>
      </c>
      <c r="B4" s="2" t="s">
        <v>57</v>
      </c>
      <c r="C4" s="2" t="s">
        <v>82</v>
      </c>
      <c r="D4" s="10" t="str">
        <f>MID(A4,FIND("µ",SUBSTITUTE(A4," ","µ",LEN(A4)-LEN(SUBSTITUTE(A4," ",""))))+1,99)</f>
        <v>4.3</v>
      </c>
      <c r="E4" t="s">
        <v>16</v>
      </c>
      <c r="F4" t="s">
        <v>17</v>
      </c>
      <c r="G4" s="7" t="str">
        <f t="shared" si="0"/>
        <v>ATO TP8 4.3</v>
      </c>
      <c r="H4" s="10" t="str">
        <f>_xlfn.CONCAT("MBULL_",A4)</f>
        <v>MBULL_TP8 4.3</v>
      </c>
      <c r="I4" t="s">
        <v>19</v>
      </c>
      <c r="J4" t="s">
        <v>12</v>
      </c>
      <c r="K4" t="s">
        <v>76</v>
      </c>
      <c r="L4" t="s">
        <v>13</v>
      </c>
      <c r="M4" t="s">
        <v>83</v>
      </c>
      <c r="N4" t="s">
        <v>60</v>
      </c>
      <c r="O4" s="1">
        <v>44742</v>
      </c>
      <c r="Q4" s="2" t="s">
        <v>56</v>
      </c>
      <c r="R4" s="2" t="s">
        <v>84</v>
      </c>
    </row>
    <row r="5" spans="1:18" x14ac:dyDescent="0.25">
      <c r="A5" s="2" t="s">
        <v>44</v>
      </c>
      <c r="B5" s="2" t="s">
        <v>59</v>
      </c>
      <c r="C5" s="2" t="s">
        <v>71</v>
      </c>
      <c r="D5" s="10" t="str">
        <f t="shared" ref="D5:D10" si="1">MID(A5,FIND("µ",SUBSTITUTE(A5," ","µ",LEN(A5)-LEN(SUBSTITUTE(A5," ",""))))+1,99)</f>
        <v>8.0</v>
      </c>
      <c r="E5" t="s">
        <v>16</v>
      </c>
      <c r="F5" t="s">
        <v>17</v>
      </c>
      <c r="G5" s="7" t="str">
        <f t="shared" si="0"/>
        <v>EVI PIL 8.0</v>
      </c>
      <c r="H5" s="10" t="str">
        <f t="shared" ref="H5:H10" si="2">_xlfn.CONCAT("MBULL_",A5)</f>
        <v>MBULL_PILOT-MASTER 8.0</v>
      </c>
      <c r="I5" t="s">
        <v>19</v>
      </c>
      <c r="J5" t="s">
        <v>12</v>
      </c>
      <c r="K5" t="s">
        <v>76</v>
      </c>
      <c r="L5" t="s">
        <v>13</v>
      </c>
      <c r="M5" t="s">
        <v>64</v>
      </c>
      <c r="N5" t="s">
        <v>61</v>
      </c>
      <c r="O5" s="1">
        <v>44742</v>
      </c>
      <c r="Q5" s="2" t="s">
        <v>56</v>
      </c>
      <c r="R5" s="2" t="s">
        <v>26</v>
      </c>
    </row>
    <row r="6" spans="1:18" x14ac:dyDescent="0.25">
      <c r="A6" s="2" t="s">
        <v>45</v>
      </c>
      <c r="B6" s="2" t="s">
        <v>54</v>
      </c>
      <c r="C6" s="2" t="s">
        <v>72</v>
      </c>
      <c r="D6" s="10" t="str">
        <f t="shared" si="1"/>
        <v>6.3</v>
      </c>
      <c r="E6" t="s">
        <v>16</v>
      </c>
      <c r="F6" t="s">
        <v>17</v>
      </c>
      <c r="G6" s="7" t="str">
        <f t="shared" si="0"/>
        <v>CLR SAR 6.3</v>
      </c>
      <c r="H6" s="10" t="str">
        <f t="shared" si="2"/>
        <v>MBULL_SARD8 6.3</v>
      </c>
      <c r="I6" t="s">
        <v>19</v>
      </c>
      <c r="J6" t="s">
        <v>12</v>
      </c>
      <c r="K6" t="s">
        <v>76</v>
      </c>
      <c r="L6" t="s">
        <v>13</v>
      </c>
      <c r="M6" t="s">
        <v>65</v>
      </c>
      <c r="N6" t="s">
        <v>50</v>
      </c>
      <c r="O6" s="1">
        <v>73050</v>
      </c>
      <c r="Q6" s="2" t="s">
        <v>56</v>
      </c>
      <c r="R6" s="2" t="s">
        <v>77</v>
      </c>
    </row>
    <row r="7" spans="1:18" x14ac:dyDescent="0.25">
      <c r="A7" s="2" t="s">
        <v>46</v>
      </c>
      <c r="B7" s="2" t="s">
        <v>53</v>
      </c>
      <c r="C7" s="2" t="s">
        <v>73</v>
      </c>
      <c r="D7" s="10" t="str">
        <f t="shared" si="1"/>
        <v>6</v>
      </c>
      <c r="E7" t="s">
        <v>16</v>
      </c>
      <c r="F7" t="s">
        <v>17</v>
      </c>
      <c r="G7" s="7" t="str">
        <f t="shared" si="0"/>
        <v>MMR VTD 6</v>
      </c>
      <c r="H7" s="10" t="str">
        <f t="shared" si="2"/>
        <v>MBULL_VTDX 6</v>
      </c>
      <c r="I7" t="s">
        <v>19</v>
      </c>
      <c r="J7" t="s">
        <v>12</v>
      </c>
      <c r="K7" t="s">
        <v>76</v>
      </c>
      <c r="L7" t="s">
        <v>13</v>
      </c>
      <c r="M7" t="s">
        <v>66</v>
      </c>
      <c r="N7" t="s">
        <v>51</v>
      </c>
      <c r="O7" s="1">
        <v>73050</v>
      </c>
      <c r="Q7" s="2" t="s">
        <v>56</v>
      </c>
      <c r="R7" s="2" t="s">
        <v>25</v>
      </c>
    </row>
    <row r="8" spans="1:18" x14ac:dyDescent="0.25">
      <c r="A8" s="2" t="s">
        <v>47</v>
      </c>
      <c r="B8" s="2" t="s">
        <v>58</v>
      </c>
      <c r="C8" s="2" t="s">
        <v>22</v>
      </c>
      <c r="D8" s="10" t="str">
        <f t="shared" si="1"/>
        <v>5.1</v>
      </c>
      <c r="E8" t="s">
        <v>16</v>
      </c>
      <c r="F8" t="s">
        <v>17</v>
      </c>
      <c r="G8" s="7" t="str">
        <f t="shared" si="0"/>
        <v>ULK BET 5.1</v>
      </c>
      <c r="H8" s="10" t="str">
        <f t="shared" si="2"/>
        <v>MBULL_BETTER 5.1</v>
      </c>
      <c r="I8" t="s">
        <v>19</v>
      </c>
      <c r="J8" t="s">
        <v>12</v>
      </c>
      <c r="K8" t="s">
        <v>76</v>
      </c>
      <c r="L8" t="s">
        <v>13</v>
      </c>
      <c r="M8" t="s">
        <v>67</v>
      </c>
      <c r="N8" t="s">
        <v>52</v>
      </c>
      <c r="O8" s="1">
        <v>73050</v>
      </c>
      <c r="Q8" s="2" t="s">
        <v>56</v>
      </c>
      <c r="R8" s="2" t="s">
        <v>77</v>
      </c>
    </row>
    <row r="9" spans="1:18" x14ac:dyDescent="0.25">
      <c r="A9" s="2" t="s">
        <v>48</v>
      </c>
      <c r="B9" s="2" t="s">
        <v>57</v>
      </c>
      <c r="C9" s="2" t="s">
        <v>75</v>
      </c>
      <c r="D9" s="10" t="str">
        <f t="shared" si="1"/>
        <v>5000V</v>
      </c>
      <c r="E9" t="s">
        <v>16</v>
      </c>
      <c r="F9" t="s">
        <v>17</v>
      </c>
      <c r="G9" s="7" t="str">
        <f t="shared" si="0"/>
        <v>ATO UNI 5000V</v>
      </c>
      <c r="H9" s="10" t="str">
        <f t="shared" si="2"/>
        <v>MBULL_UniqPrint 5000V</v>
      </c>
      <c r="I9" t="s">
        <v>19</v>
      </c>
      <c r="J9" t="s">
        <v>12</v>
      </c>
      <c r="K9" t="s">
        <v>76</v>
      </c>
      <c r="L9" t="s">
        <v>13</v>
      </c>
      <c r="M9" t="s">
        <v>68</v>
      </c>
      <c r="N9" t="s">
        <v>60</v>
      </c>
      <c r="O9" s="1">
        <v>73050</v>
      </c>
      <c r="Q9" s="2" t="s">
        <v>56</v>
      </c>
      <c r="R9" s="2" t="s">
        <v>27</v>
      </c>
    </row>
    <row r="10" spans="1:18" x14ac:dyDescent="0.25">
      <c r="A10" s="2" t="s">
        <v>49</v>
      </c>
      <c r="B10" s="2" t="s">
        <v>55</v>
      </c>
      <c r="C10" s="2" t="s">
        <v>74</v>
      </c>
      <c r="D10" s="10" t="str">
        <f t="shared" si="1"/>
        <v>5.8</v>
      </c>
      <c r="E10" t="s">
        <v>16</v>
      </c>
      <c r="F10" t="s">
        <v>17</v>
      </c>
      <c r="G10" s="7" t="str">
        <f t="shared" si="0"/>
        <v>ABS VTO 5.8</v>
      </c>
      <c r="H10" s="10" t="str">
        <f t="shared" si="2"/>
        <v>MBULL_VTOM 5.8</v>
      </c>
      <c r="I10" t="s">
        <v>19</v>
      </c>
      <c r="J10" t="s">
        <v>12</v>
      </c>
      <c r="K10" t="s">
        <v>76</v>
      </c>
      <c r="L10" t="s">
        <v>13</v>
      </c>
      <c r="M10" t="s">
        <v>69</v>
      </c>
      <c r="N10" t="s">
        <v>62</v>
      </c>
      <c r="O10" s="1">
        <v>73050</v>
      </c>
      <c r="Q10" s="2" t="s">
        <v>56</v>
      </c>
      <c r="R10" s="2" t="s">
        <v>26</v>
      </c>
    </row>
  </sheetData>
  <autoFilter ref="A1:R3" xr:uid="{A08FF949-0709-49AA-8EAF-FB5998F2BA07}"/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BB98-95D0-4F27-8B79-D496CD61CE15}">
  <dimension ref="A1:N1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11" sqref="A11"/>
    </sheetView>
  </sheetViews>
  <sheetFormatPr baseColWidth="10" defaultColWidth="11.42578125" defaultRowHeight="15" x14ac:dyDescent="0.25"/>
  <cols>
    <col min="1" max="1" width="12.7109375" style="2" customWidth="1"/>
    <col min="2" max="2" width="32.7109375" style="2" customWidth="1"/>
    <col min="3" max="3" width="20.7109375" style="10" customWidth="1"/>
    <col min="4" max="4" width="16.7109375" style="13" customWidth="1"/>
    <col min="5" max="5" width="32.7109375" style="10" customWidth="1"/>
    <col min="6" max="6" width="10.7109375" customWidth="1"/>
    <col min="7" max="7" width="20.7109375" customWidth="1"/>
    <col min="8" max="8" width="20.7109375" style="7" customWidth="1"/>
    <col min="9" max="9" width="20.7109375" style="10" customWidth="1"/>
    <col min="10" max="10" width="20.7109375" customWidth="1"/>
    <col min="11" max="11" width="12.7109375" style="13" customWidth="1"/>
    <col min="12" max="12" width="12.7109375" customWidth="1"/>
    <col min="13" max="13" width="16.7109375" customWidth="1"/>
    <col min="14" max="14" width="64.7109375" customWidth="1"/>
  </cols>
  <sheetData>
    <row r="1" spans="1:14" s="4" customFormat="1" x14ac:dyDescent="0.25">
      <c r="A1" s="3"/>
      <c r="B1" s="3"/>
      <c r="C1" s="8" t="s">
        <v>35</v>
      </c>
      <c r="D1" s="11" t="s">
        <v>34</v>
      </c>
      <c r="E1" s="8"/>
      <c r="F1" s="4" t="s">
        <v>15</v>
      </c>
      <c r="G1" s="4" t="s">
        <v>28</v>
      </c>
      <c r="H1" s="6" t="s">
        <v>23</v>
      </c>
      <c r="I1" s="8" t="s">
        <v>18</v>
      </c>
      <c r="J1" s="4" t="s">
        <v>6</v>
      </c>
      <c r="K1" s="11" t="s">
        <v>7</v>
      </c>
      <c r="L1" s="4" t="s">
        <v>0</v>
      </c>
      <c r="M1" s="4" t="s">
        <v>5</v>
      </c>
      <c r="N1" s="4" t="s">
        <v>8</v>
      </c>
    </row>
    <row r="2" spans="1:14" s="4" customFormat="1" x14ac:dyDescent="0.25">
      <c r="A2" s="3" t="s">
        <v>14</v>
      </c>
      <c r="B2" s="3" t="s">
        <v>85</v>
      </c>
      <c r="C2" s="9" t="s">
        <v>41</v>
      </c>
      <c r="D2" s="11" t="s">
        <v>42</v>
      </c>
      <c r="E2" s="8" t="s">
        <v>31</v>
      </c>
      <c r="F2" s="11" t="s">
        <v>78</v>
      </c>
      <c r="G2" s="11" t="s">
        <v>29</v>
      </c>
      <c r="H2" s="15" t="s">
        <v>40</v>
      </c>
      <c r="I2" s="9" t="s">
        <v>80</v>
      </c>
      <c r="J2" s="12" t="s">
        <v>30</v>
      </c>
      <c r="K2" s="14" t="s">
        <v>12</v>
      </c>
      <c r="L2" s="12" t="s">
        <v>76</v>
      </c>
      <c r="M2" s="4" t="s">
        <v>33</v>
      </c>
      <c r="N2" s="4" t="s">
        <v>32</v>
      </c>
    </row>
    <row r="3" spans="1:14" x14ac:dyDescent="0.25">
      <c r="A3" s="2" t="s">
        <v>87</v>
      </c>
      <c r="B3" s="2" t="s">
        <v>81</v>
      </c>
      <c r="C3" s="10" t="str">
        <f>VLOOKUP($B3,'application|Mainframe Software'!$A$3:$G$9749,7,FALSE)</f>
        <v>ATO TP8 4.3</v>
      </c>
      <c r="D3" t="s">
        <v>104</v>
      </c>
      <c r="E3" s="10" t="str">
        <f t="shared" ref="E3:E10" si="0">_xlfn.CONCAT(C3," ",D3)</f>
        <v>ATO TP8 4.3 V9NRBEXP</v>
      </c>
      <c r="F3" t="s">
        <v>78</v>
      </c>
      <c r="G3" t="s">
        <v>29</v>
      </c>
      <c r="H3" s="7" t="str">
        <f t="shared" ref="H3" si="1">_xlfn.CONCAT(A3," ",D3)</f>
        <v>EXP_TP8EX2 V9NRBEXP</v>
      </c>
      <c r="I3" s="10" t="str">
        <f t="shared" ref="I3:I10" si="2">_xlfn.CONCAT("MBULL_",A3)</f>
        <v>MBULL_EXP_TP8EX2</v>
      </c>
      <c r="J3" t="s">
        <v>86</v>
      </c>
      <c r="K3" s="13" t="s">
        <v>12</v>
      </c>
      <c r="L3" s="13" t="s">
        <v>76</v>
      </c>
      <c r="M3" t="s">
        <v>33</v>
      </c>
      <c r="N3" t="s">
        <v>96</v>
      </c>
    </row>
    <row r="4" spans="1:14" x14ac:dyDescent="0.25">
      <c r="A4" s="2" t="s">
        <v>88</v>
      </c>
      <c r="B4" s="2" t="s">
        <v>81</v>
      </c>
      <c r="C4" s="10" t="str">
        <f>VLOOKUP($B4,'application|Mainframe Software'!$A$3:$G$9749,7,FALSE)</f>
        <v>ATO TP8 4.3</v>
      </c>
      <c r="D4" t="s">
        <v>104</v>
      </c>
      <c r="E4" s="10" t="str">
        <f t="shared" si="0"/>
        <v>ATO TP8 4.3 V9NRBEXP</v>
      </c>
      <c r="F4" t="s">
        <v>78</v>
      </c>
      <c r="G4" t="s">
        <v>29</v>
      </c>
      <c r="H4" s="7" t="str">
        <f t="shared" ref="H4" si="3">_xlfn.CONCAT(A4," ",D4)</f>
        <v>EXP_TP8EXP V9NRBEXP</v>
      </c>
      <c r="I4" s="10" t="str">
        <f t="shared" si="2"/>
        <v>MBULL_EXP_TP8EXP</v>
      </c>
      <c r="J4" t="s">
        <v>86</v>
      </c>
      <c r="K4" s="13" t="s">
        <v>12</v>
      </c>
      <c r="L4" s="13" t="s">
        <v>76</v>
      </c>
      <c r="M4" t="s">
        <v>33</v>
      </c>
      <c r="N4" t="s">
        <v>95</v>
      </c>
    </row>
    <row r="5" spans="1:14" x14ac:dyDescent="0.25">
      <c r="A5" s="2" t="s">
        <v>89</v>
      </c>
      <c r="B5" s="2" t="s">
        <v>81</v>
      </c>
      <c r="C5" s="10" t="str">
        <f>VLOOKUP($B5,'application|Mainframe Software'!$A$3:$G$9749,7,FALSE)</f>
        <v>ATO TP8 4.3</v>
      </c>
      <c r="D5" t="s">
        <v>104</v>
      </c>
      <c r="E5" s="10" t="str">
        <f t="shared" si="0"/>
        <v>ATO TP8 4.3 V9NRBEXP</v>
      </c>
      <c r="F5" t="s">
        <v>78</v>
      </c>
      <c r="G5" t="s">
        <v>29</v>
      </c>
      <c r="H5" s="7" t="str">
        <f t="shared" ref="H5" si="4">_xlfn.CONCAT(A5," ",D5)</f>
        <v>EXP_TP8TER V9NRBEXP</v>
      </c>
      <c r="I5" s="10" t="str">
        <f t="shared" si="2"/>
        <v>MBULL_EXP_TP8TER</v>
      </c>
      <c r="J5" t="s">
        <v>86</v>
      </c>
      <c r="K5" s="13" t="s">
        <v>12</v>
      </c>
      <c r="L5" s="13" t="s">
        <v>76</v>
      </c>
      <c r="M5" t="s">
        <v>33</v>
      </c>
      <c r="N5" t="s">
        <v>97</v>
      </c>
    </row>
    <row r="6" spans="1:14" x14ac:dyDescent="0.25">
      <c r="A6" s="2" t="s">
        <v>90</v>
      </c>
      <c r="B6" s="2" t="s">
        <v>81</v>
      </c>
      <c r="C6" s="10" t="str">
        <f>VLOOKUP($B6,'application|Mainframe Software'!$A$3:$G$9749,7,FALSE)</f>
        <v>ATO TP8 4.3</v>
      </c>
      <c r="D6" t="s">
        <v>104</v>
      </c>
      <c r="E6" s="10" t="str">
        <f t="shared" si="0"/>
        <v>ATO TP8 4.3 V9NRBEXP</v>
      </c>
      <c r="F6" t="s">
        <v>78</v>
      </c>
      <c r="G6" t="s">
        <v>29</v>
      </c>
      <c r="H6" s="7" t="str">
        <f t="shared" ref="H6" si="5">_xlfn.CONCAT(A6," ",D6)</f>
        <v>EXP_TP8GCM V9NRBEXP</v>
      </c>
      <c r="I6" s="10" t="str">
        <f t="shared" si="2"/>
        <v>MBULL_EXP_TP8GCM</v>
      </c>
      <c r="J6" t="s">
        <v>86</v>
      </c>
      <c r="K6" s="13" t="s">
        <v>12</v>
      </c>
      <c r="L6" s="13" t="s">
        <v>76</v>
      </c>
      <c r="M6" t="s">
        <v>33</v>
      </c>
      <c r="N6" t="s">
        <v>98</v>
      </c>
    </row>
    <row r="7" spans="1:14" x14ac:dyDescent="0.25">
      <c r="A7" s="2" t="s">
        <v>91</v>
      </c>
      <c r="B7" s="2" t="s">
        <v>81</v>
      </c>
      <c r="C7" s="10" t="str">
        <f>VLOOKUP($B7,'application|Mainframe Software'!$A$3:$G$9749,7,FALSE)</f>
        <v>ATO TP8 4.3</v>
      </c>
      <c r="D7" t="s">
        <v>105</v>
      </c>
      <c r="E7" s="10" t="str">
        <f t="shared" si="0"/>
        <v>ATO TP8 4.3 V9NRBDEV</v>
      </c>
      <c r="F7" t="s">
        <v>78</v>
      </c>
      <c r="G7" t="s">
        <v>29</v>
      </c>
      <c r="H7" s="7" t="str">
        <f t="shared" ref="H7:H8" si="6">_xlfn.CONCAT(A7," ",D7)</f>
        <v>DEV_TP8REH V9NRBDEV</v>
      </c>
      <c r="I7" s="10" t="str">
        <f t="shared" si="2"/>
        <v>MBULL_DEV_TP8REH</v>
      </c>
      <c r="J7" t="s">
        <v>86</v>
      </c>
      <c r="K7" s="13" t="s">
        <v>12</v>
      </c>
      <c r="L7" s="13" t="s">
        <v>76</v>
      </c>
      <c r="M7" t="s">
        <v>33</v>
      </c>
      <c r="N7" t="s">
        <v>99</v>
      </c>
    </row>
    <row r="8" spans="1:14" x14ac:dyDescent="0.25">
      <c r="A8" s="2" t="s">
        <v>92</v>
      </c>
      <c r="B8" s="2" t="s">
        <v>81</v>
      </c>
      <c r="C8" s="10" t="str">
        <f>VLOOKUP($B8,'application|Mainframe Software'!$A$3:$G$9749,7,FALSE)</f>
        <v>ATO TP8 4.3</v>
      </c>
      <c r="D8" t="s">
        <v>105</v>
      </c>
      <c r="E8" s="10" t="str">
        <f t="shared" si="0"/>
        <v>ATO TP8 4.3 V9NRBDEV</v>
      </c>
      <c r="F8" t="s">
        <v>78</v>
      </c>
      <c r="G8" t="s">
        <v>29</v>
      </c>
      <c r="H8" s="7" t="str">
        <f t="shared" si="6"/>
        <v>DEV_TP8REC V9NRBDEV</v>
      </c>
      <c r="I8" s="10" t="str">
        <f t="shared" si="2"/>
        <v>MBULL_DEV_TP8REC</v>
      </c>
      <c r="J8" t="s">
        <v>86</v>
      </c>
      <c r="K8" s="13" t="s">
        <v>12</v>
      </c>
      <c r="L8" s="13" t="s">
        <v>76</v>
      </c>
      <c r="M8" t="s">
        <v>33</v>
      </c>
      <c r="N8" t="s">
        <v>102</v>
      </c>
    </row>
    <row r="9" spans="1:14" x14ac:dyDescent="0.25">
      <c r="A9" s="2" t="s">
        <v>94</v>
      </c>
      <c r="B9" s="2" t="s">
        <v>81</v>
      </c>
      <c r="C9" s="10" t="str">
        <f>VLOOKUP($B9,'application|Mainframe Software'!$A$3:$G$9749,7,FALSE)</f>
        <v>ATO TP8 4.3</v>
      </c>
      <c r="D9" t="s">
        <v>105</v>
      </c>
      <c r="E9" s="10" t="str">
        <f t="shared" si="0"/>
        <v>ATO TP8 4.3 V9NRBDEV</v>
      </c>
      <c r="F9" t="s">
        <v>78</v>
      </c>
      <c r="G9" t="s">
        <v>29</v>
      </c>
      <c r="H9" s="7" t="str">
        <f t="shared" ref="H9:H10" si="7">_xlfn.CONCAT(A9," ",D9)</f>
        <v>DEV_TP8GCM V9NRBDEV</v>
      </c>
      <c r="I9" s="10" t="str">
        <f t="shared" si="2"/>
        <v>MBULL_DEV_TP8GCM</v>
      </c>
      <c r="J9" t="s">
        <v>86</v>
      </c>
      <c r="K9" s="13" t="s">
        <v>12</v>
      </c>
      <c r="L9" s="13" t="s">
        <v>76</v>
      </c>
      <c r="M9" t="s">
        <v>33</v>
      </c>
      <c r="N9" t="s">
        <v>100</v>
      </c>
    </row>
    <row r="10" spans="1:14" x14ac:dyDescent="0.25">
      <c r="A10" s="2" t="s">
        <v>93</v>
      </c>
      <c r="B10" s="2" t="s">
        <v>81</v>
      </c>
      <c r="C10" s="10" t="str">
        <f>VLOOKUP($B10,'application|Mainframe Software'!$A$3:$G$9749,7,FALSE)</f>
        <v>ATO TP8 4.3</v>
      </c>
      <c r="D10" t="s">
        <v>105</v>
      </c>
      <c r="E10" s="10" t="str">
        <f t="shared" si="0"/>
        <v>ATO TP8 4.3 V9NRBDEV</v>
      </c>
      <c r="F10" t="s">
        <v>78</v>
      </c>
      <c r="G10" t="s">
        <v>29</v>
      </c>
      <c r="H10" s="7" t="str">
        <f t="shared" si="7"/>
        <v>DEV_TP8TER V9NRBDEV</v>
      </c>
      <c r="I10" s="10" t="str">
        <f t="shared" si="2"/>
        <v>MBULL_DEV_TP8TER</v>
      </c>
      <c r="J10" t="s">
        <v>86</v>
      </c>
      <c r="K10" s="13" t="s">
        <v>12</v>
      </c>
      <c r="L10" s="13" t="s">
        <v>76</v>
      </c>
      <c r="M10" t="s">
        <v>33</v>
      </c>
      <c r="N10" t="s">
        <v>101</v>
      </c>
    </row>
  </sheetData>
  <autoFilter ref="F1:N2" xr:uid="{00000000-0009-0000-0000-000006000000}"/>
  <phoneticPr fontId="8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5A0AA74EE634DB800D477754D2CCB" ma:contentTypeVersion="6" ma:contentTypeDescription="Crée un document." ma:contentTypeScope="" ma:versionID="dac29f0e060d0d9828bc78d020c13bcb">
  <xsd:schema xmlns:xsd="http://www.w3.org/2001/XMLSchema" xmlns:xs="http://www.w3.org/2001/XMLSchema" xmlns:p="http://schemas.microsoft.com/office/2006/metadata/properties" xmlns:ns2="35a18e0c-895f-4e6d-96a9-0d0cdf6d7134" targetNamespace="http://schemas.microsoft.com/office/2006/metadata/properties" ma:root="true" ma:fieldsID="b817bc98c5af290a1e56b966b0fd4bba" ns2:_="">
    <xsd:import namespace="35a18e0c-895f-4e6d-96a9-0d0cdf6d71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18e0c-895f-4e6d-96a9-0d0cdf6d71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DF9888-2B2A-4D85-9047-7B55F0B14E6F}"/>
</file>

<file path=customXml/itemProps2.xml><?xml version="1.0" encoding="utf-8"?>
<ds:datastoreItem xmlns:ds="http://schemas.openxmlformats.org/officeDocument/2006/customXml" ds:itemID="{2ECE60CC-2C86-433E-A66A-EB81D2327428}"/>
</file>

<file path=customXml/itemProps3.xml><?xml version="1.0" encoding="utf-8"?>
<ds:datastoreItem xmlns:ds="http://schemas.openxmlformats.org/officeDocument/2006/customXml" ds:itemID="{71586A1F-B08C-4AAD-A69E-BF769574E5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application|Mainframe Software</vt:lpstr>
      <vt:lpstr>occurence|Mainframe Subsystem</vt:lpstr>
      <vt:lpstr>'occurence|Mainframe Subsystem'!_FilterDatabase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2020-07-09T15:54:53Z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0x010100E2F5A0AA74EE634DB800D477754D2CCB</vt:lpwstr>
  </property>
</Properties>
</file>