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ngs" sheetId="1" r:id="rId4"/>
    <sheet state="visible" name="NormRatings" sheetId="2" r:id="rId5"/>
    <sheet state="visible" name="Matrix" sheetId="3" r:id="rId6"/>
    <sheet state="visible" name="FilterMatrix" sheetId="4" r:id="rId7"/>
    <sheet state="visible" name="PRED-USER5277" sheetId="5" r:id="rId8"/>
    <sheet state="visible" name="NormMatrix" sheetId="6" r:id="rId9"/>
    <sheet state="visible" name="NormFilterMatrix" sheetId="7" r:id="rId10"/>
    <sheet state="visible" name="NormPRED-USER5277" sheetId="8" r:id="rId11"/>
  </sheets>
  <definedNames/>
  <calcPr/>
  <extLst>
    <ext uri="GoogleSheetsCustomDataVersion1">
      <go:sheetsCustomData xmlns:go="http://customooxmlschemas.google.com/" r:id="rId12" roundtripDataSignature="AMtx7mifue7PlwaMi6jaH9bnZIt1fPZs+w=="/>
    </ext>
  </extLst>
</workbook>
</file>

<file path=xl/sharedStrings.xml><?xml version="1.0" encoding="utf-8"?>
<sst xmlns="http://schemas.openxmlformats.org/spreadsheetml/2006/main" count="251" uniqueCount="27">
  <si>
    <t>User</t>
  </si>
  <si>
    <t>1: Toy Story (1995)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</si>
  <si>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</si>
  <si>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</si>
  <si>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</si>
  <si>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</si>
  <si>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</si>
  <si>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260: Star Wars: Episode IV - A New Hope (1977)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</si>
  <si>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</si>
  <si>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</si>
  <si>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</si>
  <si>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</si>
  <si>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</si>
  <si>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</si>
  <si>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</si>
  <si>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</si>
  <si>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</si>
  <si>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</si>
  <si>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</si>
  <si>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</si>
  <si>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</si>
  <si>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</si>
  <si>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</si>
  <si>
    <t>Movies</t>
  </si>
  <si>
    <t>Pred</t>
  </si>
  <si>
    <t>Top5</t>
  </si>
  <si>
    <t>2571: NormMatrix, The (1999)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</si>
</sst>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1.0"/>
      <color rgb="FF000000"/>
      <name val="Inconsolata"/>
    </font>
    <font/>
    <font>
      <b/>
      <sz val="11.0"/>
      <color rgb="FF1F1F1F"/>
      <name val="OpenSans-Bold"/>
    </font>
  </fonts>
  <fills count="4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 horizontal="left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7" numFmtId="0" xfId="0" applyAlignment="1" applyFill="1" applyFont="1">
      <alignment readingOrder="0" shrinkToFit="0" wrapText="1"/>
    </xf>
    <xf borderId="0" fillId="3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</row>
    <row r="2">
      <c r="A2" s="1">
        <v>755.0</v>
      </c>
      <c r="B2" s="1">
        <v>2.0</v>
      </c>
      <c r="C2" s="1">
        <v>5.0</v>
      </c>
      <c r="D2" s="1">
        <v>2.0</v>
      </c>
      <c r="F2" s="1">
        <v>4.0</v>
      </c>
      <c r="G2" s="1">
        <v>4.0</v>
      </c>
      <c r="H2" s="1">
        <v>1.0</v>
      </c>
      <c r="I2" s="1">
        <v>2.0</v>
      </c>
      <c r="K2" s="1">
        <v>3.0</v>
      </c>
      <c r="L2" s="1">
        <v>2.0</v>
      </c>
      <c r="N2" s="1">
        <v>5.0</v>
      </c>
      <c r="O2" s="1">
        <v>2.0</v>
      </c>
      <c r="P2" s="1">
        <v>5.0</v>
      </c>
      <c r="Q2" s="1">
        <v>4.0</v>
      </c>
      <c r="R2" s="1">
        <v>2.0</v>
      </c>
      <c r="S2" s="1">
        <v>5.0</v>
      </c>
      <c r="V2" s="1">
        <f t="shared" ref="V2:V21" si="1">AVERAGE(B2:U2)</f>
        <v>3.2</v>
      </c>
    </row>
    <row r="3">
      <c r="A3" s="1">
        <v>5277.0</v>
      </c>
      <c r="B3" s="1">
        <v>1.0</v>
      </c>
      <c r="E3" s="1">
        <v>2.0</v>
      </c>
      <c r="F3" s="1">
        <v>4.0</v>
      </c>
      <c r="G3" s="1">
        <v>2.0</v>
      </c>
      <c r="H3" s="1">
        <v>5.0</v>
      </c>
      <c r="K3" s="1">
        <v>4.0</v>
      </c>
      <c r="L3" s="1">
        <v>3.0</v>
      </c>
      <c r="M3" s="1">
        <v>2.0</v>
      </c>
      <c r="N3" s="1">
        <v>2.0</v>
      </c>
      <c r="P3" s="1">
        <v>2.0</v>
      </c>
      <c r="R3" s="1">
        <v>5.0</v>
      </c>
      <c r="S3" s="1">
        <v>1.0</v>
      </c>
      <c r="T3" s="1">
        <v>3.0</v>
      </c>
      <c r="V3" s="1">
        <f t="shared" si="1"/>
        <v>2.769230769</v>
      </c>
    </row>
    <row r="4">
      <c r="A4" s="1">
        <v>1577.0</v>
      </c>
      <c r="E4" s="1">
        <v>5.0</v>
      </c>
      <c r="F4" s="1">
        <v>2.0</v>
      </c>
      <c r="K4" s="1">
        <v>1.0</v>
      </c>
      <c r="M4" s="1">
        <v>1.0</v>
      </c>
      <c r="N4" s="1">
        <v>4.0</v>
      </c>
      <c r="O4" s="1">
        <v>4.0</v>
      </c>
      <c r="P4" s="1">
        <v>1.0</v>
      </c>
      <c r="Q4" s="1">
        <v>1.0</v>
      </c>
      <c r="R4" s="1">
        <v>2.0</v>
      </c>
      <c r="S4" s="1">
        <v>3.0</v>
      </c>
      <c r="T4" s="1">
        <v>1.0</v>
      </c>
      <c r="U4" s="1">
        <v>3.0</v>
      </c>
      <c r="V4" s="1">
        <f t="shared" si="1"/>
        <v>2.333333333</v>
      </c>
    </row>
    <row r="5">
      <c r="A5" s="1">
        <v>4388.0</v>
      </c>
      <c r="B5" s="1">
        <v>2.0</v>
      </c>
      <c r="C5" s="1">
        <v>3.0</v>
      </c>
      <c r="G5" s="1">
        <v>1.0</v>
      </c>
      <c r="I5" s="1">
        <v>3.0</v>
      </c>
      <c r="J5" s="1">
        <v>4.0</v>
      </c>
      <c r="M5" s="1">
        <v>4.0</v>
      </c>
      <c r="O5" s="1">
        <v>3.0</v>
      </c>
      <c r="P5" s="1">
        <v>5.0</v>
      </c>
      <c r="R5" s="1">
        <v>5.0</v>
      </c>
      <c r="S5" s="1">
        <v>1.0</v>
      </c>
      <c r="T5" s="1">
        <v>1.0</v>
      </c>
      <c r="U5" s="1">
        <v>2.0</v>
      </c>
      <c r="V5" s="1">
        <f t="shared" si="1"/>
        <v>2.833333333</v>
      </c>
    </row>
    <row r="6">
      <c r="A6" s="1">
        <v>1202.0</v>
      </c>
      <c r="C6" s="1">
        <v>3.0</v>
      </c>
      <c r="D6" s="1">
        <v>4.0</v>
      </c>
      <c r="E6" s="1">
        <v>1.0</v>
      </c>
      <c r="F6" s="1">
        <v>4.0</v>
      </c>
      <c r="G6" s="1">
        <v>1.0</v>
      </c>
      <c r="H6" s="1">
        <v>4.0</v>
      </c>
      <c r="I6" s="1">
        <v>4.0</v>
      </c>
      <c r="K6" s="1">
        <v>1.0</v>
      </c>
      <c r="L6" s="1">
        <v>5.0</v>
      </c>
      <c r="M6" s="1">
        <v>1.0</v>
      </c>
      <c r="O6" s="1">
        <v>4.0</v>
      </c>
      <c r="Q6" s="1">
        <v>3.0</v>
      </c>
      <c r="R6" s="1">
        <v>5.0</v>
      </c>
      <c r="S6" s="1">
        <v>5.0</v>
      </c>
      <c r="V6" s="1">
        <f t="shared" si="1"/>
        <v>3.214285714</v>
      </c>
    </row>
    <row r="7">
      <c r="A7" s="1">
        <v>3823.0</v>
      </c>
      <c r="B7" s="1">
        <v>3.0</v>
      </c>
      <c r="C7" s="1">
        <v>4.0</v>
      </c>
      <c r="D7" s="1">
        <v>4.0</v>
      </c>
      <c r="E7" s="1">
        <v>4.0</v>
      </c>
      <c r="H7" s="1">
        <v>2.0</v>
      </c>
      <c r="I7" s="1">
        <v>1.0</v>
      </c>
      <c r="J7" s="1">
        <v>4.0</v>
      </c>
      <c r="K7" s="1">
        <v>4.0</v>
      </c>
      <c r="L7" s="1">
        <v>5.0</v>
      </c>
      <c r="M7" s="1">
        <v>2.0</v>
      </c>
      <c r="N7" s="1">
        <v>4.0</v>
      </c>
      <c r="P7" s="1">
        <v>1.0</v>
      </c>
      <c r="S7" s="1">
        <v>3.0</v>
      </c>
      <c r="U7" s="1">
        <v>2.0</v>
      </c>
      <c r="V7" s="1">
        <f t="shared" si="1"/>
        <v>3.071428571</v>
      </c>
    </row>
    <row r="8">
      <c r="A8" s="1">
        <v>5448.0</v>
      </c>
      <c r="D8" s="1">
        <v>3.0</v>
      </c>
      <c r="E8" s="1">
        <v>1.0</v>
      </c>
      <c r="F8" s="1">
        <v>1.0</v>
      </c>
      <c r="G8" s="1">
        <v>4.0</v>
      </c>
      <c r="H8" s="1">
        <v>4.0</v>
      </c>
      <c r="I8" s="1">
        <v>5.0</v>
      </c>
      <c r="J8" s="1">
        <v>2.0</v>
      </c>
      <c r="L8" s="1">
        <v>1.0</v>
      </c>
      <c r="O8" s="1">
        <v>3.0</v>
      </c>
      <c r="Q8" s="1">
        <v>1.0</v>
      </c>
      <c r="T8" s="1">
        <v>5.0</v>
      </c>
      <c r="U8" s="1">
        <v>2.0</v>
      </c>
      <c r="V8" s="1">
        <f t="shared" si="1"/>
        <v>2.666666667</v>
      </c>
    </row>
    <row r="9">
      <c r="A9" s="1">
        <v>5347.0</v>
      </c>
      <c r="B9" s="1">
        <v>2.0</v>
      </c>
      <c r="F9" s="1">
        <v>3.0</v>
      </c>
      <c r="G9" s="1">
        <v>2.0</v>
      </c>
      <c r="H9" s="1">
        <v>4.0</v>
      </c>
      <c r="J9" s="1">
        <v>3.0</v>
      </c>
      <c r="M9" s="1">
        <v>2.0</v>
      </c>
      <c r="N9" s="1">
        <v>1.0</v>
      </c>
      <c r="O9" s="1">
        <v>2.0</v>
      </c>
      <c r="P9" s="1">
        <v>4.0</v>
      </c>
      <c r="R9" s="1">
        <v>1.0</v>
      </c>
      <c r="S9" s="1">
        <v>3.0</v>
      </c>
      <c r="T9" s="1">
        <v>5.0</v>
      </c>
      <c r="V9" s="1">
        <f t="shared" si="1"/>
        <v>2.666666667</v>
      </c>
    </row>
    <row r="10">
      <c r="A10" s="1">
        <v>4117.0</v>
      </c>
      <c r="B10" s="1">
        <v>4.0</v>
      </c>
      <c r="C10" s="1">
        <v>1.0</v>
      </c>
      <c r="E10" s="1">
        <v>4.0</v>
      </c>
      <c r="F10" s="1">
        <v>2.0</v>
      </c>
      <c r="G10" s="1">
        <v>4.0</v>
      </c>
      <c r="H10" s="1">
        <v>5.0</v>
      </c>
      <c r="I10" s="1">
        <v>4.0</v>
      </c>
      <c r="K10" s="1">
        <v>1.0</v>
      </c>
      <c r="L10" s="1">
        <v>2.0</v>
      </c>
      <c r="N10" s="1">
        <v>1.0</v>
      </c>
      <c r="P10" s="1">
        <v>5.0</v>
      </c>
      <c r="U10" s="1">
        <v>5.0</v>
      </c>
      <c r="V10" s="1">
        <f t="shared" si="1"/>
        <v>3.166666667</v>
      </c>
    </row>
    <row r="11">
      <c r="A11" s="1">
        <v>2765.0</v>
      </c>
      <c r="B11" s="1">
        <v>4.0</v>
      </c>
      <c r="C11" s="1">
        <v>2.0</v>
      </c>
      <c r="E11" s="1">
        <v>5.0</v>
      </c>
      <c r="F11" s="1">
        <v>3.0</v>
      </c>
      <c r="H11" s="1">
        <v>4.0</v>
      </c>
      <c r="I11" s="1">
        <v>3.0</v>
      </c>
      <c r="J11" s="1">
        <v>4.0</v>
      </c>
      <c r="N11" s="1">
        <v>2.0</v>
      </c>
      <c r="Q11" s="1">
        <v>2.0</v>
      </c>
      <c r="R11" s="1">
        <v>5.0</v>
      </c>
      <c r="S11" s="1">
        <v>1.0</v>
      </c>
      <c r="V11" s="1">
        <f t="shared" si="1"/>
        <v>3.181818182</v>
      </c>
    </row>
    <row r="12">
      <c r="A12" s="1">
        <v>5450.0</v>
      </c>
      <c r="B12" s="1">
        <v>5.0</v>
      </c>
      <c r="C12" s="1">
        <v>1.0</v>
      </c>
      <c r="D12" s="1">
        <v>5.0</v>
      </c>
      <c r="G12" s="1">
        <v>5.0</v>
      </c>
      <c r="H12" s="1">
        <v>2.0</v>
      </c>
      <c r="M12" s="1">
        <v>3.0</v>
      </c>
      <c r="N12" s="1">
        <v>2.0</v>
      </c>
      <c r="Q12" s="1">
        <v>1.0</v>
      </c>
      <c r="S12" s="1">
        <v>2.0</v>
      </c>
      <c r="T12" s="1">
        <v>1.0</v>
      </c>
      <c r="U12" s="1">
        <v>4.0</v>
      </c>
      <c r="V12" s="1">
        <f t="shared" si="1"/>
        <v>2.818181818</v>
      </c>
    </row>
    <row r="13">
      <c r="A13" s="1">
        <v>139.0</v>
      </c>
      <c r="B13" s="1">
        <v>2.0</v>
      </c>
      <c r="C13" s="1">
        <v>5.0</v>
      </c>
      <c r="D13" s="1">
        <v>2.0</v>
      </c>
      <c r="H13" s="1">
        <v>3.0</v>
      </c>
      <c r="J13" s="1">
        <v>1.0</v>
      </c>
      <c r="L13" s="1">
        <v>3.0</v>
      </c>
      <c r="N13" s="1">
        <v>3.0</v>
      </c>
      <c r="P13" s="1">
        <v>2.0</v>
      </c>
      <c r="Q13" s="1">
        <v>5.0</v>
      </c>
      <c r="U13" s="1">
        <v>2.0</v>
      </c>
      <c r="V13" s="1">
        <f t="shared" si="1"/>
        <v>2.8</v>
      </c>
    </row>
    <row r="14">
      <c r="A14" s="1">
        <v>1940.0</v>
      </c>
      <c r="B14" s="1">
        <v>4.0</v>
      </c>
      <c r="E14" s="1">
        <v>5.0</v>
      </c>
      <c r="F14" s="1">
        <v>4.0</v>
      </c>
      <c r="H14" s="1">
        <v>2.0</v>
      </c>
      <c r="I14" s="1">
        <v>5.0</v>
      </c>
      <c r="M14" s="1">
        <v>2.0</v>
      </c>
      <c r="N14" s="1">
        <v>4.0</v>
      </c>
      <c r="P14" s="1">
        <v>3.0</v>
      </c>
      <c r="T14" s="1">
        <v>5.0</v>
      </c>
      <c r="V14" s="1">
        <f t="shared" si="1"/>
        <v>3.777777778</v>
      </c>
    </row>
    <row r="15">
      <c r="A15" s="1">
        <v>3118.0</v>
      </c>
      <c r="B15" s="1">
        <v>3.0</v>
      </c>
      <c r="D15" s="1">
        <v>3.0</v>
      </c>
      <c r="F15" s="1">
        <v>2.0</v>
      </c>
      <c r="H15" s="1">
        <v>3.0</v>
      </c>
      <c r="K15" s="1">
        <v>4.0</v>
      </c>
      <c r="M15" s="1">
        <v>1.0</v>
      </c>
      <c r="N15" s="1">
        <v>2.0</v>
      </c>
      <c r="O15" s="1">
        <v>2.0</v>
      </c>
      <c r="P15" s="1">
        <v>3.0</v>
      </c>
      <c r="Q15" s="1">
        <v>5.0</v>
      </c>
      <c r="R15" s="1">
        <v>1.0</v>
      </c>
      <c r="V15" s="1">
        <f t="shared" si="1"/>
        <v>2.636363636</v>
      </c>
    </row>
    <row r="16">
      <c r="A16" s="1">
        <v>4656.0</v>
      </c>
      <c r="B16" s="1">
        <v>2.0</v>
      </c>
      <c r="C16" s="1">
        <v>4.0</v>
      </c>
      <c r="F16" s="1">
        <v>5.0</v>
      </c>
      <c r="G16" s="1">
        <v>5.0</v>
      </c>
      <c r="H16" s="1">
        <v>4.0</v>
      </c>
      <c r="J16" s="1">
        <v>3.0</v>
      </c>
      <c r="K16" s="1">
        <v>5.0</v>
      </c>
      <c r="M16" s="1">
        <v>1.0</v>
      </c>
      <c r="N16" s="1">
        <v>3.0</v>
      </c>
      <c r="P16" s="1">
        <v>2.0</v>
      </c>
      <c r="R16" s="1">
        <v>3.0</v>
      </c>
      <c r="T16" s="1">
        <v>3.0</v>
      </c>
      <c r="U16" s="1">
        <v>1.0</v>
      </c>
      <c r="V16" s="1">
        <f t="shared" si="1"/>
        <v>3.153846154</v>
      </c>
    </row>
    <row r="17">
      <c r="A17" s="1">
        <v>4796.0</v>
      </c>
      <c r="D17" s="1">
        <v>1.0</v>
      </c>
      <c r="F17" s="1">
        <v>3.0</v>
      </c>
      <c r="G17" s="1">
        <v>2.0</v>
      </c>
      <c r="I17" s="1">
        <v>2.0</v>
      </c>
      <c r="K17" s="1">
        <v>1.0</v>
      </c>
      <c r="L17" s="1">
        <v>5.0</v>
      </c>
      <c r="N17" s="1">
        <v>2.0</v>
      </c>
      <c r="Q17" s="1">
        <v>2.0</v>
      </c>
      <c r="R17" s="1">
        <v>2.0</v>
      </c>
      <c r="S17" s="1">
        <v>4.0</v>
      </c>
      <c r="T17" s="1">
        <v>3.0</v>
      </c>
      <c r="U17" s="1">
        <v>4.0</v>
      </c>
      <c r="V17" s="1">
        <f t="shared" si="1"/>
        <v>2.583333333</v>
      </c>
    </row>
    <row r="18">
      <c r="A18" s="1">
        <v>6037.0</v>
      </c>
      <c r="B18" s="1">
        <v>2.0</v>
      </c>
      <c r="J18" s="1">
        <v>2.0</v>
      </c>
      <c r="L18" s="1">
        <v>2.0</v>
      </c>
      <c r="N18" s="1">
        <v>3.0</v>
      </c>
      <c r="P18" s="1">
        <v>3.0</v>
      </c>
      <c r="Q18" s="1">
        <v>4.0</v>
      </c>
      <c r="V18" s="1">
        <f t="shared" si="1"/>
        <v>2.666666667</v>
      </c>
    </row>
    <row r="19">
      <c r="A19" s="1">
        <v>3048.0</v>
      </c>
      <c r="B19" s="1">
        <v>4.0</v>
      </c>
      <c r="C19" s="1">
        <v>5.0</v>
      </c>
      <c r="D19" s="1">
        <v>1.0</v>
      </c>
      <c r="E19" s="1">
        <v>5.0</v>
      </c>
      <c r="F19" s="1">
        <v>1.0</v>
      </c>
      <c r="G19" s="1">
        <v>1.0</v>
      </c>
      <c r="H19" s="1">
        <v>4.0</v>
      </c>
      <c r="J19" s="1">
        <v>5.0</v>
      </c>
      <c r="O19" s="1">
        <v>4.0</v>
      </c>
      <c r="R19" s="1">
        <v>2.0</v>
      </c>
      <c r="S19" s="1">
        <v>1.0</v>
      </c>
      <c r="T19" s="1">
        <v>2.0</v>
      </c>
      <c r="U19" s="1">
        <v>5.0</v>
      </c>
      <c r="V19" s="1">
        <f t="shared" si="1"/>
        <v>3.076923077</v>
      </c>
    </row>
    <row r="20">
      <c r="A20" s="1">
        <v>4790.0</v>
      </c>
      <c r="B20" s="1">
        <v>2.0</v>
      </c>
      <c r="C20" s="1">
        <v>1.0</v>
      </c>
      <c r="D20" s="1">
        <v>3.0</v>
      </c>
      <c r="G20" s="1">
        <v>4.0</v>
      </c>
      <c r="H20" s="1">
        <v>5.0</v>
      </c>
      <c r="I20" s="1">
        <v>1.0</v>
      </c>
      <c r="J20" s="1">
        <v>3.0</v>
      </c>
      <c r="K20" s="1">
        <v>3.0</v>
      </c>
      <c r="L20" s="1">
        <v>3.0</v>
      </c>
      <c r="M20" s="1">
        <v>1.0</v>
      </c>
      <c r="Q20" s="1">
        <v>2.0</v>
      </c>
      <c r="V20" s="1">
        <f t="shared" si="1"/>
        <v>2.545454545</v>
      </c>
    </row>
    <row r="21" ht="15.75" customHeight="1">
      <c r="A21" s="1">
        <v>4489.0</v>
      </c>
      <c r="B21" s="1">
        <v>2.0</v>
      </c>
      <c r="C21" s="1">
        <v>2.0</v>
      </c>
      <c r="D21" s="1">
        <v>2.0</v>
      </c>
      <c r="E21" s="1">
        <v>4.0</v>
      </c>
      <c r="F21" s="1">
        <v>5.0</v>
      </c>
      <c r="H21" s="1">
        <v>1.0</v>
      </c>
      <c r="I21" s="1">
        <v>3.0</v>
      </c>
      <c r="J21" s="1">
        <v>2.0</v>
      </c>
      <c r="K21" s="1">
        <v>2.0</v>
      </c>
      <c r="L21" s="1">
        <v>1.0</v>
      </c>
      <c r="N21" s="1">
        <v>4.0</v>
      </c>
      <c r="O21" s="1">
        <v>5.0</v>
      </c>
      <c r="P21" s="1">
        <v>5.0</v>
      </c>
      <c r="Q21" s="1">
        <v>4.0</v>
      </c>
      <c r="R21" s="1">
        <v>3.0</v>
      </c>
      <c r="S21" s="1">
        <v>5.0</v>
      </c>
      <c r="T21" s="1">
        <v>3.0</v>
      </c>
      <c r="V21" s="1">
        <f t="shared" si="1"/>
        <v>3.117647059</v>
      </c>
    </row>
    <row r="22" ht="15.75" customHeight="1">
      <c r="A22" s="3" t="s">
        <v>22</v>
      </c>
      <c r="B22" s="1">
        <f t="shared" ref="B22:U22" si="2">SQRT(SUMSQ(B2:B21))</f>
        <v>11.83215957</v>
      </c>
      <c r="C22" s="1">
        <f t="shared" si="2"/>
        <v>11.66190379</v>
      </c>
      <c r="D22" s="1">
        <f t="shared" si="2"/>
        <v>9.899494937</v>
      </c>
      <c r="E22" s="1">
        <f t="shared" si="2"/>
        <v>12.40967365</v>
      </c>
      <c r="F22" s="1">
        <f t="shared" si="2"/>
        <v>12.4498996</v>
      </c>
      <c r="G22" s="1">
        <f t="shared" si="2"/>
        <v>11.35781669</v>
      </c>
      <c r="H22" s="1">
        <f t="shared" si="2"/>
        <v>14.24780685</v>
      </c>
      <c r="I22" s="1">
        <f t="shared" si="2"/>
        <v>10.90871211</v>
      </c>
      <c r="J22" s="1">
        <f t="shared" si="2"/>
        <v>10.63014581</v>
      </c>
      <c r="K22" s="1">
        <f t="shared" si="2"/>
        <v>9.949874371</v>
      </c>
      <c r="L22" s="1">
        <f t="shared" si="2"/>
        <v>10.77032961</v>
      </c>
      <c r="M22" s="1">
        <f t="shared" si="2"/>
        <v>6.782329983</v>
      </c>
      <c r="N22" s="1">
        <f t="shared" si="2"/>
        <v>11.74734012</v>
      </c>
      <c r="O22" s="1">
        <f t="shared" si="2"/>
        <v>10.14889157</v>
      </c>
      <c r="P22" s="1">
        <f t="shared" si="2"/>
        <v>12.52996409</v>
      </c>
      <c r="Q22" s="1">
        <f t="shared" si="2"/>
        <v>11.04536102</v>
      </c>
      <c r="R22" s="1">
        <f t="shared" si="2"/>
        <v>11.66190379</v>
      </c>
      <c r="S22" s="1">
        <f t="shared" si="2"/>
        <v>11.22497216</v>
      </c>
      <c r="T22" s="1">
        <f t="shared" si="2"/>
        <v>10.86278049</v>
      </c>
      <c r="U22" s="1">
        <f t="shared" si="2"/>
        <v>10.39230485</v>
      </c>
    </row>
    <row r="23" ht="15.75" customHeight="1">
      <c r="A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755.0</v>
      </c>
      <c r="B2" s="1">
        <f>IF(ISBLANK(Ratings!B2), 0, Ratings!B2-Ratings!$V2)</f>
        <v>-1.2</v>
      </c>
      <c r="C2" s="1">
        <f>IF(ISBLANK(Ratings!C2), 0, Ratings!C2-Ratings!$V2)</f>
        <v>1.8</v>
      </c>
      <c r="D2" s="1">
        <f>IF(ISBLANK(Ratings!D2), 0, Ratings!D2-Ratings!$V2)</f>
        <v>-1.2</v>
      </c>
      <c r="E2" s="1">
        <f>IF(ISBLANK(Ratings!E2), 0, Ratings!E2-Ratings!$V2)</f>
        <v>0</v>
      </c>
      <c r="F2" s="1">
        <f>IF(ISBLANK(Ratings!F2), 0, Ratings!F2-Ratings!$V2)</f>
        <v>0.8</v>
      </c>
      <c r="G2" s="1">
        <f>IF(ISBLANK(Ratings!G2), 0, Ratings!G2-Ratings!$V2)</f>
        <v>0.8</v>
      </c>
      <c r="H2" s="1">
        <f>IF(ISBLANK(Ratings!H2), 0, Ratings!H2-Ratings!$V2)</f>
        <v>-2.2</v>
      </c>
      <c r="I2" s="1">
        <f>IF(ISBLANK(Ratings!I2), 0, Ratings!I2-Ratings!$V2)</f>
        <v>-1.2</v>
      </c>
      <c r="J2" s="1">
        <f>IF(ISBLANK(Ratings!J2), 0, Ratings!J2-Ratings!$V2)</f>
        <v>0</v>
      </c>
      <c r="K2" s="1">
        <f>IF(ISBLANK(Ratings!K2), 0, Ratings!K2-Ratings!$V2)</f>
        <v>-0.2</v>
      </c>
      <c r="L2" s="1">
        <f>IF(ISBLANK(Ratings!L2), 0, Ratings!L2-Ratings!$V2)</f>
        <v>-1.2</v>
      </c>
      <c r="M2" s="1">
        <f>IF(ISBLANK(Ratings!M2), 0, Ratings!M2-Ratings!$V2)</f>
        <v>0</v>
      </c>
      <c r="N2" s="1">
        <f>IF(ISBLANK(Ratings!N2), 0, Ratings!N2-Ratings!$V2)</f>
        <v>1.8</v>
      </c>
      <c r="O2" s="1">
        <f>IF(ISBLANK(Ratings!O2), 0, Ratings!O2-Ratings!$V2)</f>
        <v>-1.2</v>
      </c>
      <c r="P2" s="1">
        <f>IF(ISBLANK(Ratings!P2), 0, Ratings!P2-Ratings!$V2)</f>
        <v>1.8</v>
      </c>
      <c r="Q2" s="1">
        <f>IF(ISBLANK(Ratings!Q2), 0, Ratings!Q2-Ratings!$V2)</f>
        <v>0.8</v>
      </c>
      <c r="R2" s="1">
        <f>IF(ISBLANK(Ratings!R2), 0, Ratings!R2-Ratings!$V2)</f>
        <v>-1.2</v>
      </c>
      <c r="S2" s="1">
        <f>IF(ISBLANK(Ratings!S2), 0, Ratings!S2-Ratings!$V2)</f>
        <v>1.8</v>
      </c>
      <c r="T2" s="1">
        <f>IF(ISBLANK(Ratings!T2), 0, Ratings!T2-Ratings!$V2)</f>
        <v>0</v>
      </c>
      <c r="U2" s="1">
        <f>IF(ISBLANK(Ratings!U2), 0, Ratings!U2-Ratings!$V2)</f>
        <v>0</v>
      </c>
    </row>
    <row r="3">
      <c r="A3" s="1">
        <v>5277.0</v>
      </c>
      <c r="B3" s="1">
        <f>IF(ISBLANK(Ratings!B3), 0, Ratings!B3-Ratings!$V3)</f>
        <v>-1.769230769</v>
      </c>
      <c r="C3" s="1">
        <f>IF(ISBLANK(Ratings!C3), 0, Ratings!C3-Ratings!$V3)</f>
        <v>0</v>
      </c>
      <c r="D3" s="1">
        <f>IF(ISBLANK(Ratings!D3), 0, Ratings!D3-Ratings!$V3)</f>
        <v>0</v>
      </c>
      <c r="E3" s="1">
        <f>IF(ISBLANK(Ratings!E3), 0, Ratings!E3-Ratings!$V3)</f>
        <v>-0.7692307692</v>
      </c>
      <c r="F3" s="1">
        <f>IF(ISBLANK(Ratings!F3), 0, Ratings!F3-Ratings!$V3)</f>
        <v>1.230769231</v>
      </c>
      <c r="G3" s="1">
        <f>IF(ISBLANK(Ratings!G3), 0, Ratings!G3-Ratings!$V3)</f>
        <v>-0.7692307692</v>
      </c>
      <c r="H3" s="1">
        <f>IF(ISBLANK(Ratings!H3), 0, Ratings!H3-Ratings!$V3)</f>
        <v>2.230769231</v>
      </c>
      <c r="I3" s="1">
        <f>IF(ISBLANK(Ratings!I3), 0, Ratings!I3-Ratings!$V3)</f>
        <v>0</v>
      </c>
      <c r="J3" s="1">
        <f>IF(ISBLANK(Ratings!J3), 0, Ratings!J3-Ratings!$V3)</f>
        <v>0</v>
      </c>
      <c r="K3" s="1">
        <f>IF(ISBLANK(Ratings!K3), 0, Ratings!K3-Ratings!$V3)</f>
        <v>1.230769231</v>
      </c>
      <c r="L3" s="1">
        <f>IF(ISBLANK(Ratings!L3), 0, Ratings!L3-Ratings!$V3)</f>
        <v>0.2307692308</v>
      </c>
      <c r="M3" s="1">
        <f>IF(ISBLANK(Ratings!M3), 0, Ratings!M3-Ratings!$V3)</f>
        <v>-0.7692307692</v>
      </c>
      <c r="N3" s="1">
        <f>IF(ISBLANK(Ratings!N3), 0, Ratings!N3-Ratings!$V3)</f>
        <v>-0.7692307692</v>
      </c>
      <c r="O3" s="1">
        <f>IF(ISBLANK(Ratings!O3), 0, Ratings!O3-Ratings!$V3)</f>
        <v>0</v>
      </c>
      <c r="P3" s="1">
        <f>IF(ISBLANK(Ratings!P3), 0, Ratings!P3-Ratings!$V3)</f>
        <v>-0.7692307692</v>
      </c>
      <c r="Q3" s="1">
        <f>IF(ISBLANK(Ratings!Q3), 0, Ratings!Q3-Ratings!$V3)</f>
        <v>0</v>
      </c>
      <c r="R3" s="1">
        <f>IF(ISBLANK(Ratings!R3), 0, Ratings!R3-Ratings!$V3)</f>
        <v>2.230769231</v>
      </c>
      <c r="S3" s="1">
        <f>IF(ISBLANK(Ratings!S3), 0, Ratings!S3-Ratings!$V3)</f>
        <v>-1.769230769</v>
      </c>
      <c r="T3" s="1">
        <f>IF(ISBLANK(Ratings!T3), 0, Ratings!T3-Ratings!$V3)</f>
        <v>0.2307692308</v>
      </c>
      <c r="U3" s="1">
        <f>IF(ISBLANK(Ratings!U3), 0, Ratings!U3-Ratings!$V3)</f>
        <v>0</v>
      </c>
    </row>
    <row r="4">
      <c r="A4" s="1">
        <v>1577.0</v>
      </c>
      <c r="B4" s="1">
        <f>IF(ISBLANK(Ratings!B4), 0, Ratings!B4-Ratings!$V4)</f>
        <v>0</v>
      </c>
      <c r="C4" s="1">
        <f>IF(ISBLANK(Ratings!C4), 0, Ratings!C4-Ratings!$V4)</f>
        <v>0</v>
      </c>
      <c r="D4" s="1">
        <f>IF(ISBLANK(Ratings!D4), 0, Ratings!D4-Ratings!$V4)</f>
        <v>0</v>
      </c>
      <c r="E4" s="1">
        <f>IF(ISBLANK(Ratings!E4), 0, Ratings!E4-Ratings!$V4)</f>
        <v>2.666666667</v>
      </c>
      <c r="F4" s="1">
        <f>IF(ISBLANK(Ratings!F4), 0, Ratings!F4-Ratings!$V4)</f>
        <v>-0.3333333333</v>
      </c>
      <c r="G4" s="1">
        <f>IF(ISBLANK(Ratings!G4), 0, Ratings!G4-Ratings!$V4)</f>
        <v>0</v>
      </c>
      <c r="H4" s="1">
        <f>IF(ISBLANK(Ratings!H4), 0, Ratings!H4-Ratings!$V4)</f>
        <v>0</v>
      </c>
      <c r="I4" s="1">
        <f>IF(ISBLANK(Ratings!I4), 0, Ratings!I4-Ratings!$V4)</f>
        <v>0</v>
      </c>
      <c r="J4" s="1">
        <f>IF(ISBLANK(Ratings!J4), 0, Ratings!J4-Ratings!$V4)</f>
        <v>0</v>
      </c>
      <c r="K4" s="1">
        <f>IF(ISBLANK(Ratings!K4), 0, Ratings!K4-Ratings!$V4)</f>
        <v>-1.333333333</v>
      </c>
      <c r="L4" s="1">
        <f>IF(ISBLANK(Ratings!L4), 0, Ratings!L4-Ratings!$V4)</f>
        <v>0</v>
      </c>
      <c r="M4" s="1">
        <f>IF(ISBLANK(Ratings!M4), 0, Ratings!M4-Ratings!$V4)</f>
        <v>-1.333333333</v>
      </c>
      <c r="N4" s="1">
        <f>IF(ISBLANK(Ratings!N4), 0, Ratings!N4-Ratings!$V4)</f>
        <v>1.666666667</v>
      </c>
      <c r="O4" s="1">
        <f>IF(ISBLANK(Ratings!O4), 0, Ratings!O4-Ratings!$V4)</f>
        <v>1.666666667</v>
      </c>
      <c r="P4" s="1">
        <f>IF(ISBLANK(Ratings!P4), 0, Ratings!P4-Ratings!$V4)</f>
        <v>-1.333333333</v>
      </c>
      <c r="Q4" s="1">
        <f>IF(ISBLANK(Ratings!Q4), 0, Ratings!Q4-Ratings!$V4)</f>
        <v>-1.333333333</v>
      </c>
      <c r="R4" s="1">
        <f>IF(ISBLANK(Ratings!R4), 0, Ratings!R4-Ratings!$V4)</f>
        <v>-0.3333333333</v>
      </c>
      <c r="S4" s="1">
        <f>IF(ISBLANK(Ratings!S4), 0, Ratings!S4-Ratings!$V4)</f>
        <v>0.6666666667</v>
      </c>
      <c r="T4" s="1">
        <f>IF(ISBLANK(Ratings!T4), 0, Ratings!T4-Ratings!$V4)</f>
        <v>-1.333333333</v>
      </c>
      <c r="U4" s="1">
        <f>IF(ISBLANK(Ratings!U4), 0, Ratings!U4-Ratings!$V4)</f>
        <v>0.6666666667</v>
      </c>
    </row>
    <row r="5">
      <c r="A5" s="1">
        <v>4388.0</v>
      </c>
      <c r="B5" s="1">
        <f>IF(ISBLANK(Ratings!B5), 0, Ratings!B5-Ratings!$V5)</f>
        <v>-0.8333333333</v>
      </c>
      <c r="C5" s="1">
        <f>IF(ISBLANK(Ratings!C5), 0, Ratings!C5-Ratings!$V5)</f>
        <v>0.1666666667</v>
      </c>
      <c r="D5" s="1">
        <f>IF(ISBLANK(Ratings!D5), 0, Ratings!D5-Ratings!$V5)</f>
        <v>0</v>
      </c>
      <c r="E5" s="1">
        <f>IF(ISBLANK(Ratings!E5), 0, Ratings!E5-Ratings!$V5)</f>
        <v>0</v>
      </c>
      <c r="F5" s="1">
        <f>IF(ISBLANK(Ratings!F5), 0, Ratings!F5-Ratings!$V5)</f>
        <v>0</v>
      </c>
      <c r="G5" s="1">
        <f>IF(ISBLANK(Ratings!G5), 0, Ratings!G5-Ratings!$V5)</f>
        <v>-1.833333333</v>
      </c>
      <c r="H5" s="1">
        <f>IF(ISBLANK(Ratings!H5), 0, Ratings!H5-Ratings!$V5)</f>
        <v>0</v>
      </c>
      <c r="I5" s="1">
        <f>IF(ISBLANK(Ratings!I5), 0, Ratings!I5-Ratings!$V5)</f>
        <v>0.1666666667</v>
      </c>
      <c r="J5" s="1">
        <f>IF(ISBLANK(Ratings!J5), 0, Ratings!J5-Ratings!$V5)</f>
        <v>1.166666667</v>
      </c>
      <c r="K5" s="1">
        <f>IF(ISBLANK(Ratings!K5), 0, Ratings!K5-Ratings!$V5)</f>
        <v>0</v>
      </c>
      <c r="L5" s="1">
        <f>IF(ISBLANK(Ratings!L5), 0, Ratings!L5-Ratings!$V5)</f>
        <v>0</v>
      </c>
      <c r="M5" s="1">
        <f>IF(ISBLANK(Ratings!M5), 0, Ratings!M5-Ratings!$V5)</f>
        <v>1.166666667</v>
      </c>
      <c r="N5" s="1">
        <f>IF(ISBLANK(Ratings!N5), 0, Ratings!N5-Ratings!$V5)</f>
        <v>0</v>
      </c>
      <c r="O5" s="1">
        <f>IF(ISBLANK(Ratings!O5), 0, Ratings!O5-Ratings!$V5)</f>
        <v>0.1666666667</v>
      </c>
      <c r="P5" s="1">
        <f>IF(ISBLANK(Ratings!P5), 0, Ratings!P5-Ratings!$V5)</f>
        <v>2.166666667</v>
      </c>
      <c r="Q5" s="1">
        <f>IF(ISBLANK(Ratings!Q5), 0, Ratings!Q5-Ratings!$V5)</f>
        <v>0</v>
      </c>
      <c r="R5" s="1">
        <f>IF(ISBLANK(Ratings!R5), 0, Ratings!R5-Ratings!$V5)</f>
        <v>2.166666667</v>
      </c>
      <c r="S5" s="1">
        <f>IF(ISBLANK(Ratings!S5), 0, Ratings!S5-Ratings!$V5)</f>
        <v>-1.833333333</v>
      </c>
      <c r="T5" s="1">
        <f>IF(ISBLANK(Ratings!T5), 0, Ratings!T5-Ratings!$V5)</f>
        <v>-1.833333333</v>
      </c>
      <c r="U5" s="1">
        <f>IF(ISBLANK(Ratings!U5), 0, Ratings!U5-Ratings!$V5)</f>
        <v>-0.8333333333</v>
      </c>
    </row>
    <row r="6">
      <c r="A6" s="1">
        <v>1202.0</v>
      </c>
      <c r="B6" s="1">
        <f>IF(ISBLANK(Ratings!B6), 0, Ratings!B6-Ratings!$V6)</f>
        <v>0</v>
      </c>
      <c r="C6" s="1">
        <f>IF(ISBLANK(Ratings!C6), 0, Ratings!C6-Ratings!$V6)</f>
        <v>-0.2142857143</v>
      </c>
      <c r="D6" s="1">
        <f>IF(ISBLANK(Ratings!D6), 0, Ratings!D6-Ratings!$V6)</f>
        <v>0.7857142857</v>
      </c>
      <c r="E6" s="1">
        <f>IF(ISBLANK(Ratings!E6), 0, Ratings!E6-Ratings!$V6)</f>
        <v>-2.214285714</v>
      </c>
      <c r="F6" s="1">
        <f>IF(ISBLANK(Ratings!F6), 0, Ratings!F6-Ratings!$V6)</f>
        <v>0.7857142857</v>
      </c>
      <c r="G6" s="1">
        <f>IF(ISBLANK(Ratings!G6), 0, Ratings!G6-Ratings!$V6)</f>
        <v>-2.214285714</v>
      </c>
      <c r="H6" s="1">
        <f>IF(ISBLANK(Ratings!H6), 0, Ratings!H6-Ratings!$V6)</f>
        <v>0.7857142857</v>
      </c>
      <c r="I6" s="1">
        <f>IF(ISBLANK(Ratings!I6), 0, Ratings!I6-Ratings!$V6)</f>
        <v>0.7857142857</v>
      </c>
      <c r="J6" s="1">
        <f>IF(ISBLANK(Ratings!J6), 0, Ratings!J6-Ratings!$V6)</f>
        <v>0</v>
      </c>
      <c r="K6" s="1">
        <f>IF(ISBLANK(Ratings!K6), 0, Ratings!K6-Ratings!$V6)</f>
        <v>-2.214285714</v>
      </c>
      <c r="L6" s="1">
        <f>IF(ISBLANK(Ratings!L6), 0, Ratings!L6-Ratings!$V6)</f>
        <v>1.785714286</v>
      </c>
      <c r="M6" s="1">
        <f>IF(ISBLANK(Ratings!M6), 0, Ratings!M6-Ratings!$V6)</f>
        <v>-2.214285714</v>
      </c>
      <c r="N6" s="1">
        <f>IF(ISBLANK(Ratings!N6), 0, Ratings!N6-Ratings!$V6)</f>
        <v>0</v>
      </c>
      <c r="O6" s="1">
        <f>IF(ISBLANK(Ratings!O6), 0, Ratings!O6-Ratings!$V6)</f>
        <v>0.7857142857</v>
      </c>
      <c r="P6" s="1">
        <f>IF(ISBLANK(Ratings!P6), 0, Ratings!P6-Ratings!$V6)</f>
        <v>0</v>
      </c>
      <c r="Q6" s="1">
        <f>IF(ISBLANK(Ratings!Q6), 0, Ratings!Q6-Ratings!$V6)</f>
        <v>-0.2142857143</v>
      </c>
      <c r="R6" s="1">
        <f>IF(ISBLANK(Ratings!R6), 0, Ratings!R6-Ratings!$V6)</f>
        <v>1.785714286</v>
      </c>
      <c r="S6" s="1">
        <f>IF(ISBLANK(Ratings!S6), 0, Ratings!S6-Ratings!$V6)</f>
        <v>1.785714286</v>
      </c>
      <c r="T6" s="1">
        <f>IF(ISBLANK(Ratings!T6), 0, Ratings!T6-Ratings!$V6)</f>
        <v>0</v>
      </c>
      <c r="U6" s="1">
        <f>IF(ISBLANK(Ratings!U6), 0, Ratings!U6-Ratings!$V6)</f>
        <v>0</v>
      </c>
    </row>
    <row r="7">
      <c r="A7" s="1">
        <v>3823.0</v>
      </c>
      <c r="B7" s="1">
        <f>IF(ISBLANK(Ratings!B7), 0, Ratings!B7-Ratings!$V7)</f>
        <v>-0.07142857143</v>
      </c>
      <c r="C7" s="1">
        <f>IF(ISBLANK(Ratings!C7), 0, Ratings!C7-Ratings!$V7)</f>
        <v>0.9285714286</v>
      </c>
      <c r="D7" s="1">
        <f>IF(ISBLANK(Ratings!D7), 0, Ratings!D7-Ratings!$V7)</f>
        <v>0.9285714286</v>
      </c>
      <c r="E7" s="1">
        <f>IF(ISBLANK(Ratings!E7), 0, Ratings!E7-Ratings!$V7)</f>
        <v>0.9285714286</v>
      </c>
      <c r="F7" s="1">
        <f>IF(ISBLANK(Ratings!F7), 0, Ratings!F7-Ratings!$V7)</f>
        <v>0</v>
      </c>
      <c r="G7" s="1">
        <f>IF(ISBLANK(Ratings!G7), 0, Ratings!G7-Ratings!$V7)</f>
        <v>0</v>
      </c>
      <c r="H7" s="1">
        <f>IF(ISBLANK(Ratings!H7), 0, Ratings!H7-Ratings!$V7)</f>
        <v>-1.071428571</v>
      </c>
      <c r="I7" s="1">
        <f>IF(ISBLANK(Ratings!I7), 0, Ratings!I7-Ratings!$V7)</f>
        <v>-2.071428571</v>
      </c>
      <c r="J7" s="1">
        <f>IF(ISBLANK(Ratings!J7), 0, Ratings!J7-Ratings!$V7)</f>
        <v>0.9285714286</v>
      </c>
      <c r="K7" s="1">
        <f>IF(ISBLANK(Ratings!K7), 0, Ratings!K7-Ratings!$V7)</f>
        <v>0.9285714286</v>
      </c>
      <c r="L7" s="1">
        <f>IF(ISBLANK(Ratings!L7), 0, Ratings!L7-Ratings!$V7)</f>
        <v>1.928571429</v>
      </c>
      <c r="M7" s="1">
        <f>IF(ISBLANK(Ratings!M7), 0, Ratings!M7-Ratings!$V7)</f>
        <v>-1.071428571</v>
      </c>
      <c r="N7" s="1">
        <f>IF(ISBLANK(Ratings!N7), 0, Ratings!N7-Ratings!$V7)</f>
        <v>0.9285714286</v>
      </c>
      <c r="O7" s="1">
        <f>IF(ISBLANK(Ratings!O7), 0, Ratings!O7-Ratings!$V7)</f>
        <v>0</v>
      </c>
      <c r="P7" s="1">
        <f>IF(ISBLANK(Ratings!P7), 0, Ratings!P7-Ratings!$V7)</f>
        <v>-2.071428571</v>
      </c>
      <c r="Q7" s="1">
        <f>IF(ISBLANK(Ratings!Q7), 0, Ratings!Q7-Ratings!$V7)</f>
        <v>0</v>
      </c>
      <c r="R7" s="1">
        <f>IF(ISBLANK(Ratings!R7), 0, Ratings!R7-Ratings!$V7)</f>
        <v>0</v>
      </c>
      <c r="S7" s="1">
        <f>IF(ISBLANK(Ratings!S7), 0, Ratings!S7-Ratings!$V7)</f>
        <v>-0.07142857143</v>
      </c>
      <c r="T7" s="1">
        <f>IF(ISBLANK(Ratings!T7), 0, Ratings!T7-Ratings!$V7)</f>
        <v>0</v>
      </c>
      <c r="U7" s="1">
        <f>IF(ISBLANK(Ratings!U7), 0, Ratings!U7-Ratings!$V7)</f>
        <v>-1.071428571</v>
      </c>
    </row>
    <row r="8">
      <c r="A8" s="1">
        <v>5448.0</v>
      </c>
      <c r="B8" s="1">
        <f>IF(ISBLANK(Ratings!B8), 0, Ratings!B8-Ratings!$V8)</f>
        <v>0</v>
      </c>
      <c r="C8" s="1">
        <f>IF(ISBLANK(Ratings!C8), 0, Ratings!C8-Ratings!$V8)</f>
        <v>0</v>
      </c>
      <c r="D8" s="1">
        <f>IF(ISBLANK(Ratings!D8), 0, Ratings!D8-Ratings!$V8)</f>
        <v>0.3333333333</v>
      </c>
      <c r="E8" s="1">
        <f>IF(ISBLANK(Ratings!E8), 0, Ratings!E8-Ratings!$V8)</f>
        <v>-1.666666667</v>
      </c>
      <c r="F8" s="1">
        <f>IF(ISBLANK(Ratings!F8), 0, Ratings!F8-Ratings!$V8)</f>
        <v>-1.666666667</v>
      </c>
      <c r="G8" s="1">
        <f>IF(ISBLANK(Ratings!G8), 0, Ratings!G8-Ratings!$V8)</f>
        <v>1.333333333</v>
      </c>
      <c r="H8" s="1">
        <f>IF(ISBLANK(Ratings!H8), 0, Ratings!H8-Ratings!$V8)</f>
        <v>1.333333333</v>
      </c>
      <c r="I8" s="1">
        <f>IF(ISBLANK(Ratings!I8), 0, Ratings!I8-Ratings!$V8)</f>
        <v>2.333333333</v>
      </c>
      <c r="J8" s="1">
        <f>IF(ISBLANK(Ratings!J8), 0, Ratings!J8-Ratings!$V8)</f>
        <v>-0.6666666667</v>
      </c>
      <c r="K8" s="1">
        <f>IF(ISBLANK(Ratings!K8), 0, Ratings!K8-Ratings!$V8)</f>
        <v>0</v>
      </c>
      <c r="L8" s="1">
        <f>IF(ISBLANK(Ratings!L8), 0, Ratings!L8-Ratings!$V8)</f>
        <v>-1.666666667</v>
      </c>
      <c r="M8" s="1">
        <f>IF(ISBLANK(Ratings!M8), 0, Ratings!M8-Ratings!$V8)</f>
        <v>0</v>
      </c>
      <c r="N8" s="1">
        <f>IF(ISBLANK(Ratings!N8), 0, Ratings!N8-Ratings!$V8)</f>
        <v>0</v>
      </c>
      <c r="O8" s="1">
        <f>IF(ISBLANK(Ratings!O8), 0, Ratings!O8-Ratings!$V8)</f>
        <v>0.3333333333</v>
      </c>
      <c r="P8" s="1">
        <f>IF(ISBLANK(Ratings!P8), 0, Ratings!P8-Ratings!$V8)</f>
        <v>0</v>
      </c>
      <c r="Q8" s="1">
        <f>IF(ISBLANK(Ratings!Q8), 0, Ratings!Q8-Ratings!$V8)</f>
        <v>-1.666666667</v>
      </c>
      <c r="R8" s="1">
        <f>IF(ISBLANK(Ratings!R8), 0, Ratings!R8-Ratings!$V8)</f>
        <v>0</v>
      </c>
      <c r="S8" s="1">
        <f>IF(ISBLANK(Ratings!S8), 0, Ratings!S8-Ratings!$V8)</f>
        <v>0</v>
      </c>
      <c r="T8" s="1">
        <f>IF(ISBLANK(Ratings!T8), 0, Ratings!T8-Ratings!$V8)</f>
        <v>2.333333333</v>
      </c>
      <c r="U8" s="1">
        <f>IF(ISBLANK(Ratings!U8), 0, Ratings!U8-Ratings!$V8)</f>
        <v>-0.6666666667</v>
      </c>
    </row>
    <row r="9">
      <c r="A9" s="1">
        <v>5347.0</v>
      </c>
      <c r="B9" s="1">
        <f>IF(ISBLANK(Ratings!B9), 0, Ratings!B9-Ratings!$V9)</f>
        <v>-0.6666666667</v>
      </c>
      <c r="C9" s="1">
        <f>IF(ISBLANK(Ratings!C9), 0, Ratings!C9-Ratings!$V9)</f>
        <v>0</v>
      </c>
      <c r="D9" s="1">
        <f>IF(ISBLANK(Ratings!D9), 0, Ratings!D9-Ratings!$V9)</f>
        <v>0</v>
      </c>
      <c r="E9" s="1">
        <f>IF(ISBLANK(Ratings!E9), 0, Ratings!E9-Ratings!$V9)</f>
        <v>0</v>
      </c>
      <c r="F9" s="1">
        <f>IF(ISBLANK(Ratings!F9), 0, Ratings!F9-Ratings!$V9)</f>
        <v>0.3333333333</v>
      </c>
      <c r="G9" s="1">
        <f>IF(ISBLANK(Ratings!G9), 0, Ratings!G9-Ratings!$V9)</f>
        <v>-0.6666666667</v>
      </c>
      <c r="H9" s="1">
        <f>IF(ISBLANK(Ratings!H9), 0, Ratings!H9-Ratings!$V9)</f>
        <v>1.333333333</v>
      </c>
      <c r="I9" s="1">
        <f>IF(ISBLANK(Ratings!I9), 0, Ratings!I9-Ratings!$V9)</f>
        <v>0</v>
      </c>
      <c r="J9" s="1">
        <f>IF(ISBLANK(Ratings!J9), 0, Ratings!J9-Ratings!$V9)</f>
        <v>0.3333333333</v>
      </c>
      <c r="K9" s="1">
        <f>IF(ISBLANK(Ratings!K9), 0, Ratings!K9-Ratings!$V9)</f>
        <v>0</v>
      </c>
      <c r="L9" s="1">
        <f>IF(ISBLANK(Ratings!L9), 0, Ratings!L9-Ratings!$V9)</f>
        <v>0</v>
      </c>
      <c r="M9" s="1">
        <f>IF(ISBLANK(Ratings!M9), 0, Ratings!M9-Ratings!$V9)</f>
        <v>-0.6666666667</v>
      </c>
      <c r="N9" s="1">
        <f>IF(ISBLANK(Ratings!N9), 0, Ratings!N9-Ratings!$V9)</f>
        <v>-1.666666667</v>
      </c>
      <c r="O9" s="1">
        <f>IF(ISBLANK(Ratings!O9), 0, Ratings!O9-Ratings!$V9)</f>
        <v>-0.6666666667</v>
      </c>
      <c r="P9" s="1">
        <f>IF(ISBLANK(Ratings!P9), 0, Ratings!P9-Ratings!$V9)</f>
        <v>1.333333333</v>
      </c>
      <c r="Q9" s="1">
        <f>IF(ISBLANK(Ratings!Q9), 0, Ratings!Q9-Ratings!$V9)</f>
        <v>0</v>
      </c>
      <c r="R9" s="1">
        <f>IF(ISBLANK(Ratings!R9), 0, Ratings!R9-Ratings!$V9)</f>
        <v>-1.666666667</v>
      </c>
      <c r="S9" s="1">
        <f>IF(ISBLANK(Ratings!S9), 0, Ratings!S9-Ratings!$V9)</f>
        <v>0.3333333333</v>
      </c>
      <c r="T9" s="1">
        <f>IF(ISBLANK(Ratings!T9), 0, Ratings!T9-Ratings!$V9)</f>
        <v>2.333333333</v>
      </c>
      <c r="U9" s="1">
        <f>IF(ISBLANK(Ratings!U9), 0, Ratings!U9-Ratings!$V9)</f>
        <v>0</v>
      </c>
    </row>
    <row r="10">
      <c r="A10" s="1">
        <v>4117.0</v>
      </c>
      <c r="B10" s="1">
        <f>IF(ISBLANK(Ratings!B10), 0, Ratings!B10-Ratings!$V10)</f>
        <v>0.8333333333</v>
      </c>
      <c r="C10" s="1">
        <f>IF(ISBLANK(Ratings!C10), 0, Ratings!C10-Ratings!$V10)</f>
        <v>-2.166666667</v>
      </c>
      <c r="D10" s="1">
        <f>IF(ISBLANK(Ratings!D10), 0, Ratings!D10-Ratings!$V10)</f>
        <v>0</v>
      </c>
      <c r="E10" s="1">
        <f>IF(ISBLANK(Ratings!E10), 0, Ratings!E10-Ratings!$V10)</f>
        <v>0.8333333333</v>
      </c>
      <c r="F10" s="1">
        <f>IF(ISBLANK(Ratings!F10), 0, Ratings!F10-Ratings!$V10)</f>
        <v>-1.166666667</v>
      </c>
      <c r="G10" s="1">
        <f>IF(ISBLANK(Ratings!G10), 0, Ratings!G10-Ratings!$V10)</f>
        <v>0.8333333333</v>
      </c>
      <c r="H10" s="1">
        <f>IF(ISBLANK(Ratings!H10), 0, Ratings!H10-Ratings!$V10)</f>
        <v>1.833333333</v>
      </c>
      <c r="I10" s="1">
        <f>IF(ISBLANK(Ratings!I10), 0, Ratings!I10-Ratings!$V10)</f>
        <v>0.8333333333</v>
      </c>
      <c r="J10" s="1">
        <f>IF(ISBLANK(Ratings!J10), 0, Ratings!J10-Ratings!$V10)</f>
        <v>0</v>
      </c>
      <c r="K10" s="1">
        <f>IF(ISBLANK(Ratings!K10), 0, Ratings!K10-Ratings!$V10)</f>
        <v>-2.166666667</v>
      </c>
      <c r="L10" s="1">
        <f>IF(ISBLANK(Ratings!L10), 0, Ratings!L10-Ratings!$V10)</f>
        <v>-1.166666667</v>
      </c>
      <c r="M10" s="1">
        <f>IF(ISBLANK(Ratings!M10), 0, Ratings!M10-Ratings!$V10)</f>
        <v>0</v>
      </c>
      <c r="N10" s="1">
        <f>IF(ISBLANK(Ratings!N10), 0, Ratings!N10-Ratings!$V10)</f>
        <v>-2.166666667</v>
      </c>
      <c r="O10" s="1">
        <f>IF(ISBLANK(Ratings!O10), 0, Ratings!O10-Ratings!$V10)</f>
        <v>0</v>
      </c>
      <c r="P10" s="1">
        <f>IF(ISBLANK(Ratings!P10), 0, Ratings!P10-Ratings!$V10)</f>
        <v>1.833333333</v>
      </c>
      <c r="Q10" s="1">
        <f>IF(ISBLANK(Ratings!Q10), 0, Ratings!Q10-Ratings!$V10)</f>
        <v>0</v>
      </c>
      <c r="R10" s="1">
        <f>IF(ISBLANK(Ratings!R10), 0, Ratings!R10-Ratings!$V10)</f>
        <v>0</v>
      </c>
      <c r="S10" s="1">
        <f>IF(ISBLANK(Ratings!S10), 0, Ratings!S10-Ratings!$V10)</f>
        <v>0</v>
      </c>
      <c r="T10" s="1">
        <f>IF(ISBLANK(Ratings!T10), 0, Ratings!T10-Ratings!$V10)</f>
        <v>0</v>
      </c>
      <c r="U10" s="1">
        <f>IF(ISBLANK(Ratings!U10), 0, Ratings!U10-Ratings!$V10)</f>
        <v>1.833333333</v>
      </c>
    </row>
    <row r="11">
      <c r="A11" s="1">
        <v>2765.0</v>
      </c>
      <c r="B11" s="1">
        <f>IF(ISBLANK(Ratings!B11), 0, Ratings!B11-Ratings!$V11)</f>
        <v>0.8181818182</v>
      </c>
      <c r="C11" s="1">
        <f>IF(ISBLANK(Ratings!C11), 0, Ratings!C11-Ratings!$V11)</f>
        <v>-1.181818182</v>
      </c>
      <c r="D11" s="1">
        <f>IF(ISBLANK(Ratings!D11), 0, Ratings!D11-Ratings!$V11)</f>
        <v>0</v>
      </c>
      <c r="E11" s="1">
        <f>IF(ISBLANK(Ratings!E11), 0, Ratings!E11-Ratings!$V11)</f>
        <v>1.818181818</v>
      </c>
      <c r="F11" s="1">
        <f>IF(ISBLANK(Ratings!F11), 0, Ratings!F11-Ratings!$V11)</f>
        <v>-0.1818181818</v>
      </c>
      <c r="G11" s="1">
        <f>IF(ISBLANK(Ratings!G11), 0, Ratings!G11-Ratings!$V11)</f>
        <v>0</v>
      </c>
      <c r="H11" s="1">
        <f>IF(ISBLANK(Ratings!H11), 0, Ratings!H11-Ratings!$V11)</f>
        <v>0.8181818182</v>
      </c>
      <c r="I11" s="1">
        <f>IF(ISBLANK(Ratings!I11), 0, Ratings!I11-Ratings!$V11)</f>
        <v>-0.1818181818</v>
      </c>
      <c r="J11" s="1">
        <f>IF(ISBLANK(Ratings!J11), 0, Ratings!J11-Ratings!$V11)</f>
        <v>0.8181818182</v>
      </c>
      <c r="K11" s="1">
        <f>IF(ISBLANK(Ratings!K11), 0, Ratings!K11-Ratings!$V11)</f>
        <v>0</v>
      </c>
      <c r="L11" s="1">
        <f>IF(ISBLANK(Ratings!L11), 0, Ratings!L11-Ratings!$V11)</f>
        <v>0</v>
      </c>
      <c r="M11" s="1">
        <f>IF(ISBLANK(Ratings!M11), 0, Ratings!M11-Ratings!$V11)</f>
        <v>0</v>
      </c>
      <c r="N11" s="1">
        <f>IF(ISBLANK(Ratings!N11), 0, Ratings!N11-Ratings!$V11)</f>
        <v>-1.181818182</v>
      </c>
      <c r="O11" s="1">
        <f>IF(ISBLANK(Ratings!O11), 0, Ratings!O11-Ratings!$V11)</f>
        <v>0</v>
      </c>
      <c r="P11" s="1">
        <f>IF(ISBLANK(Ratings!P11), 0, Ratings!P11-Ratings!$V11)</f>
        <v>0</v>
      </c>
      <c r="Q11" s="1">
        <f>IF(ISBLANK(Ratings!Q11), 0, Ratings!Q11-Ratings!$V11)</f>
        <v>-1.181818182</v>
      </c>
      <c r="R11" s="1">
        <f>IF(ISBLANK(Ratings!R11), 0, Ratings!R11-Ratings!$V11)</f>
        <v>1.818181818</v>
      </c>
      <c r="S11" s="1">
        <f>IF(ISBLANK(Ratings!S11), 0, Ratings!S11-Ratings!$V11)</f>
        <v>-2.181818182</v>
      </c>
      <c r="T11" s="1">
        <f>IF(ISBLANK(Ratings!T11), 0, Ratings!T11-Ratings!$V11)</f>
        <v>0</v>
      </c>
      <c r="U11" s="1">
        <f>IF(ISBLANK(Ratings!U11), 0, Ratings!U11-Ratings!$V11)</f>
        <v>0</v>
      </c>
    </row>
    <row r="12">
      <c r="A12" s="1">
        <v>5450.0</v>
      </c>
      <c r="B12" s="1">
        <f>IF(ISBLANK(Ratings!B12), 0, Ratings!B12-Ratings!$V12)</f>
        <v>2.181818182</v>
      </c>
      <c r="C12" s="1">
        <f>IF(ISBLANK(Ratings!C12), 0, Ratings!C12-Ratings!$V12)</f>
        <v>-1.818181818</v>
      </c>
      <c r="D12" s="1">
        <f>IF(ISBLANK(Ratings!D12), 0, Ratings!D12-Ratings!$V12)</f>
        <v>2.181818182</v>
      </c>
      <c r="E12" s="1">
        <f>IF(ISBLANK(Ratings!E12), 0, Ratings!E12-Ratings!$V12)</f>
        <v>0</v>
      </c>
      <c r="F12" s="1">
        <f>IF(ISBLANK(Ratings!F12), 0, Ratings!F12-Ratings!$V12)</f>
        <v>0</v>
      </c>
      <c r="G12" s="1">
        <f>IF(ISBLANK(Ratings!G12), 0, Ratings!G12-Ratings!$V12)</f>
        <v>2.181818182</v>
      </c>
      <c r="H12" s="1">
        <f>IF(ISBLANK(Ratings!H12), 0, Ratings!H12-Ratings!$V12)</f>
        <v>-0.8181818182</v>
      </c>
      <c r="I12" s="1">
        <f>IF(ISBLANK(Ratings!I12), 0, Ratings!I12-Ratings!$V12)</f>
        <v>0</v>
      </c>
      <c r="J12" s="1">
        <f>IF(ISBLANK(Ratings!J12), 0, Ratings!J12-Ratings!$V12)</f>
        <v>0</v>
      </c>
      <c r="K12" s="1">
        <f>IF(ISBLANK(Ratings!K12), 0, Ratings!K12-Ratings!$V12)</f>
        <v>0</v>
      </c>
      <c r="L12" s="1">
        <f>IF(ISBLANK(Ratings!L12), 0, Ratings!L12-Ratings!$V12)</f>
        <v>0</v>
      </c>
      <c r="M12" s="1">
        <f>IF(ISBLANK(Ratings!M12), 0, Ratings!M12-Ratings!$V12)</f>
        <v>0.1818181818</v>
      </c>
      <c r="N12" s="1">
        <f>IF(ISBLANK(Ratings!N12), 0, Ratings!N12-Ratings!$V12)</f>
        <v>-0.8181818182</v>
      </c>
      <c r="O12" s="1">
        <f>IF(ISBLANK(Ratings!O12), 0, Ratings!O12-Ratings!$V12)</f>
        <v>0</v>
      </c>
      <c r="P12" s="1">
        <f>IF(ISBLANK(Ratings!P12), 0, Ratings!P12-Ratings!$V12)</f>
        <v>0</v>
      </c>
      <c r="Q12" s="1">
        <f>IF(ISBLANK(Ratings!Q12), 0, Ratings!Q12-Ratings!$V12)</f>
        <v>-1.818181818</v>
      </c>
      <c r="R12" s="1">
        <f>IF(ISBLANK(Ratings!R12), 0, Ratings!R12-Ratings!$V12)</f>
        <v>0</v>
      </c>
      <c r="S12" s="1">
        <f>IF(ISBLANK(Ratings!S12), 0, Ratings!S12-Ratings!$V12)</f>
        <v>-0.8181818182</v>
      </c>
      <c r="T12" s="1">
        <f>IF(ISBLANK(Ratings!T12), 0, Ratings!T12-Ratings!$V12)</f>
        <v>-1.818181818</v>
      </c>
      <c r="U12" s="1">
        <f>IF(ISBLANK(Ratings!U12), 0, Ratings!U12-Ratings!$V12)</f>
        <v>1.181818182</v>
      </c>
    </row>
    <row r="13">
      <c r="A13" s="1">
        <v>139.0</v>
      </c>
      <c r="B13" s="1">
        <f>IF(ISBLANK(Ratings!B13), 0, Ratings!B13-Ratings!$V13)</f>
        <v>-0.8</v>
      </c>
      <c r="C13" s="1">
        <f>IF(ISBLANK(Ratings!C13), 0, Ratings!C13-Ratings!$V13)</f>
        <v>2.2</v>
      </c>
      <c r="D13" s="1">
        <f>IF(ISBLANK(Ratings!D13), 0, Ratings!D13-Ratings!$V13)</f>
        <v>-0.8</v>
      </c>
      <c r="E13" s="1">
        <f>IF(ISBLANK(Ratings!E13), 0, Ratings!E13-Ratings!$V13)</f>
        <v>0</v>
      </c>
      <c r="F13" s="1">
        <f>IF(ISBLANK(Ratings!F13), 0, Ratings!F13-Ratings!$V13)</f>
        <v>0</v>
      </c>
      <c r="G13" s="1">
        <f>IF(ISBLANK(Ratings!G13), 0, Ratings!G13-Ratings!$V13)</f>
        <v>0</v>
      </c>
      <c r="H13" s="1">
        <f>IF(ISBLANK(Ratings!H13), 0, Ratings!H13-Ratings!$V13)</f>
        <v>0.2</v>
      </c>
      <c r="I13" s="1">
        <f>IF(ISBLANK(Ratings!I13), 0, Ratings!I13-Ratings!$V13)</f>
        <v>0</v>
      </c>
      <c r="J13" s="1">
        <f>IF(ISBLANK(Ratings!J13), 0, Ratings!J13-Ratings!$V13)</f>
        <v>-1.8</v>
      </c>
      <c r="K13" s="1">
        <f>IF(ISBLANK(Ratings!K13), 0, Ratings!K13-Ratings!$V13)</f>
        <v>0</v>
      </c>
      <c r="L13" s="1">
        <f>IF(ISBLANK(Ratings!L13), 0, Ratings!L13-Ratings!$V13)</f>
        <v>0.2</v>
      </c>
      <c r="M13" s="1">
        <f>IF(ISBLANK(Ratings!M13), 0, Ratings!M13-Ratings!$V13)</f>
        <v>0</v>
      </c>
      <c r="N13" s="1">
        <f>IF(ISBLANK(Ratings!N13), 0, Ratings!N13-Ratings!$V13)</f>
        <v>0.2</v>
      </c>
      <c r="O13" s="1">
        <f>IF(ISBLANK(Ratings!O13), 0, Ratings!O13-Ratings!$V13)</f>
        <v>0</v>
      </c>
      <c r="P13" s="1">
        <f>IF(ISBLANK(Ratings!P13), 0, Ratings!P13-Ratings!$V13)</f>
        <v>-0.8</v>
      </c>
      <c r="Q13" s="1">
        <f>IF(ISBLANK(Ratings!Q13), 0, Ratings!Q13-Ratings!$V13)</f>
        <v>2.2</v>
      </c>
      <c r="R13" s="1">
        <f>IF(ISBLANK(Ratings!R13), 0, Ratings!R13-Ratings!$V13)</f>
        <v>0</v>
      </c>
      <c r="S13" s="1">
        <f>IF(ISBLANK(Ratings!S13), 0, Ratings!S13-Ratings!$V13)</f>
        <v>0</v>
      </c>
      <c r="T13" s="1">
        <f>IF(ISBLANK(Ratings!T13), 0, Ratings!T13-Ratings!$V13)</f>
        <v>0</v>
      </c>
      <c r="U13" s="1">
        <f>IF(ISBLANK(Ratings!U13), 0, Ratings!U13-Ratings!$V13)</f>
        <v>-0.8</v>
      </c>
    </row>
    <row r="14">
      <c r="A14" s="1">
        <v>1940.0</v>
      </c>
      <c r="B14" s="1">
        <f>IF(ISBLANK(Ratings!B14), 0, Ratings!B14-Ratings!$V14)</f>
        <v>0.2222222222</v>
      </c>
      <c r="C14" s="1">
        <f>IF(ISBLANK(Ratings!C14), 0, Ratings!C14-Ratings!$V14)</f>
        <v>0</v>
      </c>
      <c r="D14" s="1">
        <f>IF(ISBLANK(Ratings!D14), 0, Ratings!D14-Ratings!$V14)</f>
        <v>0</v>
      </c>
      <c r="E14" s="1">
        <f>IF(ISBLANK(Ratings!E14), 0, Ratings!E14-Ratings!$V14)</f>
        <v>1.222222222</v>
      </c>
      <c r="F14" s="1">
        <f>IF(ISBLANK(Ratings!F14), 0, Ratings!F14-Ratings!$V14)</f>
        <v>0.2222222222</v>
      </c>
      <c r="G14" s="1">
        <f>IF(ISBLANK(Ratings!G14), 0, Ratings!G14-Ratings!$V14)</f>
        <v>0</v>
      </c>
      <c r="H14" s="1">
        <f>IF(ISBLANK(Ratings!H14), 0, Ratings!H14-Ratings!$V14)</f>
        <v>-1.777777778</v>
      </c>
      <c r="I14" s="1">
        <f>IF(ISBLANK(Ratings!I14), 0, Ratings!I14-Ratings!$V14)</f>
        <v>1.222222222</v>
      </c>
      <c r="J14" s="1">
        <f>IF(ISBLANK(Ratings!J14), 0, Ratings!J14-Ratings!$V14)</f>
        <v>0</v>
      </c>
      <c r="K14" s="1">
        <f>IF(ISBLANK(Ratings!K14), 0, Ratings!K14-Ratings!$V14)</f>
        <v>0</v>
      </c>
      <c r="L14" s="1">
        <f>IF(ISBLANK(Ratings!L14), 0, Ratings!L14-Ratings!$V14)</f>
        <v>0</v>
      </c>
      <c r="M14" s="1">
        <f>IF(ISBLANK(Ratings!M14), 0, Ratings!M14-Ratings!$V14)</f>
        <v>-1.777777778</v>
      </c>
      <c r="N14" s="1">
        <f>IF(ISBLANK(Ratings!N14), 0, Ratings!N14-Ratings!$V14)</f>
        <v>0.2222222222</v>
      </c>
      <c r="O14" s="1">
        <f>IF(ISBLANK(Ratings!O14), 0, Ratings!O14-Ratings!$V14)</f>
        <v>0</v>
      </c>
      <c r="P14" s="1">
        <f>IF(ISBLANK(Ratings!P14), 0, Ratings!P14-Ratings!$V14)</f>
        <v>-0.7777777778</v>
      </c>
      <c r="Q14" s="1">
        <f>IF(ISBLANK(Ratings!Q14), 0, Ratings!Q14-Ratings!$V14)</f>
        <v>0</v>
      </c>
      <c r="R14" s="1">
        <f>IF(ISBLANK(Ratings!R14), 0, Ratings!R14-Ratings!$V14)</f>
        <v>0</v>
      </c>
      <c r="S14" s="1">
        <f>IF(ISBLANK(Ratings!S14), 0, Ratings!S14-Ratings!$V14)</f>
        <v>0</v>
      </c>
      <c r="T14" s="1">
        <f>IF(ISBLANK(Ratings!T14), 0, Ratings!T14-Ratings!$V14)</f>
        <v>1.222222222</v>
      </c>
      <c r="U14" s="1">
        <f>IF(ISBLANK(Ratings!U14), 0, Ratings!U14-Ratings!$V14)</f>
        <v>0</v>
      </c>
    </row>
    <row r="15">
      <c r="A15" s="1">
        <v>3118.0</v>
      </c>
      <c r="B15" s="1">
        <f>IF(ISBLANK(Ratings!B15), 0, Ratings!B15-Ratings!$V15)</f>
        <v>0.3636363636</v>
      </c>
      <c r="C15" s="1">
        <f>IF(ISBLANK(Ratings!C15), 0, Ratings!C15-Ratings!$V15)</f>
        <v>0</v>
      </c>
      <c r="D15" s="1">
        <f>IF(ISBLANK(Ratings!D15), 0, Ratings!D15-Ratings!$V15)</f>
        <v>0.3636363636</v>
      </c>
      <c r="E15" s="1">
        <f>IF(ISBLANK(Ratings!E15), 0, Ratings!E15-Ratings!$V15)</f>
        <v>0</v>
      </c>
      <c r="F15" s="1">
        <f>IF(ISBLANK(Ratings!F15), 0, Ratings!F15-Ratings!$V15)</f>
        <v>-0.6363636364</v>
      </c>
      <c r="G15" s="1">
        <f>IF(ISBLANK(Ratings!G15), 0, Ratings!G15-Ratings!$V15)</f>
        <v>0</v>
      </c>
      <c r="H15" s="1">
        <f>IF(ISBLANK(Ratings!H15), 0, Ratings!H15-Ratings!$V15)</f>
        <v>0.3636363636</v>
      </c>
      <c r="I15" s="1">
        <f>IF(ISBLANK(Ratings!I15), 0, Ratings!I15-Ratings!$V15)</f>
        <v>0</v>
      </c>
      <c r="J15" s="1">
        <f>IF(ISBLANK(Ratings!J15), 0, Ratings!J15-Ratings!$V15)</f>
        <v>0</v>
      </c>
      <c r="K15" s="1">
        <f>IF(ISBLANK(Ratings!K15), 0, Ratings!K15-Ratings!$V15)</f>
        <v>1.363636364</v>
      </c>
      <c r="L15" s="1">
        <f>IF(ISBLANK(Ratings!L15), 0, Ratings!L15-Ratings!$V15)</f>
        <v>0</v>
      </c>
      <c r="M15" s="1">
        <f>IF(ISBLANK(Ratings!M15), 0, Ratings!M15-Ratings!$V15)</f>
        <v>-1.636363636</v>
      </c>
      <c r="N15" s="1">
        <f>IF(ISBLANK(Ratings!N15), 0, Ratings!N15-Ratings!$V15)</f>
        <v>-0.6363636364</v>
      </c>
      <c r="O15" s="1">
        <f>IF(ISBLANK(Ratings!O15), 0, Ratings!O15-Ratings!$V15)</f>
        <v>-0.6363636364</v>
      </c>
      <c r="P15" s="1">
        <f>IF(ISBLANK(Ratings!P15), 0, Ratings!P15-Ratings!$V15)</f>
        <v>0.3636363636</v>
      </c>
      <c r="Q15" s="1">
        <f>IF(ISBLANK(Ratings!Q15), 0, Ratings!Q15-Ratings!$V15)</f>
        <v>2.363636364</v>
      </c>
      <c r="R15" s="1">
        <f>IF(ISBLANK(Ratings!R15), 0, Ratings!R15-Ratings!$V15)</f>
        <v>-1.636363636</v>
      </c>
      <c r="S15" s="1">
        <f>IF(ISBLANK(Ratings!S15), 0, Ratings!S15-Ratings!$V15)</f>
        <v>0</v>
      </c>
      <c r="T15" s="1">
        <f>IF(ISBLANK(Ratings!T15), 0, Ratings!T15-Ratings!$V15)</f>
        <v>0</v>
      </c>
      <c r="U15" s="1">
        <f>IF(ISBLANK(Ratings!U15), 0, Ratings!U15-Ratings!$V15)</f>
        <v>0</v>
      </c>
    </row>
    <row r="16">
      <c r="A16" s="1">
        <v>4656.0</v>
      </c>
      <c r="B16" s="1">
        <f>IF(ISBLANK(Ratings!B16), 0, Ratings!B16-Ratings!$V16)</f>
        <v>-1.153846154</v>
      </c>
      <c r="C16" s="1">
        <f>IF(ISBLANK(Ratings!C16), 0, Ratings!C16-Ratings!$V16)</f>
        <v>0.8461538462</v>
      </c>
      <c r="D16" s="1">
        <f>IF(ISBLANK(Ratings!D16), 0, Ratings!D16-Ratings!$V16)</f>
        <v>0</v>
      </c>
      <c r="E16" s="1">
        <f>IF(ISBLANK(Ratings!E16), 0, Ratings!E16-Ratings!$V16)</f>
        <v>0</v>
      </c>
      <c r="F16" s="1">
        <f>IF(ISBLANK(Ratings!F16), 0, Ratings!F16-Ratings!$V16)</f>
        <v>1.846153846</v>
      </c>
      <c r="G16" s="1">
        <f>IF(ISBLANK(Ratings!G16), 0, Ratings!G16-Ratings!$V16)</f>
        <v>1.846153846</v>
      </c>
      <c r="H16" s="1">
        <f>IF(ISBLANK(Ratings!H16), 0, Ratings!H16-Ratings!$V16)</f>
        <v>0.8461538462</v>
      </c>
      <c r="I16" s="1">
        <f>IF(ISBLANK(Ratings!I16), 0, Ratings!I16-Ratings!$V16)</f>
        <v>0</v>
      </c>
      <c r="J16" s="1">
        <f>IF(ISBLANK(Ratings!J16), 0, Ratings!J16-Ratings!$V16)</f>
        <v>-0.1538461538</v>
      </c>
      <c r="K16" s="1">
        <f>IF(ISBLANK(Ratings!K16), 0, Ratings!K16-Ratings!$V16)</f>
        <v>1.846153846</v>
      </c>
      <c r="L16" s="1">
        <f>IF(ISBLANK(Ratings!L16), 0, Ratings!L16-Ratings!$V16)</f>
        <v>0</v>
      </c>
      <c r="M16" s="1">
        <f>IF(ISBLANK(Ratings!M16), 0, Ratings!M16-Ratings!$V16)</f>
        <v>-2.153846154</v>
      </c>
      <c r="N16" s="1">
        <f>IF(ISBLANK(Ratings!N16), 0, Ratings!N16-Ratings!$V16)</f>
        <v>-0.1538461538</v>
      </c>
      <c r="O16" s="1">
        <f>IF(ISBLANK(Ratings!O16), 0, Ratings!O16-Ratings!$V16)</f>
        <v>0</v>
      </c>
      <c r="P16" s="1">
        <f>IF(ISBLANK(Ratings!P16), 0, Ratings!P16-Ratings!$V16)</f>
        <v>-1.153846154</v>
      </c>
      <c r="Q16" s="1">
        <f>IF(ISBLANK(Ratings!Q16), 0, Ratings!Q16-Ratings!$V16)</f>
        <v>0</v>
      </c>
      <c r="R16" s="1">
        <f>IF(ISBLANK(Ratings!R16), 0, Ratings!R16-Ratings!$V16)</f>
        <v>-0.1538461538</v>
      </c>
      <c r="S16" s="1">
        <f>IF(ISBLANK(Ratings!S16), 0, Ratings!S16-Ratings!$V16)</f>
        <v>0</v>
      </c>
      <c r="T16" s="1">
        <f>IF(ISBLANK(Ratings!T16), 0, Ratings!T16-Ratings!$V16)</f>
        <v>-0.1538461538</v>
      </c>
      <c r="U16" s="1">
        <f>IF(ISBLANK(Ratings!U16), 0, Ratings!U16-Ratings!$V16)</f>
        <v>-2.153846154</v>
      </c>
    </row>
    <row r="17">
      <c r="A17" s="1">
        <v>4796.0</v>
      </c>
      <c r="B17" s="1">
        <f>IF(ISBLANK(Ratings!B17), 0, Ratings!B17-Ratings!$V17)</f>
        <v>0</v>
      </c>
      <c r="C17" s="1">
        <f>IF(ISBLANK(Ratings!C17), 0, Ratings!C17-Ratings!$V17)</f>
        <v>0</v>
      </c>
      <c r="D17" s="1">
        <f>IF(ISBLANK(Ratings!D17), 0, Ratings!D17-Ratings!$V17)</f>
        <v>-1.583333333</v>
      </c>
      <c r="E17" s="1">
        <f>IF(ISBLANK(Ratings!E17), 0, Ratings!E17-Ratings!$V17)</f>
        <v>0</v>
      </c>
      <c r="F17" s="1">
        <f>IF(ISBLANK(Ratings!F17), 0, Ratings!F17-Ratings!$V17)</f>
        <v>0.4166666667</v>
      </c>
      <c r="G17" s="1">
        <f>IF(ISBLANK(Ratings!G17), 0, Ratings!G17-Ratings!$V17)</f>
        <v>-0.5833333333</v>
      </c>
      <c r="H17" s="1">
        <f>IF(ISBLANK(Ratings!H17), 0, Ratings!H17-Ratings!$V17)</f>
        <v>0</v>
      </c>
      <c r="I17" s="1">
        <f>IF(ISBLANK(Ratings!I17), 0, Ratings!I17-Ratings!$V17)</f>
        <v>-0.5833333333</v>
      </c>
      <c r="J17" s="1">
        <f>IF(ISBLANK(Ratings!J17), 0, Ratings!J17-Ratings!$V17)</f>
        <v>0</v>
      </c>
      <c r="K17" s="1">
        <f>IF(ISBLANK(Ratings!K17), 0, Ratings!K17-Ratings!$V17)</f>
        <v>-1.583333333</v>
      </c>
      <c r="L17" s="1">
        <f>IF(ISBLANK(Ratings!L17), 0, Ratings!L17-Ratings!$V17)</f>
        <v>2.416666667</v>
      </c>
      <c r="M17" s="1">
        <f>IF(ISBLANK(Ratings!M17), 0, Ratings!M17-Ratings!$V17)</f>
        <v>0</v>
      </c>
      <c r="N17" s="1">
        <f>IF(ISBLANK(Ratings!N17), 0, Ratings!N17-Ratings!$V17)</f>
        <v>-0.5833333333</v>
      </c>
      <c r="O17" s="1">
        <f>IF(ISBLANK(Ratings!O17), 0, Ratings!O17-Ratings!$V17)</f>
        <v>0</v>
      </c>
      <c r="P17" s="1">
        <f>IF(ISBLANK(Ratings!P17), 0, Ratings!P17-Ratings!$V17)</f>
        <v>0</v>
      </c>
      <c r="Q17" s="1">
        <f>IF(ISBLANK(Ratings!Q17), 0, Ratings!Q17-Ratings!$V17)</f>
        <v>-0.5833333333</v>
      </c>
      <c r="R17" s="1">
        <f>IF(ISBLANK(Ratings!R17), 0, Ratings!R17-Ratings!$V17)</f>
        <v>-0.5833333333</v>
      </c>
      <c r="S17" s="1">
        <f>IF(ISBLANK(Ratings!S17), 0, Ratings!S17-Ratings!$V17)</f>
        <v>1.416666667</v>
      </c>
      <c r="T17" s="1">
        <f>IF(ISBLANK(Ratings!T17), 0, Ratings!T17-Ratings!$V17)</f>
        <v>0.4166666667</v>
      </c>
      <c r="U17" s="1">
        <f>IF(ISBLANK(Ratings!U17), 0, Ratings!U17-Ratings!$V17)</f>
        <v>1.416666667</v>
      </c>
    </row>
    <row r="18">
      <c r="A18" s="1">
        <v>6037.0</v>
      </c>
      <c r="B18" s="1">
        <f>IF(ISBLANK(Ratings!B18), 0, Ratings!B18-Ratings!$V18)</f>
        <v>-0.6666666667</v>
      </c>
      <c r="C18" s="1">
        <f>IF(ISBLANK(Ratings!C18), 0, Ratings!C18-Ratings!$V18)</f>
        <v>0</v>
      </c>
      <c r="D18" s="1">
        <f>IF(ISBLANK(Ratings!D18), 0, Ratings!D18-Ratings!$V18)</f>
        <v>0</v>
      </c>
      <c r="E18" s="1">
        <f>IF(ISBLANK(Ratings!E18), 0, Ratings!E18-Ratings!$V18)</f>
        <v>0</v>
      </c>
      <c r="F18" s="1">
        <f>IF(ISBLANK(Ratings!F18), 0, Ratings!F18-Ratings!$V18)</f>
        <v>0</v>
      </c>
      <c r="G18" s="1">
        <f>IF(ISBLANK(Ratings!G18), 0, Ratings!G18-Ratings!$V18)</f>
        <v>0</v>
      </c>
      <c r="H18" s="1">
        <f>IF(ISBLANK(Ratings!H18), 0, Ratings!H18-Ratings!$V18)</f>
        <v>0</v>
      </c>
      <c r="I18" s="1">
        <f>IF(ISBLANK(Ratings!I18), 0, Ratings!I18-Ratings!$V18)</f>
        <v>0</v>
      </c>
      <c r="J18" s="1">
        <f>IF(ISBLANK(Ratings!J18), 0, Ratings!J18-Ratings!$V18)</f>
        <v>-0.6666666667</v>
      </c>
      <c r="K18" s="1">
        <f>IF(ISBLANK(Ratings!K18), 0, Ratings!K18-Ratings!$V18)</f>
        <v>0</v>
      </c>
      <c r="L18" s="1">
        <f>IF(ISBLANK(Ratings!L18), 0, Ratings!L18-Ratings!$V18)</f>
        <v>-0.6666666667</v>
      </c>
      <c r="M18" s="1">
        <f>IF(ISBLANK(Ratings!M18), 0, Ratings!M18-Ratings!$V18)</f>
        <v>0</v>
      </c>
      <c r="N18" s="1">
        <f>IF(ISBLANK(Ratings!N18), 0, Ratings!N18-Ratings!$V18)</f>
        <v>0.3333333333</v>
      </c>
      <c r="O18" s="1">
        <f>IF(ISBLANK(Ratings!O18), 0, Ratings!O18-Ratings!$V18)</f>
        <v>0</v>
      </c>
      <c r="P18" s="1">
        <f>IF(ISBLANK(Ratings!P18), 0, Ratings!P18-Ratings!$V18)</f>
        <v>0.3333333333</v>
      </c>
      <c r="Q18" s="1">
        <f>IF(ISBLANK(Ratings!Q18), 0, Ratings!Q18-Ratings!$V18)</f>
        <v>1.333333333</v>
      </c>
      <c r="R18" s="1">
        <f>IF(ISBLANK(Ratings!R18), 0, Ratings!R18-Ratings!$V18)</f>
        <v>0</v>
      </c>
      <c r="S18" s="1">
        <f>IF(ISBLANK(Ratings!S18), 0, Ratings!S18-Ratings!$V18)</f>
        <v>0</v>
      </c>
      <c r="T18" s="1">
        <f>IF(ISBLANK(Ratings!T18), 0, Ratings!T18-Ratings!$V18)</f>
        <v>0</v>
      </c>
      <c r="U18" s="1">
        <f>IF(ISBLANK(Ratings!U18), 0, Ratings!U18-Ratings!$V18)</f>
        <v>0</v>
      </c>
    </row>
    <row r="19">
      <c r="A19" s="1">
        <v>3048.0</v>
      </c>
      <c r="B19" s="1">
        <f>IF(ISBLANK(Ratings!B19), 0, Ratings!B19-Ratings!$V19)</f>
        <v>0.9230769231</v>
      </c>
      <c r="C19" s="1">
        <f>IF(ISBLANK(Ratings!C19), 0, Ratings!C19-Ratings!$V19)</f>
        <v>1.923076923</v>
      </c>
      <c r="D19" s="1">
        <f>IF(ISBLANK(Ratings!D19), 0, Ratings!D19-Ratings!$V19)</f>
        <v>-2.076923077</v>
      </c>
      <c r="E19" s="1">
        <f>IF(ISBLANK(Ratings!E19), 0, Ratings!E19-Ratings!$V19)</f>
        <v>1.923076923</v>
      </c>
      <c r="F19" s="1">
        <f>IF(ISBLANK(Ratings!F19), 0, Ratings!F19-Ratings!$V19)</f>
        <v>-2.076923077</v>
      </c>
      <c r="G19" s="1">
        <f>IF(ISBLANK(Ratings!G19), 0, Ratings!G19-Ratings!$V19)</f>
        <v>-2.076923077</v>
      </c>
      <c r="H19" s="1">
        <f>IF(ISBLANK(Ratings!H19), 0, Ratings!H19-Ratings!$V19)</f>
        <v>0.9230769231</v>
      </c>
      <c r="I19" s="1">
        <f>IF(ISBLANK(Ratings!I19), 0, Ratings!I19-Ratings!$V19)</f>
        <v>0</v>
      </c>
      <c r="J19" s="1">
        <f>IF(ISBLANK(Ratings!J19), 0, Ratings!J19-Ratings!$V19)</f>
        <v>1.923076923</v>
      </c>
      <c r="K19" s="1">
        <f>IF(ISBLANK(Ratings!K19), 0, Ratings!K19-Ratings!$V19)</f>
        <v>0</v>
      </c>
      <c r="L19" s="1">
        <f>IF(ISBLANK(Ratings!L19), 0, Ratings!L19-Ratings!$V19)</f>
        <v>0</v>
      </c>
      <c r="M19" s="1">
        <f>IF(ISBLANK(Ratings!M19), 0, Ratings!M19-Ratings!$V19)</f>
        <v>0</v>
      </c>
      <c r="N19" s="1">
        <f>IF(ISBLANK(Ratings!N19), 0, Ratings!N19-Ratings!$V19)</f>
        <v>0</v>
      </c>
      <c r="O19" s="1">
        <f>IF(ISBLANK(Ratings!O19), 0, Ratings!O19-Ratings!$V19)</f>
        <v>0.9230769231</v>
      </c>
      <c r="P19" s="1">
        <f>IF(ISBLANK(Ratings!P19), 0, Ratings!P19-Ratings!$V19)</f>
        <v>0</v>
      </c>
      <c r="Q19" s="1">
        <f>IF(ISBLANK(Ratings!Q19), 0, Ratings!Q19-Ratings!$V19)</f>
        <v>0</v>
      </c>
      <c r="R19" s="1">
        <f>IF(ISBLANK(Ratings!R19), 0, Ratings!R19-Ratings!$V19)</f>
        <v>-1.076923077</v>
      </c>
      <c r="S19" s="1">
        <f>IF(ISBLANK(Ratings!S19), 0, Ratings!S19-Ratings!$V19)</f>
        <v>-2.076923077</v>
      </c>
      <c r="T19" s="1">
        <f>IF(ISBLANK(Ratings!T19), 0, Ratings!T19-Ratings!$V19)</f>
        <v>-1.076923077</v>
      </c>
      <c r="U19" s="1">
        <f>IF(ISBLANK(Ratings!U19), 0, Ratings!U19-Ratings!$V19)</f>
        <v>1.923076923</v>
      </c>
    </row>
    <row r="20">
      <c r="A20" s="1">
        <v>4790.0</v>
      </c>
      <c r="B20" s="1">
        <f>IF(ISBLANK(Ratings!B20), 0, Ratings!B20-Ratings!$V20)</f>
        <v>-0.5454545455</v>
      </c>
      <c r="C20" s="1">
        <f>IF(ISBLANK(Ratings!C20), 0, Ratings!C20-Ratings!$V20)</f>
        <v>-1.545454545</v>
      </c>
      <c r="D20" s="1">
        <f>IF(ISBLANK(Ratings!D20), 0, Ratings!D20-Ratings!$V20)</f>
        <v>0.4545454545</v>
      </c>
      <c r="E20" s="1">
        <f>IF(ISBLANK(Ratings!E20), 0, Ratings!E20-Ratings!$V20)</f>
        <v>0</v>
      </c>
      <c r="F20" s="1">
        <f>IF(ISBLANK(Ratings!F20), 0, Ratings!F20-Ratings!$V20)</f>
        <v>0</v>
      </c>
      <c r="G20" s="1">
        <f>IF(ISBLANK(Ratings!G20), 0, Ratings!G20-Ratings!$V20)</f>
        <v>1.454545455</v>
      </c>
      <c r="H20" s="1">
        <f>IF(ISBLANK(Ratings!H20), 0, Ratings!H20-Ratings!$V20)</f>
        <v>2.454545455</v>
      </c>
      <c r="I20" s="1">
        <f>IF(ISBLANK(Ratings!I20), 0, Ratings!I20-Ratings!$V20)</f>
        <v>-1.545454545</v>
      </c>
      <c r="J20" s="1">
        <f>IF(ISBLANK(Ratings!J20), 0, Ratings!J20-Ratings!$V20)</f>
        <v>0.4545454545</v>
      </c>
      <c r="K20" s="1">
        <f>IF(ISBLANK(Ratings!K20), 0, Ratings!K20-Ratings!$V20)</f>
        <v>0.4545454545</v>
      </c>
      <c r="L20" s="1">
        <f>IF(ISBLANK(Ratings!L20), 0, Ratings!L20-Ratings!$V20)</f>
        <v>0.4545454545</v>
      </c>
      <c r="M20" s="1">
        <f>IF(ISBLANK(Ratings!M20), 0, Ratings!M20-Ratings!$V20)</f>
        <v>-1.545454545</v>
      </c>
      <c r="N20" s="1">
        <f>IF(ISBLANK(Ratings!N20), 0, Ratings!N20-Ratings!$V20)</f>
        <v>0</v>
      </c>
      <c r="O20" s="1">
        <f>IF(ISBLANK(Ratings!O20), 0, Ratings!O20-Ratings!$V20)</f>
        <v>0</v>
      </c>
      <c r="P20" s="1">
        <f>IF(ISBLANK(Ratings!P20), 0, Ratings!P20-Ratings!$V20)</f>
        <v>0</v>
      </c>
      <c r="Q20" s="1">
        <f>IF(ISBLANK(Ratings!Q20), 0, Ratings!Q20-Ratings!$V20)</f>
        <v>-0.5454545455</v>
      </c>
      <c r="R20" s="1">
        <f>IF(ISBLANK(Ratings!R20), 0, Ratings!R20-Ratings!$V20)</f>
        <v>0</v>
      </c>
      <c r="S20" s="1">
        <f>IF(ISBLANK(Ratings!S20), 0, Ratings!S20-Ratings!$V20)</f>
        <v>0</v>
      </c>
      <c r="T20" s="1">
        <f>IF(ISBLANK(Ratings!T20), 0, Ratings!T20-Ratings!$V20)</f>
        <v>0</v>
      </c>
      <c r="U20" s="1">
        <f>IF(ISBLANK(Ratings!U20), 0, Ratings!U20-Ratings!$V20)</f>
        <v>0</v>
      </c>
    </row>
    <row r="21" ht="15.75" customHeight="1">
      <c r="A21" s="1">
        <v>4489.0</v>
      </c>
      <c r="B21" s="1">
        <f>IF(ISBLANK(Ratings!B21), 0, Ratings!B21-Ratings!$V21)</f>
        <v>-1.117647059</v>
      </c>
      <c r="C21" s="1">
        <f>IF(ISBLANK(Ratings!C21), 0, Ratings!C21-Ratings!$V21)</f>
        <v>-1.117647059</v>
      </c>
      <c r="D21" s="1">
        <f>IF(ISBLANK(Ratings!D21), 0, Ratings!D21-Ratings!$V21)</f>
        <v>-1.117647059</v>
      </c>
      <c r="E21" s="1">
        <f>IF(ISBLANK(Ratings!E21), 0, Ratings!E21-Ratings!$V21)</f>
        <v>0.8823529412</v>
      </c>
      <c r="F21" s="1">
        <f>IF(ISBLANK(Ratings!F21), 0, Ratings!F21-Ratings!$V21)</f>
        <v>1.882352941</v>
      </c>
      <c r="G21" s="1">
        <f>IF(ISBLANK(Ratings!G21), 0, Ratings!G21-Ratings!$V21)</f>
        <v>0</v>
      </c>
      <c r="H21" s="1">
        <f>IF(ISBLANK(Ratings!H21), 0, Ratings!H21-Ratings!$V21)</f>
        <v>-2.117647059</v>
      </c>
      <c r="I21" s="1">
        <f>IF(ISBLANK(Ratings!I21), 0, Ratings!I21-Ratings!$V21)</f>
        <v>-0.1176470588</v>
      </c>
      <c r="J21" s="1">
        <f>IF(ISBLANK(Ratings!J21), 0, Ratings!J21-Ratings!$V21)</f>
        <v>-1.117647059</v>
      </c>
      <c r="K21" s="1">
        <f>IF(ISBLANK(Ratings!K21), 0, Ratings!K21-Ratings!$V21)</f>
        <v>-1.117647059</v>
      </c>
      <c r="L21" s="1">
        <f>IF(ISBLANK(Ratings!L21), 0, Ratings!L21-Ratings!$V21)</f>
        <v>-2.117647059</v>
      </c>
      <c r="M21" s="1">
        <f>IF(ISBLANK(Ratings!M21), 0, Ratings!M21-Ratings!$V21)</f>
        <v>0</v>
      </c>
      <c r="N21" s="1">
        <f>IF(ISBLANK(Ratings!N21), 0, Ratings!N21-Ratings!$V21)</f>
        <v>0.8823529412</v>
      </c>
      <c r="O21" s="1">
        <f>IF(ISBLANK(Ratings!O21), 0, Ratings!O21-Ratings!$V21)</f>
        <v>1.882352941</v>
      </c>
      <c r="P21" s="1">
        <f>IF(ISBLANK(Ratings!P21), 0, Ratings!P21-Ratings!$V21)</f>
        <v>1.882352941</v>
      </c>
      <c r="Q21" s="1">
        <f>IF(ISBLANK(Ratings!Q21), 0, Ratings!Q21-Ratings!$V21)</f>
        <v>0.8823529412</v>
      </c>
      <c r="R21" s="1">
        <f>IF(ISBLANK(Ratings!R21), 0, Ratings!R21-Ratings!$V21)</f>
        <v>-0.1176470588</v>
      </c>
      <c r="S21" s="1">
        <f>IF(ISBLANK(Ratings!S21), 0, Ratings!S21-Ratings!$V21)</f>
        <v>1.882352941</v>
      </c>
      <c r="T21" s="1">
        <f>IF(ISBLANK(Ratings!T21), 0, Ratings!T21-Ratings!$V21)</f>
        <v>-0.1176470588</v>
      </c>
      <c r="U21" s="1">
        <f>IF(ISBLANK(Ratings!U21), 0, Ratings!U21-Ratings!$V21)</f>
        <v>0</v>
      </c>
    </row>
    <row r="22" ht="15.75" customHeight="1">
      <c r="A22" s="3" t="s">
        <v>22</v>
      </c>
      <c r="B22" s="1">
        <f t="shared" ref="B22:U22" si="1">SQRT(SUMSQ(B2:B21))</f>
        <v>4.102988068</v>
      </c>
      <c r="C22" s="1">
        <f t="shared" si="1"/>
        <v>5.144378554</v>
      </c>
      <c r="D22" s="1">
        <f t="shared" si="1"/>
        <v>4.103603948</v>
      </c>
      <c r="E22" s="1">
        <f t="shared" si="1"/>
        <v>5.12022844</v>
      </c>
      <c r="F22" s="1">
        <f t="shared" si="1"/>
        <v>4.36570812</v>
      </c>
      <c r="G22" s="1">
        <f t="shared" si="1"/>
        <v>5.229795341</v>
      </c>
      <c r="H22" s="1">
        <f t="shared" si="1"/>
        <v>5.936930364</v>
      </c>
      <c r="I22" s="1">
        <f t="shared" si="1"/>
        <v>4.096860176</v>
      </c>
      <c r="J22" s="1">
        <f t="shared" si="1"/>
        <v>3.508620456</v>
      </c>
      <c r="K22" s="1">
        <f t="shared" si="1"/>
        <v>4.798208037</v>
      </c>
      <c r="L22" s="1">
        <f t="shared" si="1"/>
        <v>4.853459534</v>
      </c>
      <c r="M22" s="1">
        <f t="shared" si="1"/>
        <v>4.808824217</v>
      </c>
      <c r="N22" s="1">
        <f t="shared" si="1"/>
        <v>4.331053245</v>
      </c>
      <c r="O22" s="1">
        <f t="shared" si="1"/>
        <v>3.19667645</v>
      </c>
      <c r="P22" s="1">
        <f t="shared" si="1"/>
        <v>5.108477047</v>
      </c>
      <c r="Q22" s="1">
        <f t="shared" si="1"/>
        <v>4.85436433</v>
      </c>
      <c r="R22" s="1">
        <f t="shared" si="1"/>
        <v>4.970861277</v>
      </c>
      <c r="S22" s="1">
        <f t="shared" si="1"/>
        <v>5.36416632</v>
      </c>
      <c r="T22" s="1">
        <f t="shared" si="1"/>
        <v>4.717152573</v>
      </c>
      <c r="U22" s="1">
        <f t="shared" si="1"/>
        <v>4.298060073</v>
      </c>
    </row>
    <row r="23" ht="15.75" customHeight="1">
      <c r="A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56"/>
  </cols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4" t="s">
        <v>1</v>
      </c>
      <c r="B2" s="1">
        <f>SUMPRODUCT(Ratings!$B2:$B21, Ratings!B2:B21)/PRODUCT(Ratings!$B22,Ratings!B22)</f>
        <v>1</v>
      </c>
      <c r="C2" s="1">
        <f>SUMPRODUCT(Ratings!$B2:$B21, Ratings!C2:C21)/PRODUCT(Ratings!$B22,Ratings!C22)</f>
        <v>0.6449952772</v>
      </c>
      <c r="D2" s="1">
        <f>SUMPRODUCT(Ratings!$B2:$B21, Ratings!D2:D21)/PRODUCT(Ratings!$B22,Ratings!D22)</f>
        <v>0.5805396102</v>
      </c>
      <c r="E2" s="1">
        <f>SUMPRODUCT(Ratings!$B2:$B21, Ratings!E2:E21)/PRODUCT(Ratings!$B22,Ratings!E22)</f>
        <v>0.6674238125</v>
      </c>
      <c r="F2" s="1">
        <f>SUMPRODUCT(Ratings!$B2:$B21, Ratings!F2:F21)/PRODUCT(Ratings!$B22,Ratings!F22)</f>
        <v>0.570229156</v>
      </c>
      <c r="G2" s="1">
        <f>SUMPRODUCT(Ratings!$B2:$B21, Ratings!G2:G21)/PRODUCT(Ratings!$B22,Ratings!G22)</f>
        <v>0.5878522954</v>
      </c>
      <c r="H2" s="1">
        <f>SUMPRODUCT(Ratings!$B2:$B21, Ratings!H2:H21)/PRODUCT(Ratings!$B22,Ratings!H22)</f>
        <v>0.7474093187</v>
      </c>
      <c r="I2" s="1">
        <f>SUMPRODUCT(Ratings!$B2:$B21, Ratings!I2:I21)/PRODUCT(Ratings!$B22,Ratings!I22)</f>
        <v>0.5345786282</v>
      </c>
      <c r="J2" s="1">
        <f>SUMPRODUCT(Ratings!$B2:$B21, Ratings!J2:J21)/PRODUCT(Ratings!$B22,Ratings!J22)</f>
        <v>0.6678455653</v>
      </c>
      <c r="K2" s="1">
        <f>SUMPRODUCT(Ratings!$B2:$B21, Ratings!K2:K21)/PRODUCT(Ratings!$B22,Ratings!K22)</f>
        <v>0.4926589517</v>
      </c>
      <c r="L2" s="1">
        <f>SUMPRODUCT(Ratings!$B2:$B21, Ratings!L2:L21)/PRODUCT(Ratings!$B22,Ratings!L22)</f>
        <v>0.3766588923</v>
      </c>
      <c r="M2" s="1">
        <f>SUMPRODUCT(Ratings!$B2:$B21, Ratings!M2:M21)/PRODUCT(Ratings!$B22,Ratings!M22)</f>
        <v>0.6230559828</v>
      </c>
      <c r="N2" s="1">
        <f>SUMPRODUCT(Ratings!$B2:$B21, Ratings!N2:N21)/PRODUCT(Ratings!$B22,Ratings!N22)</f>
        <v>0.6906653557</v>
      </c>
      <c r="O2" s="1">
        <f>SUMPRODUCT(Ratings!$B2:$B21, Ratings!O2:O21)/PRODUCT(Ratings!$B22,Ratings!O22)</f>
        <v>0.3830674066</v>
      </c>
      <c r="P2" s="1">
        <f>SUMPRODUCT(Ratings!$B2:$B21, Ratings!P2:P21)/PRODUCT(Ratings!$B22,Ratings!P22)</f>
        <v>0.6610163955</v>
      </c>
      <c r="Q2" s="1">
        <f>SUMPRODUCT(Ratings!$B2:$B21, Ratings!Q2:Q21)/PRODUCT(Ratings!$B22,Ratings!Q22)</f>
        <v>0.5050100284</v>
      </c>
      <c r="R2" s="1">
        <f>SUMPRODUCT(Ratings!$B2:$B21, Ratings!R2:R21)/PRODUCT(Ratings!$B22,Ratings!R22)</f>
        <v>0.4638168285</v>
      </c>
      <c r="S2" s="1">
        <f>SUMPRODUCT(Ratings!$B2:$B21, Ratings!S2:S21)/PRODUCT(Ratings!$B22,Ratings!S22)</f>
        <v>0.4216370214</v>
      </c>
      <c r="T2" s="1">
        <f>SUMPRODUCT(Ratings!$B2:$B21, Ratings!T2:T21)/PRODUCT(Ratings!$B22,Ratings!T22)</f>
        <v>0.4668165331</v>
      </c>
      <c r="U2" s="1">
        <f>SUMPRODUCT(Ratings!$B2:$B21, Ratings!U2:U21)/PRODUCT(Ratings!$B22,Ratings!U22)</f>
        <v>0.6180700462</v>
      </c>
    </row>
    <row r="3">
      <c r="A3" s="4" t="s">
        <v>2</v>
      </c>
      <c r="B3" s="1">
        <f>SUMPRODUCT(Ratings!$C2:$C21, Ratings!B2:B21)/PRODUCT(Ratings!$C$22,Ratings!B22)</f>
        <v>0.6449952772</v>
      </c>
      <c r="C3" s="1">
        <f>SUMPRODUCT(Ratings!$C2:$C21, Ratings!C2:C21)/PRODUCT(Ratings!$C$22,Ratings!C22)</f>
        <v>1</v>
      </c>
      <c r="D3" s="1">
        <f>SUMPRODUCT(Ratings!$C2:$C21, Ratings!D2:D21)/PRODUCT(Ratings!$C$22,Ratings!D22)</f>
        <v>0.5630291295</v>
      </c>
      <c r="E3" s="1">
        <f>SUMPRODUCT(Ratings!$C2:$C21, Ratings!E2:E21)/PRODUCT(Ratings!$C$22,Ratings!E22)</f>
        <v>0.4560517441</v>
      </c>
      <c r="F3" s="1">
        <f>SUMPRODUCT(Ratings!$C2:$C21, Ratings!F2:F21)/PRODUCT(Ratings!$C$22,Ratings!F22)</f>
        <v>0.5165661692</v>
      </c>
      <c r="G3" s="1">
        <f>SUMPRODUCT(Ratings!$C2:$C21, Ratings!G2:G21)/PRODUCT(Ratings!$C$22,Ratings!G22)</f>
        <v>0.4831874711</v>
      </c>
      <c r="H3" s="1">
        <f>SUMPRODUCT(Ratings!$C2:$C21, Ratings!H2:H21)/PRODUCT(Ratings!$C$22,Ratings!H22)</f>
        <v>0.5898052073</v>
      </c>
      <c r="I3" s="1">
        <f>SUMPRODUCT(Ratings!$C2:$C21, Ratings!I2:I21)/PRODUCT(Ratings!$C$22,Ratings!I22)</f>
        <v>0.4087524876</v>
      </c>
      <c r="J3" s="1">
        <f>SUMPRODUCT(Ratings!$C2:$C21, Ratings!J2:J21)/PRODUCT(Ratings!$C$22,Ratings!J22)</f>
        <v>0.6856622663</v>
      </c>
      <c r="K3" s="1">
        <f>SUMPRODUCT(Ratings!$C2:$C21, Ratings!K2:K21)/PRODUCT(Ratings!$C$22,Ratings!K22)</f>
        <v>0.5343239463</v>
      </c>
      <c r="L3" s="1">
        <f>SUMPRODUCT(Ratings!$C2:$C21, Ratings!L2:L21)/PRODUCT(Ratings!$C$22,Ratings!L22)</f>
        <v>0.5334286701</v>
      </c>
      <c r="M3" s="1">
        <f>SUMPRODUCT(Ratings!$C2:$C21, Ratings!M2:M21)/PRODUCT(Ratings!$C$22,Ratings!M22)</f>
        <v>0.3919343465</v>
      </c>
      <c r="N3" s="1">
        <f>SUMPRODUCT(Ratings!$C2:$C21, Ratings!N2:N21)/PRODUCT(Ratings!$C$22,Ratings!N22)</f>
        <v>0.6058555561</v>
      </c>
      <c r="O3" s="1">
        <f>SUMPRODUCT(Ratings!$C2:$C21, Ratings!O2:O21)/PRODUCT(Ratings!$C$22,Ratings!O22)</f>
        <v>0.5153968602</v>
      </c>
      <c r="P3" s="1">
        <f>SUMPRODUCT(Ratings!$C2:$C21, Ratings!P2:P21)/PRODUCT(Ratings!$C$22,Ratings!P22)</f>
        <v>0.5269524703</v>
      </c>
      <c r="Q3" s="1">
        <f>SUMPRODUCT(Ratings!$C2:$C21, Ratings!Q2:Q21)/PRODUCT(Ratings!$C$22,Ratings!Q22)</f>
        <v>0.5356729561</v>
      </c>
      <c r="R3" s="1">
        <f>SUMPRODUCT(Ratings!$C2:$C21, Ratings!R2:R21)/PRODUCT(Ratings!$C$22,Ratings!R22)</f>
        <v>0.5735294118</v>
      </c>
      <c r="S3" s="1">
        <f>SUMPRODUCT(Ratings!$C2:$C21, Ratings!S2:S21)/PRODUCT(Ratings!$C$22,Ratings!S22)</f>
        <v>0.5652974065</v>
      </c>
      <c r="T3" s="1">
        <f>SUMPRODUCT(Ratings!$C2:$C21, Ratings!T2:T21)/PRODUCT(Ratings!$C$22,Ratings!T22)</f>
        <v>0.2526035912</v>
      </c>
      <c r="U3" s="1">
        <f>SUMPRODUCT(Ratings!$C2:$C21, Ratings!U2:U21)/PRODUCT(Ratings!$C$22,Ratings!U22)</f>
        <v>0.5115762305</v>
      </c>
    </row>
    <row r="4">
      <c r="A4" s="4" t="s">
        <v>3</v>
      </c>
      <c r="B4" s="1">
        <f>SUMPRODUCT(Ratings!$D$2:$D$21, Ratings!B$2:B$21)/PRODUCT(Ratings!$D$22,Ratings!B$22)</f>
        <v>0.5805396102</v>
      </c>
      <c r="C4" s="1">
        <f>SUMPRODUCT(Ratings!$D$2:$D$21, Ratings!C$2:C$21)/PRODUCT(Ratings!$D$22,Ratings!C$22)</f>
        <v>0.5630291295</v>
      </c>
      <c r="D4" s="1">
        <f>SUMPRODUCT(Ratings!$D$2:$D$21, Ratings!D$2:D$21)/PRODUCT(Ratings!$D$22,Ratings!D$22)</f>
        <v>1</v>
      </c>
      <c r="E4" s="1">
        <f>SUMPRODUCT(Ratings!$D$2:$D$21, Ratings!E$2:E$21)/PRODUCT(Ratings!$D$22,Ratings!E$22)</f>
        <v>0.2930414823</v>
      </c>
      <c r="F4" s="1">
        <f>SUMPRODUCT(Ratings!$D$2:$D$21, Ratings!F$2:F$21)/PRODUCT(Ratings!$D$22,Ratings!F$22)</f>
        <v>0.381345803</v>
      </c>
      <c r="G4" s="1">
        <f>SUMPRODUCT(Ratings!$D$2:$D$21, Ratings!G$2:G$21)/PRODUCT(Ratings!$D$22,Ratings!G$22)</f>
        <v>0.569209423</v>
      </c>
      <c r="H4" s="1">
        <f>SUMPRODUCT(Ratings!$D$2:$D$21, Ratings!H$2:H$21)/PRODUCT(Ratings!$D$22,Ratings!H$22)</f>
        <v>0.5955500004</v>
      </c>
      <c r="I4" s="1">
        <f>SUMPRODUCT(Ratings!$D$2:$D$21, Ratings!I$2:I$21)/PRODUCT(Ratings!$D$22,Ratings!I$22)</f>
        <v>0.4630026597</v>
      </c>
      <c r="J4" s="1">
        <f>SUMPRODUCT(Ratings!$D$2:$D$21, Ratings!J$2:J$21)/PRODUCT(Ratings!$D$22,Ratings!J$22)</f>
        <v>0.3991140631</v>
      </c>
      <c r="K4" s="1">
        <f>SUMPRODUCT(Ratings!$D$2:$D$21, Ratings!K$2:K$21)/PRODUCT(Ratings!$D$22,Ratings!K$22)</f>
        <v>0.5279255834</v>
      </c>
      <c r="L4" s="1">
        <f>SUMPRODUCT(Ratings!$D$2:$D$21, Ratings!L$2:L$21)/PRODUCT(Ratings!$D$22,Ratings!L$22)</f>
        <v>0.6471531334</v>
      </c>
      <c r="M4" s="1">
        <f>SUMPRODUCT(Ratings!$D$2:$D$21, Ratings!M$2:M$21)/PRODUCT(Ratings!$D$22,Ratings!M$22)</f>
        <v>0.4914982617</v>
      </c>
      <c r="N4" s="1">
        <f>SUMPRODUCT(Ratings!$D$2:$D$21, Ratings!N$2:N$21)/PRODUCT(Ratings!$D$22,Ratings!N$22)</f>
        <v>0.4987413914</v>
      </c>
      <c r="O4" s="1">
        <f>SUMPRODUCT(Ratings!$D$2:$D$21, Ratings!O$2:O$21)/PRODUCT(Ratings!$D$22,Ratings!O$22)</f>
        <v>0.48771311</v>
      </c>
      <c r="P4" s="1">
        <f>SUMPRODUCT(Ratings!$D$2:$D$21, Ratings!P$2:P$21)/PRODUCT(Ratings!$D$22,Ratings!P$22)</f>
        <v>0.2982901139</v>
      </c>
      <c r="Q4" s="1">
        <f>SUMPRODUCT(Ratings!$D$2:$D$21, Ratings!Q$2:Q$21)/PRODUCT(Ratings!$D$22,Ratings!Q$22)</f>
        <v>0.6310389082</v>
      </c>
      <c r="R4" s="1">
        <f>SUMPRODUCT(Ratings!$D$2:$D$21, Ratings!R$2:R$21)/PRODUCT(Ratings!$D$22,Ratings!R$22)</f>
        <v>0.3204935045</v>
      </c>
      <c r="S4" s="1">
        <f>SUMPRODUCT(Ratings!$D$2:$D$21, Ratings!S$2:S$21)/PRODUCT(Ratings!$D$22,Ratings!S$22)</f>
        <v>0.602943326</v>
      </c>
      <c r="T4" s="1">
        <f>SUMPRODUCT(Ratings!$D$2:$D$21, Ratings!T$2:T$21)/PRODUCT(Ratings!$D$22,Ratings!T$22)</f>
        <v>0.2882754457</v>
      </c>
      <c r="U4" s="1">
        <f>SUMPRODUCT(Ratings!$D$2:$D$21, Ratings!U$2:U$21)/PRODUCT(Ratings!$D$22,Ratings!U$22)</f>
        <v>0.4568492774</v>
      </c>
    </row>
    <row r="5">
      <c r="A5" s="4" t="s">
        <v>4</v>
      </c>
      <c r="B5" s="1">
        <f>SUMPRODUCT(Ratings!$E$2:$E$21, Ratings!B$2:B$21)/PRODUCT(Ratings!$E$22,Ratings!B$22)</f>
        <v>0.6674238125</v>
      </c>
      <c r="C5" s="1">
        <f>SUMPRODUCT(Ratings!$E$2:$E$21, Ratings!C$2:C$21)/PRODUCT(Ratings!$E$22,Ratings!C$22)</f>
        <v>0.4560517441</v>
      </c>
      <c r="D5" s="1">
        <f>SUMPRODUCT(Ratings!$E$2:$E$21, Ratings!D$2:D$21)/PRODUCT(Ratings!$E$22,Ratings!D$22)</f>
        <v>0.2930414823</v>
      </c>
      <c r="E5" s="1">
        <f>SUMPRODUCT(Ratings!$E$2:$E$21, Ratings!E$2:E$21)/PRODUCT(Ratings!$E$22,Ratings!E$22)</f>
        <v>1</v>
      </c>
      <c r="F5" s="1">
        <f>SUMPRODUCT(Ratings!$E$2:$E$21, Ratings!F$2:F$21)/PRODUCT(Ratings!$E$22,Ratings!F$22)</f>
        <v>0.5889998481</v>
      </c>
      <c r="G5" s="1">
        <f>SUMPRODUCT(Ratings!$E$2:$E$21, Ratings!G$2:G$21)/PRODUCT(Ratings!$E$22,Ratings!G$22)</f>
        <v>0.2128462677</v>
      </c>
      <c r="H5" s="1">
        <f>SUMPRODUCT(Ratings!$E$2:$E$21, Ratings!H$2:H$21)/PRODUCT(Ratings!$E$22,Ratings!H$22)</f>
        <v>0.5655768446</v>
      </c>
      <c r="I5" s="1">
        <f>SUMPRODUCT(Ratings!$E$2:$E$21, Ratings!I$2:I$21)/PRODUCT(Ratings!$E$22,Ratings!I$22)</f>
        <v>0.598344327</v>
      </c>
      <c r="J5" s="1">
        <f>SUMPRODUCT(Ratings!$E$2:$E$21, Ratings!J$2:J$21)/PRODUCT(Ratings!$E$22,Ratings!J$22)</f>
        <v>0.5382186797</v>
      </c>
      <c r="K5" s="1">
        <f>SUMPRODUCT(Ratings!$E$2:$E$21, Ratings!K$2:K$21)/PRODUCT(Ratings!$E$22,Ratings!K$22)</f>
        <v>0.3401506715</v>
      </c>
      <c r="L5" s="1">
        <f>SUMPRODUCT(Ratings!$E$2:$E$21, Ratings!L$2:L$21)/PRODUCT(Ratings!$E$22,Ratings!L$22)</f>
        <v>0.3292026492</v>
      </c>
      <c r="M5" s="1">
        <f>SUMPRODUCT(Ratings!$E$2:$E$21, Ratings!M$2:M$21)/PRODUCT(Ratings!$E$22,Ratings!M$22)</f>
        <v>0.3326739196</v>
      </c>
      <c r="N5" s="1">
        <f>SUMPRODUCT(Ratings!$E$2:$E$21, Ratings!N$2:N$21)/PRODUCT(Ratings!$E$22,Ratings!N$22)</f>
        <v>0.6173658547</v>
      </c>
      <c r="O5" s="1">
        <f>SUMPRODUCT(Ratings!$E$2:$E$21, Ratings!O$2:O$21)/PRODUCT(Ratings!$E$22,Ratings!O$22)</f>
        <v>0.5319806428</v>
      </c>
      <c r="P5" s="1">
        <f>SUMPRODUCT(Ratings!$E$2:$E$21, Ratings!P$2:P$21)/PRODUCT(Ratings!$E$22,Ratings!P$22)</f>
        <v>0.4373193824</v>
      </c>
      <c r="Q5" s="1">
        <f>SUMPRODUCT(Ratings!$E$2:$E$21, Ratings!Q$2:Q$21)/PRODUCT(Ratings!$E$22,Ratings!Q$22)</f>
        <v>0.2553452413</v>
      </c>
      <c r="R5" s="1">
        <f>SUMPRODUCT(Ratings!$E$2:$E$21, Ratings!R$2:R$21)/PRODUCT(Ratings!$E$22,Ratings!R$22)</f>
        <v>0.4975109935</v>
      </c>
      <c r="S5" s="1">
        <f>SUMPRODUCT(Ratings!$E$2:$E$21, Ratings!S$2:S$21)/PRODUCT(Ratings!$E$22,Ratings!S$22)</f>
        <v>0.4594458584</v>
      </c>
      <c r="T5" s="1">
        <f>SUMPRODUCT(Ratings!$E$2:$E$21, Ratings!T$2:T$21)/PRODUCT(Ratings!$E$22,Ratings!T$22)</f>
        <v>0.4673467053</v>
      </c>
      <c r="U5" s="1">
        <f>SUMPRODUCT(Ratings!$E$2:$E$21, Ratings!U$2:U$21)/PRODUCT(Ratings!$E$22,Ratings!U$22)</f>
        <v>0.5427824561</v>
      </c>
    </row>
    <row r="6">
      <c r="A6" s="4" t="s">
        <v>5</v>
      </c>
      <c r="B6" s="1">
        <f>SUMPRODUCT(Ratings!$F$2:$F$21, Ratings!B$2:B$21)/PRODUCT(Ratings!$F$22,Ratings!B$22)</f>
        <v>0.570229156</v>
      </c>
      <c r="C6" s="1">
        <f>SUMPRODUCT(Ratings!$F$2:$F$21, Ratings!C$2:C$21)/PRODUCT(Ratings!$F$22,Ratings!C$22)</f>
        <v>0.5165661692</v>
      </c>
      <c r="D6" s="1">
        <f>SUMPRODUCT(Ratings!$F$2:$F$21, Ratings!D$2:D$21)/PRODUCT(Ratings!$F$22,Ratings!D$22)</f>
        <v>0.381345803</v>
      </c>
      <c r="E6" s="1">
        <f>SUMPRODUCT(Ratings!$F$2:$F$21, Ratings!E$2:E$21)/PRODUCT(Ratings!$F$22,Ratings!E$22)</f>
        <v>0.5889998481</v>
      </c>
      <c r="F6" s="1">
        <f>SUMPRODUCT(Ratings!$F$2:$F$21, Ratings!F$2:F$21)/PRODUCT(Ratings!$F$22,Ratings!F$22)</f>
        <v>1</v>
      </c>
      <c r="G6" s="1">
        <f>SUMPRODUCT(Ratings!$F$2:$F$21, Ratings!G$2:G$21)/PRODUCT(Ratings!$F$22,Ratings!G$22)</f>
        <v>0.5516122452</v>
      </c>
      <c r="H6" s="1">
        <f>SUMPRODUCT(Ratings!$F$2:$F$21, Ratings!H$2:H$21)/PRODUCT(Ratings!$F$22,Ratings!H$22)</f>
        <v>0.6821368357</v>
      </c>
      <c r="I6" s="1">
        <f>SUMPRODUCT(Ratings!$F$2:$F$21, Ratings!I$2:I$21)/PRODUCT(Ratings!$F$22,Ratings!I$22)</f>
        <v>0.6405896579</v>
      </c>
      <c r="J6" s="1">
        <f>SUMPRODUCT(Ratings!$F$2:$F$21, Ratings!J$2:J$21)/PRODUCT(Ratings!$F$22,Ratings!J$22)</f>
        <v>0.4004707478</v>
      </c>
      <c r="K6" s="1">
        <f>SUMPRODUCT(Ratings!$F$2:$F$21, Ratings!K$2:K$21)/PRODUCT(Ratings!$F$22,Ratings!K$22)</f>
        <v>0.6619579556</v>
      </c>
      <c r="L6" s="1">
        <f>SUMPRODUCT(Ratings!$F$2:$F$21, Ratings!L$2:L$21)/PRODUCT(Ratings!$F$22,Ratings!L$22)</f>
        <v>0.484750776</v>
      </c>
      <c r="M6" s="1">
        <f>SUMPRODUCT(Ratings!$F$2:$F$21, Ratings!M$2:M$21)/PRODUCT(Ratings!$F$22,Ratings!M$22)</f>
        <v>0.4144988018</v>
      </c>
      <c r="N6" s="1">
        <f>SUMPRODUCT(Ratings!$F$2:$F$21, Ratings!N$2:N$21)/PRODUCT(Ratings!$F$22,Ratings!N$22)</f>
        <v>0.7384453553</v>
      </c>
      <c r="O6" s="1">
        <f>SUMPRODUCT(Ratings!$F$2:$F$21, Ratings!O$2:O$21)/PRODUCT(Ratings!$F$22,Ratings!O$22)</f>
        <v>0.585662286</v>
      </c>
      <c r="P6" s="1">
        <f>SUMPRODUCT(Ratings!$F$2:$F$21, Ratings!P$2:P$21)/PRODUCT(Ratings!$F$22,Ratings!P$22)</f>
        <v>0.6730907523</v>
      </c>
      <c r="Q6" s="1">
        <f>SUMPRODUCT(Ratings!$F$2:$F$21, Ratings!Q$2:Q$21)/PRODUCT(Ratings!$F$22,Ratings!Q$22)</f>
        <v>0.5308564466</v>
      </c>
      <c r="R6" s="1">
        <f>SUMPRODUCT(Ratings!$F$2:$F$21, Ratings!R$2:R$21)/PRODUCT(Ratings!$F$22,Ratings!R$22)</f>
        <v>0.7576303816</v>
      </c>
      <c r="S6" s="1">
        <f>SUMPRODUCT(Ratings!$F$2:$F$21, Ratings!S$2:S$21)/PRODUCT(Ratings!$F$22,Ratings!S$22)</f>
        <v>0.7155646512</v>
      </c>
      <c r="T6" s="1">
        <f>SUMPRODUCT(Ratings!$F$2:$F$21, Ratings!T$2:T$21)/PRODUCT(Ratings!$F$22,Ratings!T$22)</f>
        <v>0.7024521605</v>
      </c>
      <c r="U6" s="1">
        <f>SUMPRODUCT(Ratings!$F$2:$F$21, Ratings!U$2:U$21)/PRODUCT(Ratings!$F$22,Ratings!U$22)</f>
        <v>0.3091592638</v>
      </c>
    </row>
    <row r="7">
      <c r="A7" s="4" t="s">
        <v>6</v>
      </c>
      <c r="B7" s="1">
        <f>SUMPRODUCT(Ratings!$G$2:$G$21, Ratings!B$2:B$21)/PRODUCT(Ratings!$G$22,Ratings!B$22)</f>
        <v>0.5878522954</v>
      </c>
      <c r="C7" s="1">
        <f>SUMPRODUCT(Ratings!$G$2:$G$21, Ratings!C$2:C$21)/PRODUCT(Ratings!$G$22,Ratings!C$22)</f>
        <v>0.4831874711</v>
      </c>
      <c r="D7" s="1">
        <f>SUMPRODUCT(Ratings!$G$2:$G$21, Ratings!D$2:D$21)/PRODUCT(Ratings!$G$22,Ratings!D$22)</f>
        <v>0.569209423</v>
      </c>
      <c r="E7" s="1">
        <f>SUMPRODUCT(Ratings!$G$2:$G$21, Ratings!E$2:E$21)/PRODUCT(Ratings!$G$22,Ratings!E$22)</f>
        <v>0.2128462677</v>
      </c>
      <c r="F7" s="1">
        <f>SUMPRODUCT(Ratings!$G$2:$G$21, Ratings!F$2:F$21)/PRODUCT(Ratings!$G$22,Ratings!F$22)</f>
        <v>0.5516122452</v>
      </c>
      <c r="G7" s="1">
        <f>SUMPRODUCT(Ratings!$G$2:$G$21, Ratings!G$2:G$21)/PRODUCT(Ratings!$G$22,Ratings!G$22)</f>
        <v>1</v>
      </c>
      <c r="H7" s="1">
        <f>SUMPRODUCT(Ratings!$G$2:$G$21, Ratings!H$2:H$21)/PRODUCT(Ratings!$G$22,Ratings!H$22)</f>
        <v>0.7168282545</v>
      </c>
      <c r="I7" s="1">
        <f>SUMPRODUCT(Ratings!$G$2:$G$21, Ratings!I$2:I$21)/PRODUCT(Ratings!$G$22,Ratings!I$22)</f>
        <v>0.4761937333</v>
      </c>
      <c r="J7" s="1">
        <f>SUMPRODUCT(Ratings!$G$2:$G$21, Ratings!J$2:J$21)/PRODUCT(Ratings!$G$22,Ratings!J$22)</f>
        <v>0.4141292706</v>
      </c>
      <c r="K7" s="1">
        <f>SUMPRODUCT(Ratings!$G$2:$G$21, Ratings!K$2:K$21)/PRODUCT(Ratings!$G$22,Ratings!K$22)</f>
        <v>0.5663273314</v>
      </c>
      <c r="L7" s="1">
        <f>SUMPRODUCT(Ratings!$G$2:$G$21, Ratings!L$2:L$21)/PRODUCT(Ratings!$G$22,Ratings!L$22)</f>
        <v>0.4332634163</v>
      </c>
      <c r="M7" s="1">
        <f>SUMPRODUCT(Ratings!$G$2:$G$21, Ratings!M$2:M$21)/PRODUCT(Ratings!$G$22,Ratings!M$22)</f>
        <v>0.4803169945</v>
      </c>
      <c r="N7" s="1">
        <f>SUMPRODUCT(Ratings!$G$2:$G$21, Ratings!N$2:N$21)/PRODUCT(Ratings!$G$22,Ratings!N$22)</f>
        <v>0.4421988546</v>
      </c>
      <c r="O7" s="1">
        <f>SUMPRODUCT(Ratings!$G$2:$G$21, Ratings!O$2:O$21)/PRODUCT(Ratings!$G$22,Ratings!O$22)</f>
        <v>0.3036369196</v>
      </c>
      <c r="P7" s="1">
        <f>SUMPRODUCT(Ratings!$G$2:$G$21, Ratings!P$2:P$21)/PRODUCT(Ratings!$G$22,Ratings!P$22)</f>
        <v>0.4707931349</v>
      </c>
      <c r="Q7" s="1">
        <f>SUMPRODUCT(Ratings!$G$2:$G$21, Ratings!Q$2:Q$21)/PRODUCT(Ratings!$G$22,Ratings!Q$22)</f>
        <v>0.3188491186</v>
      </c>
      <c r="R7" s="1">
        <f>SUMPRODUCT(Ratings!$G$2:$G$21, Ratings!R$2:R$21)/PRODUCT(Ratings!$G$22,Ratings!R$22)</f>
        <v>0.385040016</v>
      </c>
      <c r="S7" s="1">
        <f>SUMPRODUCT(Ratings!$G$2:$G$21, Ratings!S$2:S$21)/PRODUCT(Ratings!$G$22,Ratings!S$22)</f>
        <v>0.4157150447</v>
      </c>
      <c r="T7" s="1">
        <f>SUMPRODUCT(Ratings!$G$2:$G$21, Ratings!T$2:T$21)/PRODUCT(Ratings!$G$22,Ratings!T$22)</f>
        <v>0.5268384918</v>
      </c>
      <c r="U7" s="1">
        <f>SUMPRODUCT(Ratings!$G$2:$G$21, Ratings!U$2:U$21)/PRODUCT(Ratings!$G$22,Ratings!U$22)</f>
        <v>0.5761057101</v>
      </c>
    </row>
    <row r="8">
      <c r="A8" s="4" t="s">
        <v>7</v>
      </c>
      <c r="B8" s="1">
        <f>SUMPRODUCT(Ratings!$H$2:$H$21, Ratings!B$2:B$21)/PRODUCT(Ratings!$H$22,Ratings!B$22)</f>
        <v>0.7474093187</v>
      </c>
      <c r="C8" s="1">
        <f>SUMPRODUCT(Ratings!$H$2:$H$21, Ratings!C$2:C$21)/PRODUCT(Ratings!$H$22,Ratings!C$22)</f>
        <v>0.5898052073</v>
      </c>
      <c r="D8" s="1">
        <f>SUMPRODUCT(Ratings!$H$2:$H$21, Ratings!D$2:D$21)/PRODUCT(Ratings!$H$22,Ratings!D$22)</f>
        <v>0.5955500004</v>
      </c>
      <c r="E8" s="1">
        <f>SUMPRODUCT(Ratings!$H$2:$H$21, Ratings!E$2:E$21)/PRODUCT(Ratings!$H$22,Ratings!E$22)</f>
        <v>0.5655768446</v>
      </c>
      <c r="F8" s="1">
        <f>SUMPRODUCT(Ratings!$H$2:$H$21, Ratings!F$2:F$21)/PRODUCT(Ratings!$H$22,Ratings!F$22)</f>
        <v>0.6821368357</v>
      </c>
      <c r="G8" s="1">
        <f>SUMPRODUCT(Ratings!$H$2:$H$21, Ratings!G$2:G$21)/PRODUCT(Ratings!$H$22,Ratings!G$22)</f>
        <v>0.7168282545</v>
      </c>
      <c r="H8" s="1">
        <f>SUMPRODUCT(Ratings!$H$2:$H$21, Ratings!H$2:H$21)/PRODUCT(Ratings!$H$22,Ratings!H$22)</f>
        <v>1</v>
      </c>
      <c r="I8" s="1">
        <f>SUMPRODUCT(Ratings!$H$2:$H$21, Ratings!I$2:I$21)/PRODUCT(Ratings!$H$22,Ratings!I$22)</f>
        <v>0.5790565917</v>
      </c>
      <c r="J8" s="1">
        <f>SUMPRODUCT(Ratings!$H$2:$H$21, Ratings!J$2:J$21)/PRODUCT(Ratings!$H$22,Ratings!J$22)</f>
        <v>0.6338463479</v>
      </c>
      <c r="K8" s="1">
        <f>SUMPRODUCT(Ratings!$H$2:$H$21, Ratings!K$2:K$21)/PRODUCT(Ratings!$H$22,Ratings!K$22)</f>
        <v>0.6278044509</v>
      </c>
      <c r="L8" s="1">
        <f>SUMPRODUCT(Ratings!$H$2:$H$21, Ratings!L$2:L$21)/PRODUCT(Ratings!$H$22,Ratings!L$22)</f>
        <v>0.5604300807</v>
      </c>
      <c r="M8" s="1">
        <f>SUMPRODUCT(Ratings!$H$2:$H$21, Ratings!M$2:M$21)/PRODUCT(Ratings!$H$22,Ratings!M$22)</f>
        <v>0.4967230375</v>
      </c>
      <c r="N8" s="1">
        <f>SUMPRODUCT(Ratings!$H$2:$H$21, Ratings!N$2:N$21)/PRODUCT(Ratings!$H$22,Ratings!N$22)</f>
        <v>0.4958959144</v>
      </c>
      <c r="O8" s="1">
        <f>SUMPRODUCT(Ratings!$H$2:$H$21, Ratings!O$2:O$21)/PRODUCT(Ratings!$H$22,Ratings!O$22)</f>
        <v>0.4495176258</v>
      </c>
      <c r="P8" s="1">
        <f>SUMPRODUCT(Ratings!$H$2:$H$21, Ratings!P$2:P$21)/PRODUCT(Ratings!$H$22,Ratings!P$22)</f>
        <v>0.5153354067</v>
      </c>
      <c r="Q8" s="1">
        <f>SUMPRODUCT(Ratings!$H$2:$H$21, Ratings!Q$2:Q$21)/PRODUCT(Ratings!$H$22,Ratings!Q$22)</f>
        <v>0.4702229107</v>
      </c>
      <c r="R8" s="1">
        <f>SUMPRODUCT(Ratings!$H$2:$H$21, Ratings!R$2:R$21)/PRODUCT(Ratings!$H$22,Ratings!R$22)</f>
        <v>0.5837867868</v>
      </c>
      <c r="S8" s="1">
        <f>SUMPRODUCT(Ratings!$H$2:$H$21, Ratings!S$2:S$21)/PRODUCT(Ratings!$H$22,Ratings!S$22)</f>
        <v>0.4064246731</v>
      </c>
      <c r="T8" s="1">
        <f>SUMPRODUCT(Ratings!$H$2:$H$21, Ratings!T$2:T$21)/PRODUCT(Ratings!$H$22,Ratings!T$22)</f>
        <v>0.5815050449</v>
      </c>
      <c r="U8" s="1">
        <f>SUMPRODUCT(Ratings!$H$2:$H$21, Ratings!U$2:U$21)/PRODUCT(Ratings!$H$22,Ratings!U$22)</f>
        <v>0.5065255615</v>
      </c>
    </row>
    <row r="9">
      <c r="A9" s="4" t="s">
        <v>8</v>
      </c>
      <c r="B9" s="1">
        <f>SUMPRODUCT(Ratings!$I$2:$I$21, Ratings!B$2:B$21)/PRODUCT(Ratings!$I$22,Ratings!B$22)</f>
        <v>0.5345786282</v>
      </c>
      <c r="C9" s="1">
        <f>SUMPRODUCT(Ratings!$I$2:$I$21, Ratings!C$2:C$21)/PRODUCT(Ratings!$I$22,Ratings!C$22)</f>
        <v>0.4087524876</v>
      </c>
      <c r="D9" s="1">
        <f>SUMPRODUCT(Ratings!$I$2:$I$21, Ratings!D$2:D$21)/PRODUCT(Ratings!$I$22,Ratings!D$22)</f>
        <v>0.4630026597</v>
      </c>
      <c r="E9" s="1">
        <f>SUMPRODUCT(Ratings!$I$2:$I$21, Ratings!E$2:E$21)/PRODUCT(Ratings!$I$22,Ratings!E$22)</f>
        <v>0.598344327</v>
      </c>
      <c r="F9" s="1">
        <f>SUMPRODUCT(Ratings!$I$2:$I$21, Ratings!F$2:F$21)/PRODUCT(Ratings!$I$22,Ratings!F$22)</f>
        <v>0.6405896579</v>
      </c>
      <c r="G9" s="1">
        <f>SUMPRODUCT(Ratings!$I$2:$I$21, Ratings!G$2:G$21)/PRODUCT(Ratings!$I$22,Ratings!G$22)</f>
        <v>0.4761937333</v>
      </c>
      <c r="H9" s="1">
        <f>SUMPRODUCT(Ratings!$I$2:$I$21, Ratings!H$2:H$21)/PRODUCT(Ratings!$I$22,Ratings!H$22)</f>
        <v>0.5790565917</v>
      </c>
      <c r="I9" s="1">
        <f>SUMPRODUCT(Ratings!$I$2:$I$21, Ratings!I$2:I$21)/PRODUCT(Ratings!$I$22,Ratings!I$22)</f>
        <v>1</v>
      </c>
      <c r="J9" s="1">
        <f>SUMPRODUCT(Ratings!$I$2:$I$21, Ratings!J$2:J$21)/PRODUCT(Ratings!$I$22,Ratings!J$22)</f>
        <v>0.4053079809</v>
      </c>
      <c r="K9" s="1">
        <f>SUMPRODUCT(Ratings!$I$2:$I$21, Ratings!K$2:K$21)/PRODUCT(Ratings!$I$22,Ratings!K$22)</f>
        <v>0.2671818299</v>
      </c>
      <c r="L9" s="1">
        <f>SUMPRODUCT(Ratings!$I$2:$I$21, Ratings!L$2:L$21)/PRODUCT(Ratings!$I$22,Ratings!L$22)</f>
        <v>0.4936572485</v>
      </c>
      <c r="M9" s="1">
        <f>SUMPRODUCT(Ratings!$I$2:$I$21, Ratings!M$2:M$21)/PRODUCT(Ratings!$I$22,Ratings!M$22)</f>
        <v>0.3919634769</v>
      </c>
      <c r="N9" s="1">
        <f>SUMPRODUCT(Ratings!$I$2:$I$21, Ratings!N$2:N$21)/PRODUCT(Ratings!$I$22,Ratings!N$22)</f>
        <v>0.4682073494</v>
      </c>
      <c r="O9" s="1">
        <f>SUMPRODUCT(Ratings!$I$2:$I$21, Ratings!O$2:O$21)/PRODUCT(Ratings!$I$22,Ratings!O$22)</f>
        <v>0.5329174223</v>
      </c>
      <c r="P9" s="1">
        <f>SUMPRODUCT(Ratings!$I$2:$I$21, Ratings!P$2:P$21)/PRODUCT(Ratings!$I$22,Ratings!P$22)</f>
        <v>0.5560198361</v>
      </c>
      <c r="Q9" s="1">
        <f>SUMPRODUCT(Ratings!$I$2:$I$21, Ratings!Q$2:Q$21)/PRODUCT(Ratings!$I$22,Ratings!Q$22)</f>
        <v>0.4066705134</v>
      </c>
      <c r="R9" s="1">
        <f>SUMPRODUCT(Ratings!$I$2:$I$21, Ratings!R$2:R$21)/PRODUCT(Ratings!$I$22,Ratings!R$22)</f>
        <v>0.5266618591</v>
      </c>
      <c r="S9" s="1">
        <f>SUMPRODUCT(Ratings!$I$2:$I$21, Ratings!S$2:S$21)/PRODUCT(Ratings!$I$22,Ratings!S$22)</f>
        <v>0.5063291561</v>
      </c>
      <c r="T9" s="1">
        <f>SUMPRODUCT(Ratings!$I$2:$I$21, Ratings!T$2:T$21)/PRODUCT(Ratings!$I$22,Ratings!T$22)</f>
        <v>0.5738447707</v>
      </c>
      <c r="U9" s="1">
        <f>SUMPRODUCT(Ratings!$I$2:$I$21, Ratings!U$2:U$21)/PRODUCT(Ratings!$I$22,Ratings!U$22)</f>
        <v>0.4057630284</v>
      </c>
    </row>
    <row r="10">
      <c r="A10" s="4" t="s">
        <v>9</v>
      </c>
      <c r="B10" s="1">
        <f>SUMPRODUCT(Ratings!$J$2:$J$21, Ratings!B$2:B$21)/PRODUCT(Ratings!$J$22,Ratings!B$22)</f>
        <v>0.6678455653</v>
      </c>
      <c r="C10" s="1">
        <f>SUMPRODUCT(Ratings!$J$2:$J$21, Ratings!C$2:C$21)/PRODUCT(Ratings!$J$22,Ratings!C$22)</f>
        <v>0.6856622663</v>
      </c>
      <c r="D10" s="1">
        <f>SUMPRODUCT(Ratings!$J$2:$J$21, Ratings!D$2:D$21)/PRODUCT(Ratings!$J$22,Ratings!D$22)</f>
        <v>0.3991140631</v>
      </c>
      <c r="E10" s="1">
        <f>SUMPRODUCT(Ratings!$J$2:$J$21, Ratings!E$2:E$21)/PRODUCT(Ratings!$J$22,Ratings!E$22)</f>
        <v>0.5382186797</v>
      </c>
      <c r="F10" s="1">
        <f>SUMPRODUCT(Ratings!$J$2:$J$21, Ratings!F$2:F$21)/PRODUCT(Ratings!$J$22,Ratings!F$22)</f>
        <v>0.4004707478</v>
      </c>
      <c r="G10" s="1">
        <f>SUMPRODUCT(Ratings!$J$2:$J$21, Ratings!G$2:G$21)/PRODUCT(Ratings!$J$22,Ratings!G$22)</f>
        <v>0.4141292706</v>
      </c>
      <c r="H10" s="1">
        <f>SUMPRODUCT(Ratings!$J$2:$J$21, Ratings!H$2:H$21)/PRODUCT(Ratings!$J$22,Ratings!H$22)</f>
        <v>0.6338463479</v>
      </c>
      <c r="I10" s="1">
        <f>SUMPRODUCT(Ratings!$J$2:$J$21, Ratings!I$2:I$21)/PRODUCT(Ratings!$J$22,Ratings!I$22)</f>
        <v>0.4053079809</v>
      </c>
      <c r="J10" s="1">
        <f>SUMPRODUCT(Ratings!$J$2:$J$21, Ratings!J$2:J$21)/PRODUCT(Ratings!$J$22,Ratings!J$22)</f>
        <v>1</v>
      </c>
      <c r="K10" s="1">
        <f>SUMPRODUCT(Ratings!$J$2:$J$21, Ratings!K$2:K$21)/PRODUCT(Ratings!$J$22,Ratings!K$22)</f>
        <v>0.4160024204</v>
      </c>
      <c r="L10" s="1">
        <f>SUMPRODUCT(Ratings!$J$2:$J$21, Ratings!L$2:L$21)/PRODUCT(Ratings!$J$22,Ratings!L$22)</f>
        <v>0.3493749596</v>
      </c>
      <c r="M10" s="1">
        <f>SUMPRODUCT(Ratings!$J$2:$J$21, Ratings!M$2:M$21)/PRODUCT(Ratings!$J$22,Ratings!M$22)</f>
        <v>0.4993262101</v>
      </c>
      <c r="N10" s="1">
        <f>SUMPRODUCT(Ratings!$J$2:$J$21, Ratings!N$2:N$21)/PRODUCT(Ratings!$J$22,Ratings!N$22)</f>
        <v>0.4244212349</v>
      </c>
      <c r="O10" s="1">
        <f>SUMPRODUCT(Ratings!$J$2:$J$21, Ratings!O$2:O$21)/PRODUCT(Ratings!$J$22,Ratings!O$22)</f>
        <v>0.5005366997</v>
      </c>
      <c r="P10" s="1">
        <f>SUMPRODUCT(Ratings!$J$2:$J$21, Ratings!P$2:P$21)/PRODUCT(Ratings!$J$22,Ratings!P$22)</f>
        <v>0.4504661922</v>
      </c>
      <c r="Q10" s="1">
        <f>SUMPRODUCT(Ratings!$J$2:$J$21, Ratings!Q$2:Q$21)/PRODUCT(Ratings!$J$22,Ratings!Q$22)</f>
        <v>0.3151248029</v>
      </c>
      <c r="R10" s="1">
        <f>SUMPRODUCT(Ratings!$J$2:$J$21, Ratings!R$2:R$21)/PRODUCT(Ratings!$J$22,Ratings!R$22)</f>
        <v>0.548529813</v>
      </c>
      <c r="S10" s="1">
        <f>SUMPRODUCT(Ratings!$J$2:$J$21, Ratings!S$2:S$21)/PRODUCT(Ratings!$J$22,Ratings!S$22)</f>
        <v>0.3687467338</v>
      </c>
      <c r="T10" s="1">
        <f>SUMPRODUCT(Ratings!$J$2:$J$21, Ratings!T$2:T$21)/PRODUCT(Ratings!$J$22,Ratings!T$22)</f>
        <v>0.4676420271</v>
      </c>
      <c r="U10" s="1">
        <f>SUMPRODUCT(Ratings!$J$2:$J$21, Ratings!U$2:U$21)/PRODUCT(Ratings!$J$22,Ratings!U$22)</f>
        <v>0.4526045388</v>
      </c>
    </row>
    <row r="11">
      <c r="A11" s="4" t="s">
        <v>10</v>
      </c>
      <c r="B11" s="1">
        <f>SUMPRODUCT(Ratings!$K$2:$K$21, Ratings!B$2:B$21)/PRODUCT(Ratings!$K$22,Ratings!B$22)</f>
        <v>0.4926589517</v>
      </c>
      <c r="C11" s="1">
        <f>SUMPRODUCT(Ratings!$K$2:$K$21, Ratings!C$2:C$21)/PRODUCT(Ratings!$K$22,Ratings!C$22)</f>
        <v>0.5343239463</v>
      </c>
      <c r="D11" s="1">
        <f>SUMPRODUCT(Ratings!$K$2:$K$21, Ratings!D$2:D$21)/PRODUCT(Ratings!$K$22,Ratings!D$22)</f>
        <v>0.5279255834</v>
      </c>
      <c r="E11" s="1">
        <f>SUMPRODUCT(Ratings!$K$2:$K$21, Ratings!E$2:E$21)/PRODUCT(Ratings!$K$22,Ratings!E$22)</f>
        <v>0.3401506715</v>
      </c>
      <c r="F11" s="1">
        <f>SUMPRODUCT(Ratings!$K$2:$K$21, Ratings!F$2:F$21)/PRODUCT(Ratings!$K$22,Ratings!F$22)</f>
        <v>0.6619579556</v>
      </c>
      <c r="G11" s="1">
        <f>SUMPRODUCT(Ratings!$K$2:$K$21, Ratings!G$2:G$21)/PRODUCT(Ratings!$K$22,Ratings!G$22)</f>
        <v>0.5663273314</v>
      </c>
      <c r="H11" s="1">
        <f>SUMPRODUCT(Ratings!$K$2:$K$21, Ratings!H$2:H$21)/PRODUCT(Ratings!$K$22,Ratings!H$22)</f>
        <v>0.6278044509</v>
      </c>
      <c r="I11" s="1">
        <f>SUMPRODUCT(Ratings!$K$2:$K$21, Ratings!I$2:I$21)/PRODUCT(Ratings!$K$22,Ratings!I$22)</f>
        <v>0.2671818299</v>
      </c>
      <c r="J11" s="1">
        <f>SUMPRODUCT(Ratings!$K$2:$K$21, Ratings!J$2:J$21)/PRODUCT(Ratings!$K$22,Ratings!J$22)</f>
        <v>0.4160024204</v>
      </c>
      <c r="K11" s="1">
        <f>SUMPRODUCT(Ratings!$K$2:$K$21, Ratings!K$2:K$21)/PRODUCT(Ratings!$K$22,Ratings!K$22)</f>
        <v>1</v>
      </c>
      <c r="L11" s="1">
        <f>SUMPRODUCT(Ratings!$K$2:$K$21, Ratings!L$2:L$21)/PRODUCT(Ratings!$K$22,Ratings!L$22)</f>
        <v>0.5692240528</v>
      </c>
      <c r="M11" s="1">
        <f>SUMPRODUCT(Ratings!$K$2:$K$21, Ratings!M$2:M$21)/PRODUCT(Ratings!$K$22,Ratings!M$22)</f>
        <v>0.4445542245</v>
      </c>
      <c r="N11" s="1">
        <f>SUMPRODUCT(Ratings!$K$2:$K$21, Ratings!N$2:N$21)/PRODUCT(Ratings!$K$22,Ratings!N$22)</f>
        <v>0.658769653</v>
      </c>
      <c r="O11" s="1">
        <f>SUMPRODUCT(Ratings!$K$2:$K$21, Ratings!O$2:O$21)/PRODUCT(Ratings!$K$22,Ratings!O$22)</f>
        <v>0.3168938192</v>
      </c>
      <c r="P11" s="1">
        <f>SUMPRODUCT(Ratings!$K$2:$K$21, Ratings!P$2:P$21)/PRODUCT(Ratings!$K$22,Ratings!P$22)</f>
        <v>0.5213698742</v>
      </c>
      <c r="Q11" s="1">
        <f>SUMPRODUCT(Ratings!$K$2:$K$21, Ratings!Q$2:Q$21)/PRODUCT(Ratings!$K$22,Ratings!Q$22)</f>
        <v>0.4731576117</v>
      </c>
      <c r="R11" s="1">
        <f>SUMPRODUCT(Ratings!$K$2:$K$21, Ratings!R$2:R$21)/PRODUCT(Ratings!$K$22,Ratings!R$22)</f>
        <v>0.51708769</v>
      </c>
      <c r="S11" s="1">
        <f>SUMPRODUCT(Ratings!$K$2:$K$21, Ratings!S$2:S$21)/PRODUCT(Ratings!$K$22,Ratings!S$22)</f>
        <v>0.4745401899</v>
      </c>
      <c r="T11" s="1">
        <f>SUMPRODUCT(Ratings!$K$2:$K$21, Ratings!T$2:T$21)/PRODUCT(Ratings!$K$22,Ratings!T$22)</f>
        <v>0.342328552</v>
      </c>
      <c r="U11" s="1">
        <f>SUMPRODUCT(Ratings!$K$2:$K$21, Ratings!U$2:U$21)/PRODUCT(Ratings!$K$22,Ratings!U$22)</f>
        <v>0.2417745222</v>
      </c>
    </row>
    <row r="12">
      <c r="A12" s="4" t="s">
        <v>11</v>
      </c>
      <c r="B12" s="1">
        <f>SUMPRODUCT(Ratings!$L$2:$L$21, Ratings!B$2:B$21)/PRODUCT(Ratings!$L$22,Ratings!B$22)</f>
        <v>0.3766588923</v>
      </c>
      <c r="C12" s="1">
        <f>SUMPRODUCT(Ratings!$L$2:$L$21, Ratings!C$2:C$21)/PRODUCT(Ratings!$L$22,Ratings!C$22)</f>
        <v>0.5334286701</v>
      </c>
      <c r="D12" s="1">
        <f>SUMPRODUCT(Ratings!$L$2:$L$21, Ratings!D$2:D$21)/PRODUCT(Ratings!$L$22,Ratings!D$22)</f>
        <v>0.6471531334</v>
      </c>
      <c r="E12" s="1">
        <f>SUMPRODUCT(Ratings!$L$2:$L$21, Ratings!E$2:E$21)/PRODUCT(Ratings!$L$22,Ratings!E$22)</f>
        <v>0.3292026492</v>
      </c>
      <c r="F12" s="1">
        <f>SUMPRODUCT(Ratings!$L$2:$L$21, Ratings!F$2:F$21)/PRODUCT(Ratings!$L$22,Ratings!F$22)</f>
        <v>0.484750776</v>
      </c>
      <c r="G12" s="1">
        <f>SUMPRODUCT(Ratings!$L$2:$L$21, Ratings!G$2:G$21)/PRODUCT(Ratings!$L$22,Ratings!G$22)</f>
        <v>0.4332634163</v>
      </c>
      <c r="H12" s="1">
        <f>SUMPRODUCT(Ratings!$L$2:$L$21, Ratings!H$2:H$21)/PRODUCT(Ratings!$L$22,Ratings!H$22)</f>
        <v>0.5604300807</v>
      </c>
      <c r="I12" s="1">
        <f>SUMPRODUCT(Ratings!$L$2:$L$21, Ratings!I$2:I$21)/PRODUCT(Ratings!$L$22,Ratings!I$22)</f>
        <v>0.4936572485</v>
      </c>
      <c r="J12" s="1">
        <f>SUMPRODUCT(Ratings!$L$2:$L$21, Ratings!J$2:J$21)/PRODUCT(Ratings!$L$22,Ratings!J$22)</f>
        <v>0.3493749596</v>
      </c>
      <c r="K12" s="1">
        <f>SUMPRODUCT(Ratings!$L$2:$L$21, Ratings!K$2:K$21)/PRODUCT(Ratings!$L$22,Ratings!K$22)</f>
        <v>0.5692240528</v>
      </c>
      <c r="L12" s="1">
        <f>SUMPRODUCT(Ratings!$L$2:$L$21, Ratings!L$2:L$21)/PRODUCT(Ratings!$L$22,Ratings!L$22)</f>
        <v>1</v>
      </c>
      <c r="M12" s="1">
        <f>SUMPRODUCT(Ratings!$L$2:$L$21, Ratings!M$2:M$21)/PRODUCT(Ratings!$L$22,Ratings!M$22)</f>
        <v>0.3285514069</v>
      </c>
      <c r="N12" s="1">
        <f>SUMPRODUCT(Ratings!$L$2:$L$21, Ratings!N$2:N$21)/PRODUCT(Ratings!$L$22,Ratings!N$22)</f>
        <v>0.5295491373</v>
      </c>
      <c r="O12" s="1">
        <f>SUMPRODUCT(Ratings!$L$2:$L$21, Ratings!O$2:O$21)/PRODUCT(Ratings!$L$22,Ratings!O$22)</f>
        <v>0.2927536856</v>
      </c>
      <c r="P12" s="1">
        <f>SUMPRODUCT(Ratings!$L$2:$L$21, Ratings!P$2:P$21)/PRODUCT(Ratings!$L$22,Ratings!P$22)</f>
        <v>0.3556824334</v>
      </c>
      <c r="Q12" s="1">
        <f>SUMPRODUCT(Ratings!$L$2:$L$21, Ratings!Q$2:Q$21)/PRODUCT(Ratings!$L$22,Ratings!Q$22)</f>
        <v>0.5632042103</v>
      </c>
      <c r="R12" s="1">
        <f>SUMPRODUCT(Ratings!$L$2:$L$21, Ratings!R$2:R$21)/PRODUCT(Ratings!$L$22,Ratings!R$22)</f>
        <v>0.4538124507</v>
      </c>
      <c r="S12" s="1">
        <f>SUMPRODUCT(Ratings!$L$2:$L$21, Ratings!S$2:S$21)/PRODUCT(Ratings!$L$22,Ratings!S$22)</f>
        <v>0.6451791671</v>
      </c>
      <c r="T12" s="1">
        <f>SUMPRODUCT(Ratings!$L$2:$L$21, Ratings!T$2:T$21)/PRODUCT(Ratings!$L$22,Ratings!T$22)</f>
        <v>0.273514264</v>
      </c>
      <c r="U12" s="1">
        <f>SUMPRODUCT(Ratings!$L$2:$L$21, Ratings!U$2:U$21)/PRODUCT(Ratings!$L$22,Ratings!U$22)</f>
        <v>0.4288450139</v>
      </c>
    </row>
    <row r="13">
      <c r="A13" s="4" t="s">
        <v>12</v>
      </c>
      <c r="B13" s="1">
        <f>SUMPRODUCT(Ratings!$M$2:$M$21, Ratings!B$2:B$21)/PRODUCT(Ratings!$M$22,Ratings!B$22)</f>
        <v>0.6230559828</v>
      </c>
      <c r="C13" s="1">
        <f>SUMPRODUCT(Ratings!$M$2:$M$21, Ratings!C$2:C$21)/PRODUCT(Ratings!$M$22,Ratings!C$22)</f>
        <v>0.3919343465</v>
      </c>
      <c r="D13" s="1">
        <f>SUMPRODUCT(Ratings!$M$2:$M$21, Ratings!D$2:D$21)/PRODUCT(Ratings!$M$22,Ratings!D$22)</f>
        <v>0.4914982617</v>
      </c>
      <c r="E13" s="1">
        <f>SUMPRODUCT(Ratings!$M$2:$M$21, Ratings!E$2:E$21)/PRODUCT(Ratings!$M$22,Ratings!E$22)</f>
        <v>0.3326739196</v>
      </c>
      <c r="F13" s="1">
        <f>SUMPRODUCT(Ratings!$M$2:$M$21, Ratings!F$2:F$21)/PRODUCT(Ratings!$M$22,Ratings!F$22)</f>
        <v>0.4144988018</v>
      </c>
      <c r="G13" s="1">
        <f>SUMPRODUCT(Ratings!$M$2:$M$21, Ratings!G$2:G$21)/PRODUCT(Ratings!$M$22,Ratings!G$22)</f>
        <v>0.4803169945</v>
      </c>
      <c r="H13" s="1">
        <f>SUMPRODUCT(Ratings!$M$2:$M$21, Ratings!H$2:H$21)/PRODUCT(Ratings!$M$22,Ratings!H$22)</f>
        <v>0.4967230375</v>
      </c>
      <c r="I13" s="1">
        <f>SUMPRODUCT(Ratings!$M$2:$M$21, Ratings!I$2:I$21)/PRODUCT(Ratings!$M$22,Ratings!I$22)</f>
        <v>0.3919634769</v>
      </c>
      <c r="J13" s="1">
        <f>SUMPRODUCT(Ratings!$M$2:$M$21, Ratings!J$2:J$21)/PRODUCT(Ratings!$M$22,Ratings!J$22)</f>
        <v>0.4993262101</v>
      </c>
      <c r="K13" s="1">
        <f>SUMPRODUCT(Ratings!$M$2:$M$21, Ratings!K$2:K$21)/PRODUCT(Ratings!$M$22,Ratings!K$22)</f>
        <v>0.4445542245</v>
      </c>
      <c r="L13" s="1">
        <f>SUMPRODUCT(Ratings!$M$2:$M$21, Ratings!L$2:L$21)/PRODUCT(Ratings!$M$22,Ratings!L$22)</f>
        <v>0.3285514069</v>
      </c>
      <c r="M13" s="1">
        <f>SUMPRODUCT(Ratings!$M$2:$M$21, Ratings!M$2:M$21)/PRODUCT(Ratings!$M$22,Ratings!M$22)</f>
        <v>1</v>
      </c>
      <c r="N13" s="1">
        <f>SUMPRODUCT(Ratings!$M$2:$M$21, Ratings!N$2:N$21)/PRODUCT(Ratings!$M$22,Ratings!N$22)</f>
        <v>0.4643904339</v>
      </c>
      <c r="O13" s="1">
        <f>SUMPRODUCT(Ratings!$M$2:$M$21, Ratings!O$2:O$21)/PRODUCT(Ratings!$M$22,Ratings!O$22)</f>
        <v>0.3777250782</v>
      </c>
      <c r="P13" s="1">
        <f>SUMPRODUCT(Ratings!$M$2:$M$21, Ratings!P$2:P$21)/PRODUCT(Ratings!$M$22,Ratings!P$22)</f>
        <v>0.5412888606</v>
      </c>
      <c r="Q13" s="1">
        <f>SUMPRODUCT(Ratings!$M$2:$M$21, Ratings!Q$2:Q$21)/PRODUCT(Ratings!$M$22,Ratings!Q$22)</f>
        <v>0.186882745</v>
      </c>
      <c r="R13" s="1">
        <f>SUMPRODUCT(Ratings!$M$2:$M$21, Ratings!R$2:R$21)/PRODUCT(Ratings!$M$22,Ratings!R$22)</f>
        <v>0.5436508677</v>
      </c>
      <c r="S13" s="1">
        <f>SUMPRODUCT(Ratings!$M$2:$M$21, Ratings!S$2:S$21)/PRODUCT(Ratings!$M$22,Ratings!S$22)</f>
        <v>0.42032555</v>
      </c>
      <c r="T13" s="1">
        <f>SUMPRODUCT(Ratings!$M$2:$M$21, Ratings!T$2:T$21)/PRODUCT(Ratings!$M$22,Ratings!T$22)</f>
        <v>0.5022058931</v>
      </c>
      <c r="U13" s="1">
        <f>SUMPRODUCT(Ratings!$M$2:$M$21, Ratings!U$2:U$21)/PRODUCT(Ratings!$M$22,Ratings!U$22)</f>
        <v>0.3972530477</v>
      </c>
    </row>
    <row r="14">
      <c r="A14" s="4" t="s">
        <v>13</v>
      </c>
      <c r="B14" s="1">
        <f>SUMPRODUCT(Ratings!$N$2:$N$21, Ratings!B$2:B$21)/PRODUCT(Ratings!$N$22,Ratings!B$22)</f>
        <v>0.6906653557</v>
      </c>
      <c r="C14" s="1">
        <f>SUMPRODUCT(Ratings!$N$2:$N$21, Ratings!C$2:C$21)/PRODUCT(Ratings!$N$22,Ratings!C$22)</f>
        <v>0.6058555561</v>
      </c>
      <c r="D14" s="1">
        <f>SUMPRODUCT(Ratings!$N$2:$N$21, Ratings!D$2:D$21)/PRODUCT(Ratings!$N$22,Ratings!D$22)</f>
        <v>0.4987413914</v>
      </c>
      <c r="E14" s="1">
        <f>SUMPRODUCT(Ratings!$N$2:$N$21, Ratings!E$2:E$21)/PRODUCT(Ratings!$N$22,Ratings!E$22)</f>
        <v>0.6173658547</v>
      </c>
      <c r="F14" s="1">
        <f>SUMPRODUCT(Ratings!$N$2:$N$21, Ratings!F$2:F$21)/PRODUCT(Ratings!$N$22,Ratings!F$22)</f>
        <v>0.7384453553</v>
      </c>
      <c r="G14" s="1">
        <f>SUMPRODUCT(Ratings!$N$2:$N$21, Ratings!G$2:G$21)/PRODUCT(Ratings!$N$22,Ratings!G$22)</f>
        <v>0.4421988546</v>
      </c>
      <c r="H14" s="1">
        <f>SUMPRODUCT(Ratings!$N$2:$N$21, Ratings!H$2:H$21)/PRODUCT(Ratings!$N$22,Ratings!H$22)</f>
        <v>0.4958959144</v>
      </c>
      <c r="I14" s="1">
        <f>SUMPRODUCT(Ratings!$N$2:$N$21, Ratings!I$2:I$21)/PRODUCT(Ratings!$N$22,Ratings!I$22)</f>
        <v>0.4682073494</v>
      </c>
      <c r="J14" s="1">
        <f>SUMPRODUCT(Ratings!$N$2:$N$21, Ratings!J$2:J$21)/PRODUCT(Ratings!$N$22,Ratings!J$22)</f>
        <v>0.4244212349</v>
      </c>
      <c r="K14" s="1">
        <f>SUMPRODUCT(Ratings!$N$2:$N$21, Ratings!K$2:K$21)/PRODUCT(Ratings!$N$22,Ratings!K$22)</f>
        <v>0.658769653</v>
      </c>
      <c r="L14" s="1">
        <f>SUMPRODUCT(Ratings!$N$2:$N$21, Ratings!L$2:L$21)/PRODUCT(Ratings!$N$22,Ratings!L$22)</f>
        <v>0.5295491373</v>
      </c>
      <c r="M14" s="1">
        <f>SUMPRODUCT(Ratings!$N$2:$N$21, Ratings!M$2:M$21)/PRODUCT(Ratings!$N$22,Ratings!M$22)</f>
        <v>0.4643904339</v>
      </c>
      <c r="N14" s="1">
        <f>SUMPRODUCT(Ratings!$N$2:$N$21, Ratings!N$2:N$21)/PRODUCT(Ratings!$N$22,Ratings!N$22)</f>
        <v>1</v>
      </c>
      <c r="O14" s="1">
        <f>SUMPRODUCT(Ratings!$N$2:$N$21, Ratings!O$2:O$21)/PRODUCT(Ratings!$N$22,Ratings!O$22)</f>
        <v>0.4361593512</v>
      </c>
      <c r="P14" s="1">
        <f>SUMPRODUCT(Ratings!$N$2:$N$21, Ratings!P$2:P$21)/PRODUCT(Ratings!$N$22,Ratings!P$22)</f>
        <v>0.7133455061</v>
      </c>
      <c r="Q14" s="1">
        <f>SUMPRODUCT(Ratings!$N$2:$N$21, Ratings!Q$2:Q$21)/PRODUCT(Ratings!$N$22,Ratings!Q$22)</f>
        <v>0.6705015622</v>
      </c>
      <c r="R14" s="1">
        <f>SUMPRODUCT(Ratings!$N$2:$N$21, Ratings!R$2:R$21)/PRODUCT(Ratings!$N$22,Ratings!R$22)</f>
        <v>0.481764659</v>
      </c>
      <c r="S14" s="1">
        <f>SUMPRODUCT(Ratings!$N$2:$N$21, Ratings!S$2:S$21)/PRODUCT(Ratings!$N$22,Ratings!S$22)</f>
        <v>0.667356441</v>
      </c>
      <c r="T14" s="1">
        <f>SUMPRODUCT(Ratings!$N$2:$N$21, Ratings!T$2:T$21)/PRODUCT(Ratings!$N$22,Ratings!T$22)</f>
        <v>0.5015328995</v>
      </c>
      <c r="U14" s="1">
        <f>SUMPRODUCT(Ratings!$N$2:$N$21, Ratings!U$2:U$21)/PRODUCT(Ratings!$N$22,Ratings!U$22)</f>
        <v>0.4095609893</v>
      </c>
    </row>
    <row r="15">
      <c r="A15" s="4" t="s">
        <v>14</v>
      </c>
      <c r="B15" s="1">
        <f>SUMPRODUCT(Ratings!$O$2:$O$21, Ratings!B$2:B$21)/PRODUCT(Ratings!$O$22,Ratings!B$22)</f>
        <v>0.3830674066</v>
      </c>
      <c r="C15" s="1">
        <f>SUMPRODUCT(Ratings!$O$2:$O$21, Ratings!C$2:C$21)/PRODUCT(Ratings!$O$22,Ratings!C$22)</f>
        <v>0.5153968602</v>
      </c>
      <c r="D15" s="1">
        <f>SUMPRODUCT(Ratings!$O$2:$O$21, Ratings!D$2:D$21)/PRODUCT(Ratings!$O$22,Ratings!D$22)</f>
        <v>0.48771311</v>
      </c>
      <c r="E15" s="1">
        <f>SUMPRODUCT(Ratings!$O$2:$O$21, Ratings!E$2:E$21)/PRODUCT(Ratings!$O$22,Ratings!E$22)</f>
        <v>0.5319806428</v>
      </c>
      <c r="F15" s="1">
        <f>SUMPRODUCT(Ratings!$O$2:$O$21, Ratings!F$2:F$21)/PRODUCT(Ratings!$O$22,Ratings!F$22)</f>
        <v>0.585662286</v>
      </c>
      <c r="G15" s="1">
        <f>SUMPRODUCT(Ratings!$O$2:$O$21, Ratings!G$2:G$21)/PRODUCT(Ratings!$O$22,Ratings!G$22)</f>
        <v>0.3036369196</v>
      </c>
      <c r="H15" s="1">
        <f>SUMPRODUCT(Ratings!$O$2:$O$21, Ratings!H$2:H$21)/PRODUCT(Ratings!$O$22,Ratings!H$22)</f>
        <v>0.4495176258</v>
      </c>
      <c r="I15" s="1">
        <f>SUMPRODUCT(Ratings!$O$2:$O$21, Ratings!I$2:I$21)/PRODUCT(Ratings!$O$22,Ratings!I$22)</f>
        <v>0.5329174223</v>
      </c>
      <c r="J15" s="1">
        <f>SUMPRODUCT(Ratings!$O$2:$O$21, Ratings!J$2:J$21)/PRODUCT(Ratings!$O$22,Ratings!J$22)</f>
        <v>0.5005366997</v>
      </c>
      <c r="K15" s="1">
        <f>SUMPRODUCT(Ratings!$O$2:$O$21, Ratings!K$2:K$21)/PRODUCT(Ratings!$O$22,Ratings!K$22)</f>
        <v>0.3168938192</v>
      </c>
      <c r="L15" s="1">
        <f>SUMPRODUCT(Ratings!$O$2:$O$21, Ratings!L$2:L$21)/PRODUCT(Ratings!$O$22,Ratings!L$22)</f>
        <v>0.2927536856</v>
      </c>
      <c r="M15" s="1">
        <f>SUMPRODUCT(Ratings!$O$2:$O$21, Ratings!M$2:M$21)/PRODUCT(Ratings!$O$22,Ratings!M$22)</f>
        <v>0.3777250782</v>
      </c>
      <c r="N15" s="1">
        <f>SUMPRODUCT(Ratings!$O$2:$O$21, Ratings!N$2:N$21)/PRODUCT(Ratings!$O$22,Ratings!N$22)</f>
        <v>0.4361593512</v>
      </c>
      <c r="O15" s="1">
        <f>SUMPRODUCT(Ratings!$O$2:$O$21, Ratings!O$2:O$21)/PRODUCT(Ratings!$O$22,Ratings!O$22)</f>
        <v>1</v>
      </c>
      <c r="P15" s="1">
        <f>SUMPRODUCT(Ratings!$O$2:$O$21, Ratings!P$2:P$21)/PRODUCT(Ratings!$O$22,Ratings!P$22)</f>
        <v>0.5347372942</v>
      </c>
      <c r="Q15" s="1">
        <f>SUMPRODUCT(Ratings!$O$2:$O$21, Ratings!Q$2:Q$21)/PRODUCT(Ratings!$O$22,Ratings!Q$22)</f>
        <v>0.5084828714</v>
      </c>
      <c r="R15" s="1">
        <f>SUMPRODUCT(Ratings!$O$2:$O$21, Ratings!R$2:R$21)/PRODUCT(Ratings!$O$22,Ratings!R$22)</f>
        <v>0.6252355353</v>
      </c>
      <c r="S15" s="1">
        <f>SUMPRODUCT(Ratings!$O$2:$O$21, Ratings!S$2:S$21)/PRODUCT(Ratings!$O$22,Ratings!S$22)</f>
        <v>0.7022408709</v>
      </c>
      <c r="T15" s="1">
        <f>SUMPRODUCT(Ratings!$O$2:$O$21, Ratings!T$2:T$21)/PRODUCT(Ratings!$O$22,Ratings!T$22)</f>
        <v>0.4988880181</v>
      </c>
      <c r="U15" s="1">
        <f>SUMPRODUCT(Ratings!$O$2:$O$21, Ratings!U$2:U$21)/PRODUCT(Ratings!$O$22,Ratings!U$22)</f>
        <v>0.4171787576</v>
      </c>
    </row>
    <row r="16">
      <c r="A16" s="4" t="s">
        <v>15</v>
      </c>
      <c r="B16" s="1">
        <f>SUMPRODUCT(Ratings!$P$2:$P$21, Ratings!B$2:B$21)/PRODUCT(Ratings!$P$22,Ratings!B$22)</f>
        <v>0.6610163955</v>
      </c>
      <c r="C16" s="1">
        <f>SUMPRODUCT(Ratings!$P$2:$P$21, Ratings!C$2:C$21)/PRODUCT(Ratings!$P$22,Ratings!C$22)</f>
        <v>0.5269524703</v>
      </c>
      <c r="D16" s="1">
        <f>SUMPRODUCT(Ratings!$P$2:$P$21, Ratings!D$2:D$21)/PRODUCT(Ratings!$P$22,Ratings!D$22)</f>
        <v>0.2982901139</v>
      </c>
      <c r="E16" s="1">
        <f>SUMPRODUCT(Ratings!$P$2:$P$21, Ratings!E$2:E$21)/PRODUCT(Ratings!$P$22,Ratings!E$22)</f>
        <v>0.4373193824</v>
      </c>
      <c r="F16" s="1">
        <f>SUMPRODUCT(Ratings!$P$2:$P$21, Ratings!F$2:F$21)/PRODUCT(Ratings!$P$22,Ratings!F$22)</f>
        <v>0.6730907523</v>
      </c>
      <c r="G16" s="1">
        <f>SUMPRODUCT(Ratings!$P$2:$P$21, Ratings!G$2:G$21)/PRODUCT(Ratings!$P$22,Ratings!G$22)</f>
        <v>0.4707931349</v>
      </c>
      <c r="H16" s="1">
        <f>SUMPRODUCT(Ratings!$P$2:$P$21, Ratings!H$2:H$21)/PRODUCT(Ratings!$P$22,Ratings!H$22)</f>
        <v>0.5153354067</v>
      </c>
      <c r="I16" s="1">
        <f>SUMPRODUCT(Ratings!$P$2:$P$21, Ratings!I$2:I$21)/PRODUCT(Ratings!$P$22,Ratings!I$22)</f>
        <v>0.5560198361</v>
      </c>
      <c r="J16" s="1">
        <f>SUMPRODUCT(Ratings!$P$2:$P$21, Ratings!J$2:J$21)/PRODUCT(Ratings!$P$22,Ratings!J$22)</f>
        <v>0.4504661922</v>
      </c>
      <c r="K16" s="1">
        <f>SUMPRODUCT(Ratings!$P$2:$P$21, Ratings!K$2:K$21)/PRODUCT(Ratings!$P$22,Ratings!K$22)</f>
        <v>0.5213698742</v>
      </c>
      <c r="L16" s="1">
        <f>SUMPRODUCT(Ratings!$P$2:$P$21, Ratings!L$2:L$21)/PRODUCT(Ratings!$P$22,Ratings!L$22)</f>
        <v>0.3556824334</v>
      </c>
      <c r="M16" s="1">
        <f>SUMPRODUCT(Ratings!$P$2:$P$21, Ratings!M$2:M$21)/PRODUCT(Ratings!$P$22,Ratings!M$22)</f>
        <v>0.5412888606</v>
      </c>
      <c r="N16" s="1">
        <f>SUMPRODUCT(Ratings!$P$2:$P$21, Ratings!N$2:N$21)/PRODUCT(Ratings!$P$22,Ratings!N$22)</f>
        <v>0.7133455061</v>
      </c>
      <c r="O16" s="1">
        <f>SUMPRODUCT(Ratings!$P$2:$P$21, Ratings!O$2:O$21)/PRODUCT(Ratings!$P$22,Ratings!O$22)</f>
        <v>0.5347372942</v>
      </c>
      <c r="P16" s="1">
        <f>SUMPRODUCT(Ratings!$P$2:$P$21, Ratings!P$2:P$21)/PRODUCT(Ratings!$P$22,Ratings!P$22)</f>
        <v>1</v>
      </c>
      <c r="Q16" s="1">
        <f>SUMPRODUCT(Ratings!$P$2:$P$21, Ratings!Q$2:Q$21)/PRODUCT(Ratings!$P$22,Ratings!Q$22)</f>
        <v>0.5635920536</v>
      </c>
      <c r="R16" s="1">
        <f>SUMPRODUCT(Ratings!$P$2:$P$21, Ratings!R$2:R$21)/PRODUCT(Ratings!$P$22,Ratings!R$22)</f>
        <v>0.5132653932</v>
      </c>
      <c r="S16" s="1">
        <f>SUMPRODUCT(Ratings!$P$2:$P$21, Ratings!S$2:S$21)/PRODUCT(Ratings!$P$22,Ratings!S$22)</f>
        <v>0.5332442297</v>
      </c>
      <c r="T16" s="1">
        <f>SUMPRODUCT(Ratings!$P$2:$P$21, Ratings!T$2:T$21)/PRODUCT(Ratings!$P$22,Ratings!T$22)</f>
        <v>0.4995949995</v>
      </c>
      <c r="U16" s="1">
        <f>SUMPRODUCT(Ratings!$P$2:$P$21, Ratings!U$2:U$21)/PRODUCT(Ratings!$P$22,Ratings!U$22)</f>
        <v>0.3532613528</v>
      </c>
    </row>
    <row r="17">
      <c r="A17" s="4" t="s">
        <v>16</v>
      </c>
      <c r="B17" s="1">
        <f>SUMPRODUCT(Ratings!$Q$2:$Q$21, Ratings!B$2:B$21)/PRODUCT(Ratings!$Q$22,Ratings!B$22)</f>
        <v>0.5050100284</v>
      </c>
      <c r="C17" s="1">
        <f>SUMPRODUCT(Ratings!$Q$2:$Q$21, Ratings!C$2:C$21)/PRODUCT(Ratings!$Q$22,Ratings!C$22)</f>
        <v>0.5356729561</v>
      </c>
      <c r="D17" s="1">
        <f>SUMPRODUCT(Ratings!$Q$2:$Q$21, Ratings!D$2:D$21)/PRODUCT(Ratings!$Q$22,Ratings!D$22)</f>
        <v>0.6310389082</v>
      </c>
      <c r="E17" s="1">
        <f>SUMPRODUCT(Ratings!$Q$2:$Q$21, Ratings!E$2:E$21)/PRODUCT(Ratings!$Q$22,Ratings!E$22)</f>
        <v>0.2553452413</v>
      </c>
      <c r="F17" s="1">
        <f>SUMPRODUCT(Ratings!$Q$2:$Q$21, Ratings!F$2:F$21)/PRODUCT(Ratings!$Q$22,Ratings!F$22)</f>
        <v>0.5308564466</v>
      </c>
      <c r="G17" s="1">
        <f>SUMPRODUCT(Ratings!$Q$2:$Q$21, Ratings!G$2:G$21)/PRODUCT(Ratings!$Q$22,Ratings!G$22)</f>
        <v>0.3188491186</v>
      </c>
      <c r="H17" s="1">
        <f>SUMPRODUCT(Ratings!$Q$2:$Q$21, Ratings!H$2:H$21)/PRODUCT(Ratings!$Q$22,Ratings!H$22)</f>
        <v>0.4702229107</v>
      </c>
      <c r="I17" s="1">
        <f>SUMPRODUCT(Ratings!$Q$2:$Q$21, Ratings!I$2:I$21)/PRODUCT(Ratings!$Q$22,Ratings!I$22)</f>
        <v>0.4066705134</v>
      </c>
      <c r="J17" s="1">
        <f>SUMPRODUCT(Ratings!$Q$2:$Q$21, Ratings!J$2:J$21)/PRODUCT(Ratings!$Q$22,Ratings!J$22)</f>
        <v>0.3151248029</v>
      </c>
      <c r="K17" s="1">
        <f>SUMPRODUCT(Ratings!$Q$2:$Q$21, Ratings!K$2:K$21)/PRODUCT(Ratings!$Q$22,Ratings!K$22)</f>
        <v>0.4731576117</v>
      </c>
      <c r="L17" s="1">
        <f>SUMPRODUCT(Ratings!$Q$2:$Q$21, Ratings!L$2:L$21)/PRODUCT(Ratings!$Q$22,Ratings!L$22)</f>
        <v>0.5632042103</v>
      </c>
      <c r="M17" s="1">
        <f>SUMPRODUCT(Ratings!$Q$2:$Q$21, Ratings!M$2:M$21)/PRODUCT(Ratings!$Q$22,Ratings!M$22)</f>
        <v>0.186882745</v>
      </c>
      <c r="N17" s="1">
        <f>SUMPRODUCT(Ratings!$Q$2:$Q$21, Ratings!N$2:N$21)/PRODUCT(Ratings!$Q$22,Ratings!N$22)</f>
        <v>0.6705015622</v>
      </c>
      <c r="O17" s="1">
        <f>SUMPRODUCT(Ratings!$Q$2:$Q$21, Ratings!O$2:O$21)/PRODUCT(Ratings!$Q$22,Ratings!O$22)</f>
        <v>0.5084828714</v>
      </c>
      <c r="P17" s="1">
        <f>SUMPRODUCT(Ratings!$Q$2:$Q$21, Ratings!P$2:P$21)/PRODUCT(Ratings!$Q$22,Ratings!P$22)</f>
        <v>0.5635920536</v>
      </c>
      <c r="Q17" s="1">
        <f>SUMPRODUCT(Ratings!$Q$2:$Q$21, Ratings!Q$2:Q$21)/PRODUCT(Ratings!$Q$22,Ratings!Q$22)</f>
        <v>1</v>
      </c>
      <c r="R17" s="1">
        <f>SUMPRODUCT(Ratings!$Q$2:$Q$21, Ratings!R$2:R$21)/PRODUCT(Ratings!$Q$22,Ratings!R$22)</f>
        <v>0.4347490658</v>
      </c>
      <c r="S17" s="1">
        <f>SUMPRODUCT(Ratings!$Q$2:$Q$21, Ratings!S$2:S$21)/PRODUCT(Ratings!$Q$22,Ratings!S$22)</f>
        <v>0.5645895716</v>
      </c>
      <c r="T17" s="1">
        <f>SUMPRODUCT(Ratings!$Q$2:$Q$21, Ratings!T$2:T$21)/PRODUCT(Ratings!$Q$22,Ratings!T$22)</f>
        <v>0.2083622745</v>
      </c>
      <c r="U17" s="1">
        <f>SUMPRODUCT(Ratings!$Q$2:$Q$21, Ratings!U$2:U$21)/PRODUCT(Ratings!$Q$22,Ratings!U$22)</f>
        <v>0.2352187681</v>
      </c>
    </row>
    <row r="18">
      <c r="A18" s="4" t="s">
        <v>17</v>
      </c>
      <c r="B18" s="1">
        <f>SUMPRODUCT(Ratings!$R$2:$R$21, Ratings!B$2:B$21)/PRODUCT(Ratings!$R$22,Ratings!B$22)</f>
        <v>0.4638168285</v>
      </c>
      <c r="C18" s="1">
        <f>SUMPRODUCT(Ratings!$R$2:$R$21, Ratings!C$2:C$21)/PRODUCT(Ratings!$R$22,Ratings!C$22)</f>
        <v>0.5735294118</v>
      </c>
      <c r="D18" s="1">
        <f>SUMPRODUCT(Ratings!$R$2:$R$21, Ratings!D$2:D$21)/PRODUCT(Ratings!$R$22,Ratings!D$22)</f>
        <v>0.3204935045</v>
      </c>
      <c r="E18" s="1">
        <f>SUMPRODUCT(Ratings!$R$2:$R$21, Ratings!E$2:E$21)/PRODUCT(Ratings!$R$22,Ratings!E$22)</f>
        <v>0.4975109935</v>
      </c>
      <c r="F18" s="1">
        <f>SUMPRODUCT(Ratings!$R$2:$R$21, Ratings!F$2:F$21)/PRODUCT(Ratings!$R$22,Ratings!F$22)</f>
        <v>0.7576303816</v>
      </c>
      <c r="G18" s="1">
        <f>SUMPRODUCT(Ratings!$R$2:$R$21, Ratings!G$2:G$21)/PRODUCT(Ratings!$R$22,Ratings!G$22)</f>
        <v>0.385040016</v>
      </c>
      <c r="H18" s="1">
        <f>SUMPRODUCT(Ratings!$R$2:$R$21, Ratings!H$2:H$21)/PRODUCT(Ratings!$R$22,Ratings!H$22)</f>
        <v>0.5837867868</v>
      </c>
      <c r="I18" s="1">
        <f>SUMPRODUCT(Ratings!$R$2:$R$21, Ratings!I$2:I$21)/PRODUCT(Ratings!$R$22,Ratings!I$22)</f>
        <v>0.5266618591</v>
      </c>
      <c r="J18" s="1">
        <f>SUMPRODUCT(Ratings!$R$2:$R$21, Ratings!J$2:J$21)/PRODUCT(Ratings!$R$22,Ratings!J$22)</f>
        <v>0.548529813</v>
      </c>
      <c r="K18" s="1">
        <f>SUMPRODUCT(Ratings!$R$2:$R$21, Ratings!K$2:K$21)/PRODUCT(Ratings!$R$22,Ratings!K$22)</f>
        <v>0.51708769</v>
      </c>
      <c r="L18" s="1">
        <f>SUMPRODUCT(Ratings!$R$2:$R$21, Ratings!L$2:L$21)/PRODUCT(Ratings!$R$22,Ratings!L$22)</f>
        <v>0.4538124507</v>
      </c>
      <c r="M18" s="1">
        <f>SUMPRODUCT(Ratings!$R$2:$R$21, Ratings!M$2:M$21)/PRODUCT(Ratings!$R$22,Ratings!M$22)</f>
        <v>0.5436508677</v>
      </c>
      <c r="N18" s="1">
        <f>SUMPRODUCT(Ratings!$R$2:$R$21, Ratings!N$2:N$21)/PRODUCT(Ratings!$R$22,Ratings!N$22)</f>
        <v>0.481764659</v>
      </c>
      <c r="O18" s="1">
        <f>SUMPRODUCT(Ratings!$R$2:$R$21, Ratings!O$2:O$21)/PRODUCT(Ratings!$R$22,Ratings!O$22)</f>
        <v>0.6252355353</v>
      </c>
      <c r="P18" s="1">
        <f>SUMPRODUCT(Ratings!$R$2:$R$21, Ratings!P$2:P$21)/PRODUCT(Ratings!$R$22,Ratings!P$22)</f>
        <v>0.5132653932</v>
      </c>
      <c r="Q18" s="1">
        <f>SUMPRODUCT(Ratings!$R$2:$R$21, Ratings!Q$2:Q$21)/PRODUCT(Ratings!$R$22,Ratings!Q$22)</f>
        <v>0.4347490658</v>
      </c>
      <c r="R18" s="1">
        <f>SUMPRODUCT(Ratings!$R$2:$R$21, Ratings!R$2:R$21)/PRODUCT(Ratings!$R$22,Ratings!R$22)</f>
        <v>1</v>
      </c>
      <c r="S18" s="1">
        <f>SUMPRODUCT(Ratings!$R$2:$R$21, Ratings!S$2:S$21)/PRODUCT(Ratings!$R$22,Ratings!S$22)</f>
        <v>0.6416889479</v>
      </c>
      <c r="T18" s="1">
        <f>SUMPRODUCT(Ratings!$R$2:$R$21, Ratings!T$2:T$21)/PRODUCT(Ratings!$R$22,Ratings!T$22)</f>
        <v>0.4341624223</v>
      </c>
      <c r="U18" s="1">
        <f>SUMPRODUCT(Ratings!$R$2:$R$21, Ratings!U$2:U$21)/PRODUCT(Ratings!$R$22,Ratings!U$22)</f>
        <v>0.3052954924</v>
      </c>
    </row>
    <row r="19">
      <c r="A19" s="4" t="s">
        <v>18</v>
      </c>
      <c r="B19" s="1">
        <f>SUMPRODUCT(Ratings!$S$2:$S$21, Ratings!B$2:B$21)/PRODUCT(Ratings!$S$22,Ratings!B$22)</f>
        <v>0.4216370214</v>
      </c>
      <c r="C19" s="1">
        <f>SUMPRODUCT(Ratings!$S$2:$S$21, Ratings!C$2:C$21)/PRODUCT(Ratings!$S$22,Ratings!C$22)</f>
        <v>0.5652974065</v>
      </c>
      <c r="D19" s="1">
        <f>SUMPRODUCT(Ratings!$S$2:$S$21, Ratings!D$2:D$21)/PRODUCT(Ratings!$S$22,Ratings!D$22)</f>
        <v>0.602943326</v>
      </c>
      <c r="E19" s="1">
        <f>SUMPRODUCT(Ratings!$S$2:$S$21, Ratings!E$2:E$21)/PRODUCT(Ratings!$S$22,Ratings!E$22)</f>
        <v>0.4594458584</v>
      </c>
      <c r="F19" s="1">
        <f>SUMPRODUCT(Ratings!$S$2:$S$21, Ratings!F$2:F$21)/PRODUCT(Ratings!$S$22,Ratings!F$22)</f>
        <v>0.7155646512</v>
      </c>
      <c r="G19" s="1">
        <f>SUMPRODUCT(Ratings!$S$2:$S$21, Ratings!G$2:G$21)/PRODUCT(Ratings!$S$22,Ratings!G$22)</f>
        <v>0.4157150447</v>
      </c>
      <c r="H19" s="1">
        <f>SUMPRODUCT(Ratings!$S$2:$S$21, Ratings!H$2:H$21)/PRODUCT(Ratings!$S$22,Ratings!H$22)</f>
        <v>0.4064246731</v>
      </c>
      <c r="I19" s="1">
        <f>SUMPRODUCT(Ratings!$S$2:$S$21, Ratings!I$2:I$21)/PRODUCT(Ratings!$S$22,Ratings!I$22)</f>
        <v>0.5063291561</v>
      </c>
      <c r="J19" s="1">
        <f>SUMPRODUCT(Ratings!$S$2:$S$21, Ratings!J$2:J$21)/PRODUCT(Ratings!$S$22,Ratings!J$22)</f>
        <v>0.3687467338</v>
      </c>
      <c r="K19" s="1">
        <f>SUMPRODUCT(Ratings!$S$2:$S$21, Ratings!K$2:K$21)/PRODUCT(Ratings!$S$22,Ratings!K$22)</f>
        <v>0.4745401899</v>
      </c>
      <c r="L19" s="1">
        <f>SUMPRODUCT(Ratings!$S$2:$S$21, Ratings!L$2:L$21)/PRODUCT(Ratings!$S$22,Ratings!L$22)</f>
        <v>0.6451791671</v>
      </c>
      <c r="M19" s="1">
        <f>SUMPRODUCT(Ratings!$S$2:$S$21, Ratings!M$2:M$21)/PRODUCT(Ratings!$S$22,Ratings!M$22)</f>
        <v>0.42032555</v>
      </c>
      <c r="N19" s="1">
        <f>SUMPRODUCT(Ratings!$S$2:$S$21, Ratings!N$2:N$21)/PRODUCT(Ratings!$S$22,Ratings!N$22)</f>
        <v>0.667356441</v>
      </c>
      <c r="O19" s="1">
        <f>SUMPRODUCT(Ratings!$S$2:$S$21, Ratings!O$2:O$21)/PRODUCT(Ratings!$S$22,Ratings!O$22)</f>
        <v>0.7022408709</v>
      </c>
      <c r="P19" s="1">
        <f>SUMPRODUCT(Ratings!$S$2:$S$21, Ratings!P$2:P$21)/PRODUCT(Ratings!$S$22,Ratings!P$22)</f>
        <v>0.5332442297</v>
      </c>
      <c r="Q19" s="1">
        <f>SUMPRODUCT(Ratings!$S$2:$S$21, Ratings!Q$2:Q$21)/PRODUCT(Ratings!$S$22,Ratings!Q$22)</f>
        <v>0.5645895716</v>
      </c>
      <c r="R19" s="1">
        <f>SUMPRODUCT(Ratings!$S$2:$S$21, Ratings!R$2:R$21)/PRODUCT(Ratings!$S$22,Ratings!R$22)</f>
        <v>0.6416889479</v>
      </c>
      <c r="S19" s="1">
        <f>SUMPRODUCT(Ratings!$S$2:$S$21, Ratings!S$2:S$21)/PRODUCT(Ratings!$S$22,Ratings!S$22)</f>
        <v>1</v>
      </c>
      <c r="T19" s="1">
        <f>SUMPRODUCT(Ratings!$S$2:$S$21, Ratings!T$2:T$21)/PRODUCT(Ratings!$S$22,Ratings!T$22)</f>
        <v>0.4346599177</v>
      </c>
      <c r="U19" s="1">
        <f>SUMPRODUCT(Ratings!$S$2:$S$21, Ratings!U$2:U$21)/PRODUCT(Ratings!$S$22,Ratings!U$22)</f>
        <v>0.3943307832</v>
      </c>
    </row>
    <row r="20">
      <c r="A20" s="4" t="s">
        <v>19</v>
      </c>
      <c r="B20" s="1">
        <f>SUMPRODUCT(Ratings!$T$2:$T$21, Ratings!B$2:B$21)/PRODUCT(Ratings!$T$22,Ratings!B$22)</f>
        <v>0.4668165331</v>
      </c>
      <c r="C20" s="1">
        <f>SUMPRODUCT(Ratings!$T$2:$T$21, Ratings!C$2:C$21)/PRODUCT(Ratings!$T$22,Ratings!C$22)</f>
        <v>0.2526035912</v>
      </c>
      <c r="D20" s="1">
        <f>SUMPRODUCT(Ratings!$T$2:$T$21, Ratings!D$2:D$21)/PRODUCT(Ratings!$T$22,Ratings!D$22)</f>
        <v>0.2882754457</v>
      </c>
      <c r="E20" s="1">
        <f>SUMPRODUCT(Ratings!$T$2:$T$21, Ratings!E$2:E$21)/PRODUCT(Ratings!$T$22,Ratings!E$22)</f>
        <v>0.4673467053</v>
      </c>
      <c r="F20" s="1">
        <f>SUMPRODUCT(Ratings!$T$2:$T$21, Ratings!F$2:F$21)/PRODUCT(Ratings!$T$22,Ratings!F$22)</f>
        <v>0.7024521605</v>
      </c>
      <c r="G20" s="1">
        <f>SUMPRODUCT(Ratings!$T$2:$T$21, Ratings!G$2:G$21)/PRODUCT(Ratings!$T$22,Ratings!G$22)</f>
        <v>0.5268384918</v>
      </c>
      <c r="H20" s="1">
        <f>SUMPRODUCT(Ratings!$T$2:$T$21, Ratings!H$2:H$21)/PRODUCT(Ratings!$T$22,Ratings!H$22)</f>
        <v>0.5815050449</v>
      </c>
      <c r="I20" s="1">
        <f>SUMPRODUCT(Ratings!$T$2:$T$21, Ratings!I$2:I$21)/PRODUCT(Ratings!$T$22,Ratings!I$22)</f>
        <v>0.5738447707</v>
      </c>
      <c r="J20" s="1">
        <f>SUMPRODUCT(Ratings!$T$2:$T$21, Ratings!J$2:J$21)/PRODUCT(Ratings!$T$22,Ratings!J$22)</f>
        <v>0.4676420271</v>
      </c>
      <c r="K20" s="1">
        <f>SUMPRODUCT(Ratings!$T$2:$T$21, Ratings!K$2:K$21)/PRODUCT(Ratings!$T$22,Ratings!K$22)</f>
        <v>0.342328552</v>
      </c>
      <c r="L20" s="1">
        <f>SUMPRODUCT(Ratings!$T$2:$T$21, Ratings!L$2:L$21)/PRODUCT(Ratings!$T$22,Ratings!L$22)</f>
        <v>0.273514264</v>
      </c>
      <c r="M20" s="1">
        <f>SUMPRODUCT(Ratings!$T$2:$T$21, Ratings!M$2:M$21)/PRODUCT(Ratings!$T$22,Ratings!M$22)</f>
        <v>0.5022058931</v>
      </c>
      <c r="N20" s="1">
        <f>SUMPRODUCT(Ratings!$T$2:$T$21, Ratings!N$2:N$21)/PRODUCT(Ratings!$T$22,Ratings!N$22)</f>
        <v>0.5015328995</v>
      </c>
      <c r="O20" s="1">
        <f>SUMPRODUCT(Ratings!$T$2:$T$21, Ratings!O$2:O$21)/PRODUCT(Ratings!$T$22,Ratings!O$22)</f>
        <v>0.4988880181</v>
      </c>
      <c r="P20" s="1">
        <f>SUMPRODUCT(Ratings!$T$2:$T$21, Ratings!P$2:P$21)/PRODUCT(Ratings!$T$22,Ratings!P$22)</f>
        <v>0.4995949995</v>
      </c>
      <c r="Q20" s="1">
        <f>SUMPRODUCT(Ratings!$T$2:$T$21, Ratings!Q$2:Q$21)/PRODUCT(Ratings!$T$22,Ratings!Q$22)</f>
        <v>0.2083622745</v>
      </c>
      <c r="R20" s="1">
        <f>SUMPRODUCT(Ratings!$T$2:$T$21, Ratings!R$2:R$21)/PRODUCT(Ratings!$T$22,Ratings!R$22)</f>
        <v>0.4341624223</v>
      </c>
      <c r="S20" s="1">
        <f>SUMPRODUCT(Ratings!$T$2:$T$21, Ratings!S$2:S$21)/PRODUCT(Ratings!$T$22,Ratings!S$22)</f>
        <v>0.4346599177</v>
      </c>
      <c r="T20" s="1">
        <f>SUMPRODUCT(Ratings!$T$2:$T$21, Ratings!T$2:T$21)/PRODUCT(Ratings!$T$22,Ratings!T$22)</f>
        <v>1</v>
      </c>
      <c r="U20" s="1">
        <f>SUMPRODUCT(Ratings!$T$2:$T$21, Ratings!U$2:U$21)/PRODUCT(Ratings!$T$22,Ratings!U$22)</f>
        <v>0.3897622692</v>
      </c>
    </row>
    <row r="21" ht="15.75" customHeight="1">
      <c r="A21" s="4" t="s">
        <v>20</v>
      </c>
      <c r="B21" s="1">
        <f>SUMPRODUCT(Ratings!$U$2:$U$21, Ratings!B$2:B$21)/PRODUCT(Ratings!$U$22,Ratings!B$22)</f>
        <v>0.6180700462</v>
      </c>
      <c r="C21" s="1">
        <f>SUMPRODUCT(Ratings!$U$2:$U$21, Ratings!C$2:C$21)/PRODUCT(Ratings!$U$22,Ratings!C$22)</f>
        <v>0.5115762305</v>
      </c>
      <c r="D21" s="1">
        <f>SUMPRODUCT(Ratings!$U$2:$U$21, Ratings!D$2:D$21)/PRODUCT(Ratings!$U$22,Ratings!D$22)</f>
        <v>0.4568492774</v>
      </c>
      <c r="E21" s="1">
        <f>SUMPRODUCT(Ratings!$U$2:$U$21, Ratings!E$2:E$21)/PRODUCT(Ratings!$U$22,Ratings!E$22)</f>
        <v>0.5427824561</v>
      </c>
      <c r="F21" s="1">
        <f>SUMPRODUCT(Ratings!$U$2:$U$21, Ratings!F$2:F$21)/PRODUCT(Ratings!$U$22,Ratings!F$22)</f>
        <v>0.3091592638</v>
      </c>
      <c r="G21" s="1">
        <f>SUMPRODUCT(Ratings!$U$2:$U$21, Ratings!G$2:G$21)/PRODUCT(Ratings!$U$22,Ratings!G$22)</f>
        <v>0.5761057101</v>
      </c>
      <c r="H21" s="1">
        <f>SUMPRODUCT(Ratings!$U$2:$U$21, Ratings!H$2:H$21)/PRODUCT(Ratings!$U$22,Ratings!H$22)</f>
        <v>0.5065255615</v>
      </c>
      <c r="I21" s="1">
        <f>SUMPRODUCT(Ratings!$U$2:$U$21, Ratings!I$2:I$21)/PRODUCT(Ratings!$U$22,Ratings!I$22)</f>
        <v>0.4057630284</v>
      </c>
      <c r="J21" s="1">
        <f>SUMPRODUCT(Ratings!$U$2:$U$21, Ratings!J$2:J$21)/PRODUCT(Ratings!$U$22,Ratings!J$22)</f>
        <v>0.4526045388</v>
      </c>
      <c r="K21" s="1">
        <f>SUMPRODUCT(Ratings!$U$2:$U$21, Ratings!K$2:K$21)/PRODUCT(Ratings!$U$22,Ratings!K$22)</f>
        <v>0.2417745222</v>
      </c>
      <c r="L21" s="1">
        <f>SUMPRODUCT(Ratings!$U$2:$U$21, Ratings!L$2:L$21)/PRODUCT(Ratings!$U$22,Ratings!L$22)</f>
        <v>0.4288450139</v>
      </c>
      <c r="M21" s="1">
        <f>SUMPRODUCT(Ratings!$U$2:$U$21, Ratings!M$2:M$21)/PRODUCT(Ratings!$U$22,Ratings!M$22)</f>
        <v>0.3972530477</v>
      </c>
      <c r="N21" s="1">
        <f>SUMPRODUCT(Ratings!$U$2:$U$21, Ratings!N$2:N$21)/PRODUCT(Ratings!$U$22,Ratings!N$22)</f>
        <v>0.4095609893</v>
      </c>
      <c r="O21" s="1">
        <f>SUMPRODUCT(Ratings!$U$2:$U$21, Ratings!O$2:O$21)/PRODUCT(Ratings!$U$22,Ratings!O$22)</f>
        <v>0.4171787576</v>
      </c>
      <c r="P21" s="1">
        <f>SUMPRODUCT(Ratings!$U$2:$U$21, Ratings!P$2:P$21)/PRODUCT(Ratings!$U$22,Ratings!P$22)</f>
        <v>0.3532613528</v>
      </c>
      <c r="Q21" s="1">
        <f>SUMPRODUCT(Ratings!$U$2:$U$21, Ratings!Q$2:Q$21)/PRODUCT(Ratings!$U$22,Ratings!Q$22)</f>
        <v>0.2352187681</v>
      </c>
      <c r="R21" s="1">
        <f>SUMPRODUCT(Ratings!$U$2:$U$21, Ratings!R$2:R$21)/PRODUCT(Ratings!$U$22,Ratings!R$22)</f>
        <v>0.3052954924</v>
      </c>
      <c r="S21" s="1">
        <f>SUMPRODUCT(Ratings!$U$2:$U$21, Ratings!S$2:S$21)/PRODUCT(Ratings!$U$22,Ratings!S$22)</f>
        <v>0.3943307832</v>
      </c>
      <c r="T21" s="1">
        <f>SUMPRODUCT(Ratings!$U$2:$U$21, Ratings!T$2:T$21)/PRODUCT(Ratings!$U$22,Ratings!T$22)</f>
        <v>0.3897622692</v>
      </c>
      <c r="U21" s="1">
        <f>SUMPRODUCT(Ratings!$U$2:$U$21, Ratings!U$2:U$21)/PRODUCT(Ratings!$U$22,Ratings!U$22)</f>
        <v>1</v>
      </c>
    </row>
    <row r="22" ht="15.75" customHeight="1"/>
    <row r="23" ht="15.75" customHeight="1"/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39.89"/>
    <col customWidth="1" min="2" max="2" width="14.33"/>
    <col customWidth="1" min="3" max="3" width="39.89"/>
    <col customWidth="1" min="4" max="4" width="19.44"/>
    <col customWidth="1" min="5" max="5" width="30.44"/>
    <col customWidth="1" min="6" max="6" width="27.89"/>
    <col customWidth="1" min="7" max="7" width="17.11"/>
    <col customWidth="1" min="8" max="8" width="35.22"/>
    <col customWidth="1" min="9" max="9" width="24.44"/>
    <col customWidth="1" min="10" max="10" width="18.0"/>
    <col customWidth="1" min="11" max="11" width="19.56"/>
    <col customWidth="1" min="12" max="12" width="25.0"/>
    <col customWidth="1" min="13" max="13" width="18.56"/>
    <col customWidth="1" min="14" max="14" width="26.89"/>
    <col customWidth="1" min="15" max="15" width="19.22"/>
    <col customWidth="1" min="16" max="16" width="21.78"/>
    <col customWidth="1" min="17" max="17" width="18.78"/>
    <col customWidth="1" min="18" max="18" width="20.11"/>
    <col customWidth="1" min="19" max="19" width="22.11"/>
    <col customWidth="1" min="20" max="20" width="26.67"/>
    <col customWidth="1" min="21" max="21" width="12.33"/>
    <col customWidth="1" min="22" max="22" width="10.56"/>
    <col customWidth="1" min="23" max="23" width="38.33"/>
    <col customWidth="1" min="24" max="24" width="28.56"/>
    <col customWidth="1" min="25" max="25" width="20.44"/>
    <col customWidth="1" min="26" max="26" width="31.0"/>
    <col customWidth="1" min="27" max="27" width="22.11"/>
  </cols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4" t="s">
        <v>1</v>
      </c>
      <c r="B2" s="1">
        <f>MAX(Matrix!B2,0)</f>
        <v>1</v>
      </c>
      <c r="C2" s="1">
        <f>MAX(Matrix!C2,0)</f>
        <v>0.6449952772</v>
      </c>
      <c r="D2" s="1">
        <f>MAX(Matrix!D2,0)</f>
        <v>0.5805396102</v>
      </c>
      <c r="E2" s="1">
        <f>MAX(Matrix!E2,0)</f>
        <v>0.6674238125</v>
      </c>
      <c r="F2" s="1">
        <f>MAX(Matrix!F2,0)</f>
        <v>0.570229156</v>
      </c>
      <c r="G2" s="1">
        <f>MAX(Matrix!G2,0)</f>
        <v>0.5878522954</v>
      </c>
      <c r="H2" s="1">
        <f>MAX(Matrix!H2,0)</f>
        <v>0.7474093187</v>
      </c>
      <c r="I2" s="1">
        <f>MAX(Matrix!I2,0)</f>
        <v>0.5345786282</v>
      </c>
      <c r="J2" s="1">
        <f>MAX(Matrix!J2,0)</f>
        <v>0.6678455653</v>
      </c>
      <c r="K2" s="1">
        <f>MAX(Matrix!K2,0)</f>
        <v>0.4926589517</v>
      </c>
      <c r="L2" s="1">
        <f>MAX(Matrix!L2,0)</f>
        <v>0.3766588923</v>
      </c>
      <c r="M2" s="1">
        <f>MAX(Matrix!M2,0)</f>
        <v>0.6230559828</v>
      </c>
      <c r="N2" s="1">
        <f>MAX(Matrix!N2,0)</f>
        <v>0.6906653557</v>
      </c>
      <c r="O2" s="1">
        <f>MAX(Matrix!O2,0)</f>
        <v>0.3830674066</v>
      </c>
      <c r="P2" s="1">
        <f>MAX(Matrix!P2,0)</f>
        <v>0.6610163955</v>
      </c>
      <c r="Q2" s="1">
        <f>MAX(Matrix!Q2,0)</f>
        <v>0.5050100284</v>
      </c>
      <c r="R2" s="1">
        <f>MAX(Matrix!R2,0)</f>
        <v>0.4638168285</v>
      </c>
      <c r="S2" s="1">
        <f>MAX(Matrix!S2,0)</f>
        <v>0.4216370214</v>
      </c>
      <c r="T2" s="1">
        <f>MAX(Matrix!T2,0)</f>
        <v>0.4668165331</v>
      </c>
      <c r="U2" s="1">
        <f>MAX(Matrix!U2,0)</f>
        <v>0.6180700462</v>
      </c>
      <c r="W2" s="1">
        <f>LARGE($B$2:$U$2, 2)</f>
        <v>0.7474093187</v>
      </c>
      <c r="X2" s="1">
        <f>LARGE($B$2:$U$2, 3)</f>
        <v>0.6906653557</v>
      </c>
      <c r="Y2" s="1">
        <f>LARGE($B$2:$U$2, 4)</f>
        <v>0.6678455653</v>
      </c>
      <c r="Z2" s="1">
        <f>LARGE($B$2:$U$2, 5)</f>
        <v>0.6674238125</v>
      </c>
      <c r="AA2" s="1">
        <f>LARGE($B$2:$U$2, 6)</f>
        <v>0.6610163955</v>
      </c>
    </row>
    <row r="3">
      <c r="A3" s="4" t="s">
        <v>2</v>
      </c>
      <c r="B3" s="1">
        <f>MAX(Matrix!B3,0)</f>
        <v>0.6449952772</v>
      </c>
      <c r="C3" s="1">
        <f>MAX(Matrix!C3,0)</f>
        <v>1</v>
      </c>
      <c r="D3" s="1">
        <f>MAX(Matrix!D3,0)</f>
        <v>0.5630291295</v>
      </c>
      <c r="E3" s="1">
        <f>MAX(Matrix!E3,0)</f>
        <v>0.4560517441</v>
      </c>
      <c r="F3" s="1">
        <f>MAX(Matrix!F3,0)</f>
        <v>0.5165661692</v>
      </c>
      <c r="G3" s="1">
        <f>MAX(Matrix!G3,0)</f>
        <v>0.4831874711</v>
      </c>
      <c r="H3" s="1">
        <f>MAX(Matrix!H3,0)</f>
        <v>0.5898052073</v>
      </c>
      <c r="I3" s="1">
        <f>MAX(Matrix!I3,0)</f>
        <v>0.4087524876</v>
      </c>
      <c r="J3" s="1">
        <f>MAX(Matrix!J3,0)</f>
        <v>0.6856622663</v>
      </c>
      <c r="K3" s="1">
        <f>MAX(Matrix!K3,0)</f>
        <v>0.5343239463</v>
      </c>
      <c r="L3" s="1">
        <f>MAX(Matrix!L3,0)</f>
        <v>0.5334286701</v>
      </c>
      <c r="M3" s="1">
        <f>MAX(Matrix!M3,0)</f>
        <v>0.3919343465</v>
      </c>
      <c r="N3" s="1">
        <f>MAX(Matrix!N3,0)</f>
        <v>0.6058555561</v>
      </c>
      <c r="O3" s="1">
        <f>MAX(Matrix!O3,0)</f>
        <v>0.5153968602</v>
      </c>
      <c r="P3" s="1">
        <f>MAX(Matrix!P3,0)</f>
        <v>0.5269524703</v>
      </c>
      <c r="Q3" s="1">
        <f>MAX(Matrix!Q3,0)</f>
        <v>0.5356729561</v>
      </c>
      <c r="R3" s="1">
        <f>MAX(Matrix!R3,0)</f>
        <v>0.5735294118</v>
      </c>
      <c r="S3" s="1">
        <f>MAX(Matrix!S3,0)</f>
        <v>0.5652974065</v>
      </c>
      <c r="T3" s="1">
        <f>MAX(Matrix!T3,0)</f>
        <v>0.2526035912</v>
      </c>
      <c r="U3" s="1">
        <f>MAX(Matrix!U3,0)</f>
        <v>0.5115762305</v>
      </c>
      <c r="W3" s="5" t="str">
        <f t="shared" ref="W3:AA3" si="1">INDEX($B$1:$U$1, 0, MATCH(W2, $B$2:$U$2 , 0))</f>
        <v>260: Star Wars: Episode IV - A New Hope (1977)</v>
      </c>
      <c r="X3" s="5" t="str">
        <f t="shared" si="1"/>
        <v>780: Independence Day (ID4) (1996)</v>
      </c>
      <c r="Y3" s="5" t="str">
        <f t="shared" si="1"/>
        <v>296: Pulp Fiction (1994)</v>
      </c>
      <c r="Z3" s="5" t="str">
        <f t="shared" si="1"/>
        <v>318: Shawshank Redemption, The (1994)</v>
      </c>
      <c r="AA3" s="5" t="str">
        <f t="shared" si="1"/>
        <v>1265: Groundhog Day (1993)</v>
      </c>
    </row>
    <row r="4">
      <c r="A4" s="4" t="s">
        <v>3</v>
      </c>
      <c r="B4" s="1">
        <f>MAX(Matrix!B4,0)</f>
        <v>0.5805396102</v>
      </c>
      <c r="C4" s="1">
        <f>MAX(Matrix!C4,0)</f>
        <v>0.5630291295</v>
      </c>
      <c r="D4" s="1">
        <f>MAX(Matrix!D4,0)</f>
        <v>1</v>
      </c>
      <c r="E4" s="1">
        <f>MAX(Matrix!E4,0)</f>
        <v>0.2930414823</v>
      </c>
      <c r="F4" s="1">
        <f>MAX(Matrix!F4,0)</f>
        <v>0.381345803</v>
      </c>
      <c r="G4" s="1">
        <f>MAX(Matrix!G4,0)</f>
        <v>0.569209423</v>
      </c>
      <c r="H4" s="1">
        <f>MAX(Matrix!H4,0)</f>
        <v>0.5955500004</v>
      </c>
      <c r="I4" s="1">
        <f>MAX(Matrix!I4,0)</f>
        <v>0.4630026597</v>
      </c>
      <c r="J4" s="1">
        <f>MAX(Matrix!J4,0)</f>
        <v>0.3991140631</v>
      </c>
      <c r="K4" s="1">
        <f>MAX(Matrix!K4,0)</f>
        <v>0.5279255834</v>
      </c>
      <c r="L4" s="1">
        <f>MAX(Matrix!L4,0)</f>
        <v>0.6471531334</v>
      </c>
      <c r="M4" s="1">
        <f>MAX(Matrix!M4,0)</f>
        <v>0.4914982617</v>
      </c>
      <c r="N4" s="1">
        <f>MAX(Matrix!N4,0)</f>
        <v>0.4987413914</v>
      </c>
      <c r="O4" s="1">
        <f>MAX(Matrix!O4,0)</f>
        <v>0.48771311</v>
      </c>
      <c r="P4" s="1">
        <f>MAX(Matrix!P4,0)</f>
        <v>0.2982901139</v>
      </c>
      <c r="Q4" s="1">
        <f>MAX(Matrix!Q4,0)</f>
        <v>0.6310389082</v>
      </c>
      <c r="R4" s="1">
        <f>MAX(Matrix!R4,0)</f>
        <v>0.3204935045</v>
      </c>
      <c r="S4" s="1">
        <f>MAX(Matrix!S4,0)</f>
        <v>0.602943326</v>
      </c>
      <c r="T4" s="1">
        <f>MAX(Matrix!T4,0)</f>
        <v>0.2882754457</v>
      </c>
      <c r="U4" s="1">
        <f>MAX(Matrix!U4,0)</f>
        <v>0.4568492774</v>
      </c>
    </row>
    <row r="5">
      <c r="A5" s="4" t="s">
        <v>4</v>
      </c>
      <c r="B5" s="1">
        <f>MAX(Matrix!B5,0)</f>
        <v>0.6674238125</v>
      </c>
      <c r="C5" s="1">
        <f>MAX(Matrix!C5,0)</f>
        <v>0.4560517441</v>
      </c>
      <c r="D5" s="1">
        <f>MAX(Matrix!D5,0)</f>
        <v>0.2930414823</v>
      </c>
      <c r="E5" s="1">
        <f>MAX(Matrix!E5,0)</f>
        <v>1</v>
      </c>
      <c r="F5" s="1">
        <f>MAX(Matrix!F5,0)</f>
        <v>0.5889998481</v>
      </c>
      <c r="G5" s="1">
        <f>MAX(Matrix!G5,0)</f>
        <v>0.2128462677</v>
      </c>
      <c r="H5" s="1">
        <f>MAX(Matrix!H5,0)</f>
        <v>0.5655768446</v>
      </c>
      <c r="I5" s="1">
        <f>MAX(Matrix!I5,0)</f>
        <v>0.598344327</v>
      </c>
      <c r="J5" s="1">
        <f>MAX(Matrix!J5,0)</f>
        <v>0.5382186797</v>
      </c>
      <c r="K5" s="1">
        <f>MAX(Matrix!K5,0)</f>
        <v>0.3401506715</v>
      </c>
      <c r="L5" s="1">
        <f>MAX(Matrix!L5,0)</f>
        <v>0.3292026492</v>
      </c>
      <c r="M5" s="1">
        <f>MAX(Matrix!M5,0)</f>
        <v>0.3326739196</v>
      </c>
      <c r="N5" s="1">
        <f>MAX(Matrix!N5,0)</f>
        <v>0.6173658547</v>
      </c>
      <c r="O5" s="1">
        <f>MAX(Matrix!O5,0)</f>
        <v>0.5319806428</v>
      </c>
      <c r="P5" s="1">
        <f>MAX(Matrix!P5,0)</f>
        <v>0.4373193824</v>
      </c>
      <c r="Q5" s="1">
        <f>MAX(Matrix!Q5,0)</f>
        <v>0.2553452413</v>
      </c>
      <c r="R5" s="1">
        <f>MAX(Matrix!R5,0)</f>
        <v>0.4975109935</v>
      </c>
      <c r="S5" s="1">
        <f>MAX(Matrix!S5,0)</f>
        <v>0.4594458584</v>
      </c>
      <c r="T5" s="1">
        <f>MAX(Matrix!T5,0)</f>
        <v>0.4673467053</v>
      </c>
      <c r="U5" s="1">
        <f>MAX(Matrix!U5,0)</f>
        <v>0.5427824561</v>
      </c>
    </row>
    <row r="6">
      <c r="A6" s="4" t="s">
        <v>5</v>
      </c>
      <c r="B6" s="1">
        <f>MAX(Matrix!B6,0)</f>
        <v>0.570229156</v>
      </c>
      <c r="C6" s="1">
        <f>MAX(Matrix!C6,0)</f>
        <v>0.5165661692</v>
      </c>
      <c r="D6" s="1">
        <f>MAX(Matrix!D6,0)</f>
        <v>0.381345803</v>
      </c>
      <c r="E6" s="1">
        <f>MAX(Matrix!E6,0)</f>
        <v>0.5889998481</v>
      </c>
      <c r="F6" s="1">
        <f>MAX(Matrix!F6,0)</f>
        <v>1</v>
      </c>
      <c r="G6" s="1">
        <f>MAX(Matrix!G6,0)</f>
        <v>0.5516122452</v>
      </c>
      <c r="H6" s="1">
        <f>MAX(Matrix!H6,0)</f>
        <v>0.6821368357</v>
      </c>
      <c r="I6" s="1">
        <f>MAX(Matrix!I6,0)</f>
        <v>0.6405896579</v>
      </c>
      <c r="J6" s="1">
        <f>MAX(Matrix!J6,0)</f>
        <v>0.4004707478</v>
      </c>
      <c r="K6" s="1">
        <f>MAX(Matrix!K6,0)</f>
        <v>0.6619579556</v>
      </c>
      <c r="L6" s="1">
        <f>MAX(Matrix!L6,0)</f>
        <v>0.484750776</v>
      </c>
      <c r="M6" s="1">
        <f>MAX(Matrix!M6,0)</f>
        <v>0.4144988018</v>
      </c>
      <c r="N6" s="1">
        <f>MAX(Matrix!N6,0)</f>
        <v>0.7384453553</v>
      </c>
      <c r="O6" s="1">
        <f>MAX(Matrix!O6,0)</f>
        <v>0.585662286</v>
      </c>
      <c r="P6" s="1">
        <f>MAX(Matrix!P6,0)</f>
        <v>0.6730907523</v>
      </c>
      <c r="Q6" s="1">
        <f>MAX(Matrix!Q6,0)</f>
        <v>0.5308564466</v>
      </c>
      <c r="R6" s="1">
        <f>MAX(Matrix!R6,0)</f>
        <v>0.7576303816</v>
      </c>
      <c r="S6" s="1">
        <f>MAX(Matrix!S6,0)</f>
        <v>0.7155646512</v>
      </c>
      <c r="T6" s="1">
        <f>MAX(Matrix!T6,0)</f>
        <v>0.7024521605</v>
      </c>
      <c r="U6" s="1">
        <f>MAX(Matrix!U6,0)</f>
        <v>0.3091592638</v>
      </c>
    </row>
    <row r="7">
      <c r="A7" s="4" t="s">
        <v>6</v>
      </c>
      <c r="B7" s="1">
        <f>MAX(Matrix!B7,0)</f>
        <v>0.5878522954</v>
      </c>
      <c r="C7" s="1">
        <f>MAX(Matrix!C7,0)</f>
        <v>0.4831874711</v>
      </c>
      <c r="D7" s="1">
        <f>MAX(Matrix!D7,0)</f>
        <v>0.569209423</v>
      </c>
      <c r="E7" s="1">
        <f>MAX(Matrix!E7,0)</f>
        <v>0.2128462677</v>
      </c>
      <c r="F7" s="1">
        <f>MAX(Matrix!F7,0)</f>
        <v>0.5516122452</v>
      </c>
      <c r="G7" s="1">
        <f>MAX(Matrix!G7,0)</f>
        <v>1</v>
      </c>
      <c r="H7" s="1">
        <f>MAX(Matrix!H7,0)</f>
        <v>0.7168282545</v>
      </c>
      <c r="I7" s="1">
        <f>MAX(Matrix!I7,0)</f>
        <v>0.4761937333</v>
      </c>
      <c r="J7" s="1">
        <f>MAX(Matrix!J7,0)</f>
        <v>0.4141292706</v>
      </c>
      <c r="K7" s="1">
        <f>MAX(Matrix!K7,0)</f>
        <v>0.5663273314</v>
      </c>
      <c r="L7" s="1">
        <f>MAX(Matrix!L7,0)</f>
        <v>0.4332634163</v>
      </c>
      <c r="M7" s="1">
        <f>MAX(Matrix!M7,0)</f>
        <v>0.4803169945</v>
      </c>
      <c r="N7" s="1">
        <f>MAX(Matrix!N7,0)</f>
        <v>0.4421988546</v>
      </c>
      <c r="O7" s="1">
        <f>MAX(Matrix!O7,0)</f>
        <v>0.3036369196</v>
      </c>
      <c r="P7" s="1">
        <f>MAX(Matrix!P7,0)</f>
        <v>0.4707931349</v>
      </c>
      <c r="Q7" s="1">
        <f>MAX(Matrix!Q7,0)</f>
        <v>0.3188491186</v>
      </c>
      <c r="R7" s="1">
        <f>MAX(Matrix!R7,0)</f>
        <v>0.385040016</v>
      </c>
      <c r="S7" s="1">
        <f>MAX(Matrix!S7,0)</f>
        <v>0.4157150447</v>
      </c>
      <c r="T7" s="1">
        <f>MAX(Matrix!T7,0)</f>
        <v>0.5268384918</v>
      </c>
      <c r="U7" s="1">
        <f>MAX(Matrix!U7,0)</f>
        <v>0.5761057101</v>
      </c>
    </row>
    <row r="8">
      <c r="A8" s="4" t="s">
        <v>7</v>
      </c>
      <c r="B8" s="1">
        <f>MAX(Matrix!B8,0)</f>
        <v>0.7474093187</v>
      </c>
      <c r="C8" s="1">
        <f>MAX(Matrix!C8,0)</f>
        <v>0.5898052073</v>
      </c>
      <c r="D8" s="1">
        <f>MAX(Matrix!D8,0)</f>
        <v>0.5955500004</v>
      </c>
      <c r="E8" s="1">
        <f>MAX(Matrix!E8,0)</f>
        <v>0.5655768446</v>
      </c>
      <c r="F8" s="1">
        <f>MAX(Matrix!F8,0)</f>
        <v>0.6821368357</v>
      </c>
      <c r="G8" s="1">
        <f>MAX(Matrix!G8,0)</f>
        <v>0.7168282545</v>
      </c>
      <c r="H8" s="1">
        <f>MAX(Matrix!H8,0)</f>
        <v>1</v>
      </c>
      <c r="I8" s="1">
        <f>MAX(Matrix!I8,0)</f>
        <v>0.5790565917</v>
      </c>
      <c r="J8" s="1">
        <f>MAX(Matrix!J8,0)</f>
        <v>0.6338463479</v>
      </c>
      <c r="K8" s="1">
        <f>MAX(Matrix!K8,0)</f>
        <v>0.6278044509</v>
      </c>
      <c r="L8" s="1">
        <f>MAX(Matrix!L8,0)</f>
        <v>0.5604300807</v>
      </c>
      <c r="M8" s="1">
        <f>MAX(Matrix!M8,0)</f>
        <v>0.4967230375</v>
      </c>
      <c r="N8" s="1">
        <f>MAX(Matrix!N8,0)</f>
        <v>0.4958959144</v>
      </c>
      <c r="O8" s="1">
        <f>MAX(Matrix!O8,0)</f>
        <v>0.4495176258</v>
      </c>
      <c r="P8" s="1">
        <f>MAX(Matrix!P8,0)</f>
        <v>0.5153354067</v>
      </c>
      <c r="Q8" s="1">
        <f>MAX(Matrix!Q8,0)</f>
        <v>0.4702229107</v>
      </c>
      <c r="R8" s="1">
        <f>MAX(Matrix!R8,0)</f>
        <v>0.5837867868</v>
      </c>
      <c r="S8" s="1">
        <f>MAX(Matrix!S8,0)</f>
        <v>0.4064246731</v>
      </c>
      <c r="T8" s="1">
        <f>MAX(Matrix!T8,0)</f>
        <v>0.5815050449</v>
      </c>
      <c r="U8" s="1">
        <f>MAX(Matrix!U8,0)</f>
        <v>0.5065255615</v>
      </c>
    </row>
    <row r="9">
      <c r="A9" s="4" t="s">
        <v>8</v>
      </c>
      <c r="B9" s="1">
        <f>MAX(Matrix!B9,0)</f>
        <v>0.5345786282</v>
      </c>
      <c r="C9" s="1">
        <f>MAX(Matrix!C9,0)</f>
        <v>0.4087524876</v>
      </c>
      <c r="D9" s="1">
        <f>MAX(Matrix!D9,0)</f>
        <v>0.4630026597</v>
      </c>
      <c r="E9" s="1">
        <f>MAX(Matrix!E9,0)</f>
        <v>0.598344327</v>
      </c>
      <c r="F9" s="1">
        <f>MAX(Matrix!F9,0)</f>
        <v>0.6405896579</v>
      </c>
      <c r="G9" s="1">
        <f>MAX(Matrix!G9,0)</f>
        <v>0.4761937333</v>
      </c>
      <c r="H9" s="1">
        <f>MAX(Matrix!H9,0)</f>
        <v>0.5790565917</v>
      </c>
      <c r="I9" s="1">
        <f>MAX(Matrix!I9,0)</f>
        <v>1</v>
      </c>
      <c r="J9" s="1">
        <f>MAX(Matrix!J9,0)</f>
        <v>0.4053079809</v>
      </c>
      <c r="K9" s="1">
        <f>MAX(Matrix!K9,0)</f>
        <v>0.2671818299</v>
      </c>
      <c r="L9" s="1">
        <f>MAX(Matrix!L9,0)</f>
        <v>0.4936572485</v>
      </c>
      <c r="M9" s="1">
        <f>MAX(Matrix!M9,0)</f>
        <v>0.3919634769</v>
      </c>
      <c r="N9" s="1">
        <f>MAX(Matrix!N9,0)</f>
        <v>0.4682073494</v>
      </c>
      <c r="O9" s="1">
        <f>MAX(Matrix!O9,0)</f>
        <v>0.5329174223</v>
      </c>
      <c r="P9" s="1">
        <f>MAX(Matrix!P9,0)</f>
        <v>0.5560198361</v>
      </c>
      <c r="Q9" s="1">
        <f>MAX(Matrix!Q9,0)</f>
        <v>0.4066705134</v>
      </c>
      <c r="R9" s="1">
        <f>MAX(Matrix!R9,0)</f>
        <v>0.5266618591</v>
      </c>
      <c r="S9" s="1">
        <f>MAX(Matrix!S9,0)</f>
        <v>0.5063291561</v>
      </c>
      <c r="T9" s="1">
        <f>MAX(Matrix!T9,0)</f>
        <v>0.5738447707</v>
      </c>
      <c r="U9" s="1">
        <f>MAX(Matrix!U9,0)</f>
        <v>0.4057630284</v>
      </c>
    </row>
    <row r="10">
      <c r="A10" s="4" t="s">
        <v>9</v>
      </c>
      <c r="B10" s="1">
        <f>MAX(Matrix!B10,0)</f>
        <v>0.6678455653</v>
      </c>
      <c r="C10" s="1">
        <f>MAX(Matrix!C10,0)</f>
        <v>0.6856622663</v>
      </c>
      <c r="D10" s="1">
        <f>MAX(Matrix!D10,0)</f>
        <v>0.3991140631</v>
      </c>
      <c r="E10" s="1">
        <f>MAX(Matrix!E10,0)</f>
        <v>0.5382186797</v>
      </c>
      <c r="F10" s="1">
        <f>MAX(Matrix!F10,0)</f>
        <v>0.4004707478</v>
      </c>
      <c r="G10" s="1">
        <f>MAX(Matrix!G10,0)</f>
        <v>0.4141292706</v>
      </c>
      <c r="H10" s="1">
        <f>MAX(Matrix!H10,0)</f>
        <v>0.6338463479</v>
      </c>
      <c r="I10" s="1">
        <f>MAX(Matrix!I10,0)</f>
        <v>0.4053079809</v>
      </c>
      <c r="J10" s="1">
        <f>MAX(Matrix!J10,0)</f>
        <v>1</v>
      </c>
      <c r="K10" s="1">
        <f>MAX(Matrix!K10,0)</f>
        <v>0.4160024204</v>
      </c>
      <c r="L10" s="1">
        <f>MAX(Matrix!L10,0)</f>
        <v>0.3493749596</v>
      </c>
      <c r="M10" s="1">
        <f>MAX(Matrix!M10,0)</f>
        <v>0.4993262101</v>
      </c>
      <c r="N10" s="1">
        <f>MAX(Matrix!N10,0)</f>
        <v>0.4244212349</v>
      </c>
      <c r="O10" s="1">
        <f>MAX(Matrix!O10,0)</f>
        <v>0.5005366997</v>
      </c>
      <c r="P10" s="1">
        <f>MAX(Matrix!P10,0)</f>
        <v>0.4504661922</v>
      </c>
      <c r="Q10" s="1">
        <f>MAX(Matrix!Q10,0)</f>
        <v>0.3151248029</v>
      </c>
      <c r="R10" s="1">
        <f>MAX(Matrix!R10,0)</f>
        <v>0.548529813</v>
      </c>
      <c r="S10" s="1">
        <f>MAX(Matrix!S10,0)</f>
        <v>0.3687467338</v>
      </c>
      <c r="T10" s="1">
        <f>MAX(Matrix!T10,0)</f>
        <v>0.4676420271</v>
      </c>
      <c r="U10" s="1">
        <f>MAX(Matrix!U10,0)</f>
        <v>0.4526045388</v>
      </c>
    </row>
    <row r="11">
      <c r="A11" s="4" t="s">
        <v>10</v>
      </c>
      <c r="B11" s="1">
        <f>MAX(Matrix!B11,0)</f>
        <v>0.4926589517</v>
      </c>
      <c r="C11" s="1">
        <f>MAX(Matrix!C11,0)</f>
        <v>0.5343239463</v>
      </c>
      <c r="D11" s="1">
        <f>MAX(Matrix!D11,0)</f>
        <v>0.5279255834</v>
      </c>
      <c r="E11" s="1">
        <f>MAX(Matrix!E11,0)</f>
        <v>0.3401506715</v>
      </c>
      <c r="F11" s="1">
        <f>MAX(Matrix!F11,0)</f>
        <v>0.6619579556</v>
      </c>
      <c r="G11" s="1">
        <f>MAX(Matrix!G11,0)</f>
        <v>0.5663273314</v>
      </c>
      <c r="H11" s="1">
        <f>MAX(Matrix!H11,0)</f>
        <v>0.6278044509</v>
      </c>
      <c r="I11" s="1">
        <f>MAX(Matrix!I11,0)</f>
        <v>0.2671818299</v>
      </c>
      <c r="J11" s="1">
        <f>MAX(Matrix!J11,0)</f>
        <v>0.4160024204</v>
      </c>
      <c r="K11" s="1">
        <f>MAX(Matrix!K11,0)</f>
        <v>1</v>
      </c>
      <c r="L11" s="1">
        <f>MAX(Matrix!L11,0)</f>
        <v>0.5692240528</v>
      </c>
      <c r="M11" s="1">
        <f>MAX(Matrix!M11,0)</f>
        <v>0.4445542245</v>
      </c>
      <c r="N11" s="1">
        <f>MAX(Matrix!N11,0)</f>
        <v>0.658769653</v>
      </c>
      <c r="O11" s="1">
        <f>MAX(Matrix!O11,0)</f>
        <v>0.3168938192</v>
      </c>
      <c r="P11" s="1">
        <f>MAX(Matrix!P11,0)</f>
        <v>0.5213698742</v>
      </c>
      <c r="Q11" s="1">
        <f>MAX(Matrix!Q11,0)</f>
        <v>0.4731576117</v>
      </c>
      <c r="R11" s="1">
        <f>MAX(Matrix!R11,0)</f>
        <v>0.51708769</v>
      </c>
      <c r="S11" s="1">
        <f>MAX(Matrix!S11,0)</f>
        <v>0.4745401899</v>
      </c>
      <c r="T11" s="1">
        <f>MAX(Matrix!T11,0)</f>
        <v>0.342328552</v>
      </c>
      <c r="U11" s="1">
        <f>MAX(Matrix!U11,0)</f>
        <v>0.2417745222</v>
      </c>
    </row>
    <row r="12">
      <c r="A12" s="4" t="s">
        <v>11</v>
      </c>
      <c r="B12" s="1">
        <f>MAX(Matrix!B12,0)</f>
        <v>0.3766588923</v>
      </c>
      <c r="C12" s="1">
        <f>MAX(Matrix!C12,0)</f>
        <v>0.5334286701</v>
      </c>
      <c r="D12" s="1">
        <f>MAX(Matrix!D12,0)</f>
        <v>0.6471531334</v>
      </c>
      <c r="E12" s="1">
        <f>MAX(Matrix!E12,0)</f>
        <v>0.3292026492</v>
      </c>
      <c r="F12" s="1">
        <f>MAX(Matrix!F12,0)</f>
        <v>0.484750776</v>
      </c>
      <c r="G12" s="1">
        <f>MAX(Matrix!G12,0)</f>
        <v>0.4332634163</v>
      </c>
      <c r="H12" s="1">
        <f>MAX(Matrix!H12,0)</f>
        <v>0.5604300807</v>
      </c>
      <c r="I12" s="1">
        <f>MAX(Matrix!I12,0)</f>
        <v>0.4936572485</v>
      </c>
      <c r="J12" s="1">
        <f>MAX(Matrix!J12,0)</f>
        <v>0.3493749596</v>
      </c>
      <c r="K12" s="1">
        <f>MAX(Matrix!K12,0)</f>
        <v>0.5692240528</v>
      </c>
      <c r="L12" s="1">
        <f>MAX(Matrix!L12,0)</f>
        <v>1</v>
      </c>
      <c r="M12" s="1">
        <f>MAX(Matrix!M12,0)</f>
        <v>0.3285514069</v>
      </c>
      <c r="N12" s="1">
        <f>MAX(Matrix!N12,0)</f>
        <v>0.5295491373</v>
      </c>
      <c r="O12" s="1">
        <f>MAX(Matrix!O12,0)</f>
        <v>0.2927536856</v>
      </c>
      <c r="P12" s="1">
        <f>MAX(Matrix!P12,0)</f>
        <v>0.3556824334</v>
      </c>
      <c r="Q12" s="1">
        <f>MAX(Matrix!Q12,0)</f>
        <v>0.5632042103</v>
      </c>
      <c r="R12" s="1">
        <f>MAX(Matrix!R12,0)</f>
        <v>0.4538124507</v>
      </c>
      <c r="S12" s="1">
        <f>MAX(Matrix!S12,0)</f>
        <v>0.6451791671</v>
      </c>
      <c r="T12" s="1">
        <f>MAX(Matrix!T12,0)</f>
        <v>0.273514264</v>
      </c>
      <c r="U12" s="1">
        <f>MAX(Matrix!U12,0)</f>
        <v>0.4288450139</v>
      </c>
    </row>
    <row r="13">
      <c r="A13" s="4" t="s">
        <v>12</v>
      </c>
      <c r="B13" s="1">
        <f>MAX(Matrix!B13,0)</f>
        <v>0.6230559828</v>
      </c>
      <c r="C13" s="1">
        <f>MAX(Matrix!C13,0)</f>
        <v>0.3919343465</v>
      </c>
      <c r="D13" s="1">
        <f>MAX(Matrix!D13,0)</f>
        <v>0.4914982617</v>
      </c>
      <c r="E13" s="1">
        <f>MAX(Matrix!E13,0)</f>
        <v>0.3326739196</v>
      </c>
      <c r="F13" s="1">
        <f>MAX(Matrix!F13,0)</f>
        <v>0.4144988018</v>
      </c>
      <c r="G13" s="1">
        <f>MAX(Matrix!G13,0)</f>
        <v>0.4803169945</v>
      </c>
      <c r="H13" s="1">
        <f>MAX(Matrix!H13,0)</f>
        <v>0.4967230375</v>
      </c>
      <c r="I13" s="1">
        <f>MAX(Matrix!I13,0)</f>
        <v>0.3919634769</v>
      </c>
      <c r="J13" s="1">
        <f>MAX(Matrix!J13,0)</f>
        <v>0.4993262101</v>
      </c>
      <c r="K13" s="1">
        <f>MAX(Matrix!K13,0)</f>
        <v>0.4445542245</v>
      </c>
      <c r="L13" s="1">
        <f>MAX(Matrix!L13,0)</f>
        <v>0.3285514069</v>
      </c>
      <c r="M13" s="1">
        <f>MAX(Matrix!M13,0)</f>
        <v>1</v>
      </c>
      <c r="N13" s="1">
        <f>MAX(Matrix!N13,0)</f>
        <v>0.4643904339</v>
      </c>
      <c r="O13" s="1">
        <f>MAX(Matrix!O13,0)</f>
        <v>0.3777250782</v>
      </c>
      <c r="P13" s="1">
        <f>MAX(Matrix!P13,0)</f>
        <v>0.5412888606</v>
      </c>
      <c r="Q13" s="1">
        <f>MAX(Matrix!Q13,0)</f>
        <v>0.186882745</v>
      </c>
      <c r="R13" s="1">
        <f>MAX(Matrix!R13,0)</f>
        <v>0.5436508677</v>
      </c>
      <c r="S13" s="1">
        <f>MAX(Matrix!S13,0)</f>
        <v>0.42032555</v>
      </c>
      <c r="T13" s="1">
        <f>MAX(Matrix!T13,0)</f>
        <v>0.5022058931</v>
      </c>
      <c r="U13" s="1">
        <f>MAX(Matrix!U13,0)</f>
        <v>0.3972530477</v>
      </c>
    </row>
    <row r="14">
      <c r="A14" s="4" t="s">
        <v>13</v>
      </c>
      <c r="B14" s="1">
        <f>MAX(Matrix!B14,0)</f>
        <v>0.6906653557</v>
      </c>
      <c r="C14" s="1">
        <f>MAX(Matrix!C14,0)</f>
        <v>0.6058555561</v>
      </c>
      <c r="D14" s="1">
        <f>MAX(Matrix!D14,0)</f>
        <v>0.4987413914</v>
      </c>
      <c r="E14" s="1">
        <f>MAX(Matrix!E14,0)</f>
        <v>0.6173658547</v>
      </c>
      <c r="F14" s="1">
        <f>MAX(Matrix!F14,0)</f>
        <v>0.7384453553</v>
      </c>
      <c r="G14" s="1">
        <f>MAX(Matrix!G14,0)</f>
        <v>0.4421988546</v>
      </c>
      <c r="H14" s="1">
        <f>MAX(Matrix!H14,0)</f>
        <v>0.4958959144</v>
      </c>
      <c r="I14" s="1">
        <f>MAX(Matrix!I14,0)</f>
        <v>0.4682073494</v>
      </c>
      <c r="J14" s="1">
        <f>MAX(Matrix!J14,0)</f>
        <v>0.4244212349</v>
      </c>
      <c r="K14" s="1">
        <f>MAX(Matrix!K14,0)</f>
        <v>0.658769653</v>
      </c>
      <c r="L14" s="1">
        <f>MAX(Matrix!L14,0)</f>
        <v>0.5295491373</v>
      </c>
      <c r="M14" s="1">
        <f>MAX(Matrix!M14,0)</f>
        <v>0.4643904339</v>
      </c>
      <c r="N14" s="1">
        <f>MAX(Matrix!N14,0)</f>
        <v>1</v>
      </c>
      <c r="O14" s="1">
        <f>MAX(Matrix!O14,0)</f>
        <v>0.4361593512</v>
      </c>
      <c r="P14" s="1">
        <f>MAX(Matrix!P14,0)</f>
        <v>0.7133455061</v>
      </c>
      <c r="Q14" s="1">
        <f>MAX(Matrix!Q14,0)</f>
        <v>0.6705015622</v>
      </c>
      <c r="R14" s="1">
        <f>MAX(Matrix!R14,0)</f>
        <v>0.481764659</v>
      </c>
      <c r="S14" s="1">
        <f>MAX(Matrix!S14,0)</f>
        <v>0.667356441</v>
      </c>
      <c r="T14" s="1">
        <f>MAX(Matrix!T14,0)</f>
        <v>0.5015328995</v>
      </c>
      <c r="U14" s="1">
        <f>MAX(Matrix!U14,0)</f>
        <v>0.4095609893</v>
      </c>
    </row>
    <row r="15">
      <c r="A15" s="4" t="s">
        <v>14</v>
      </c>
      <c r="B15" s="1">
        <f>MAX(Matrix!B15,0)</f>
        <v>0.3830674066</v>
      </c>
      <c r="C15" s="1">
        <f>MAX(Matrix!C15,0)</f>
        <v>0.5153968602</v>
      </c>
      <c r="D15" s="1">
        <f>MAX(Matrix!D15,0)</f>
        <v>0.48771311</v>
      </c>
      <c r="E15" s="1">
        <f>MAX(Matrix!E15,0)</f>
        <v>0.5319806428</v>
      </c>
      <c r="F15" s="1">
        <f>MAX(Matrix!F15,0)</f>
        <v>0.585662286</v>
      </c>
      <c r="G15" s="1">
        <f>MAX(Matrix!G15,0)</f>
        <v>0.3036369196</v>
      </c>
      <c r="H15" s="1">
        <f>MAX(Matrix!H15,0)</f>
        <v>0.4495176258</v>
      </c>
      <c r="I15" s="1">
        <f>MAX(Matrix!I15,0)</f>
        <v>0.5329174223</v>
      </c>
      <c r="J15" s="1">
        <f>MAX(Matrix!J15,0)</f>
        <v>0.5005366997</v>
      </c>
      <c r="K15" s="1">
        <f>MAX(Matrix!K15,0)</f>
        <v>0.3168938192</v>
      </c>
      <c r="L15" s="1">
        <f>MAX(Matrix!L15,0)</f>
        <v>0.2927536856</v>
      </c>
      <c r="M15" s="1">
        <f>MAX(Matrix!M15,0)</f>
        <v>0.3777250782</v>
      </c>
      <c r="N15" s="1">
        <f>MAX(Matrix!N15,0)</f>
        <v>0.4361593512</v>
      </c>
      <c r="O15" s="1">
        <f>MAX(Matrix!O15,0)</f>
        <v>1</v>
      </c>
      <c r="P15" s="1">
        <f>MAX(Matrix!P15,0)</f>
        <v>0.5347372942</v>
      </c>
      <c r="Q15" s="1">
        <f>MAX(Matrix!Q15,0)</f>
        <v>0.5084828714</v>
      </c>
      <c r="R15" s="1">
        <f>MAX(Matrix!R15,0)</f>
        <v>0.6252355353</v>
      </c>
      <c r="S15" s="1">
        <f>MAX(Matrix!S15,0)</f>
        <v>0.7022408709</v>
      </c>
      <c r="T15" s="1">
        <f>MAX(Matrix!T15,0)</f>
        <v>0.4988880181</v>
      </c>
      <c r="U15" s="1">
        <f>MAX(Matrix!U15,0)</f>
        <v>0.4171787576</v>
      </c>
    </row>
    <row r="16">
      <c r="A16" s="4" t="s">
        <v>15</v>
      </c>
      <c r="B16" s="1">
        <f>MAX(Matrix!B16,0)</f>
        <v>0.6610163955</v>
      </c>
      <c r="C16" s="1">
        <f>MAX(Matrix!C16,0)</f>
        <v>0.5269524703</v>
      </c>
      <c r="D16" s="1">
        <f>MAX(Matrix!D16,0)</f>
        <v>0.2982901139</v>
      </c>
      <c r="E16" s="1">
        <f>MAX(Matrix!E16,0)</f>
        <v>0.4373193824</v>
      </c>
      <c r="F16" s="1">
        <f>MAX(Matrix!F16,0)</f>
        <v>0.6730907523</v>
      </c>
      <c r="G16" s="1">
        <f>MAX(Matrix!G16,0)</f>
        <v>0.4707931349</v>
      </c>
      <c r="H16" s="1">
        <f>MAX(Matrix!H16,0)</f>
        <v>0.5153354067</v>
      </c>
      <c r="I16" s="1">
        <f>MAX(Matrix!I16,0)</f>
        <v>0.5560198361</v>
      </c>
      <c r="J16" s="1">
        <f>MAX(Matrix!J16,0)</f>
        <v>0.4504661922</v>
      </c>
      <c r="K16" s="1">
        <f>MAX(Matrix!K16,0)</f>
        <v>0.5213698742</v>
      </c>
      <c r="L16" s="1">
        <f>MAX(Matrix!L16,0)</f>
        <v>0.3556824334</v>
      </c>
      <c r="M16" s="1">
        <f>MAX(Matrix!M16,0)</f>
        <v>0.5412888606</v>
      </c>
      <c r="N16" s="1">
        <f>MAX(Matrix!N16,0)</f>
        <v>0.7133455061</v>
      </c>
      <c r="O16" s="1">
        <f>MAX(Matrix!O16,0)</f>
        <v>0.5347372942</v>
      </c>
      <c r="P16" s="1">
        <f>MAX(Matrix!P16,0)</f>
        <v>1</v>
      </c>
      <c r="Q16" s="1">
        <f>MAX(Matrix!Q16,0)</f>
        <v>0.5635920536</v>
      </c>
      <c r="R16" s="1">
        <f>MAX(Matrix!R16,0)</f>
        <v>0.5132653932</v>
      </c>
      <c r="S16" s="1">
        <f>MAX(Matrix!S16,0)</f>
        <v>0.5332442297</v>
      </c>
      <c r="T16" s="1">
        <f>MAX(Matrix!T16,0)</f>
        <v>0.4995949995</v>
      </c>
      <c r="U16" s="1">
        <f>MAX(Matrix!U16,0)</f>
        <v>0.3532613528</v>
      </c>
    </row>
    <row r="17">
      <c r="A17" s="4" t="s">
        <v>16</v>
      </c>
      <c r="B17" s="1">
        <f>MAX(Matrix!B17,0)</f>
        <v>0.5050100284</v>
      </c>
      <c r="C17" s="1">
        <f>MAX(Matrix!C17,0)</f>
        <v>0.5356729561</v>
      </c>
      <c r="D17" s="1">
        <f>MAX(Matrix!D17,0)</f>
        <v>0.6310389082</v>
      </c>
      <c r="E17" s="1">
        <f>MAX(Matrix!E17,0)</f>
        <v>0.2553452413</v>
      </c>
      <c r="F17" s="1">
        <f>MAX(Matrix!F17,0)</f>
        <v>0.5308564466</v>
      </c>
      <c r="G17" s="1">
        <f>MAX(Matrix!G17,0)</f>
        <v>0.3188491186</v>
      </c>
      <c r="H17" s="1">
        <f>MAX(Matrix!H17,0)</f>
        <v>0.4702229107</v>
      </c>
      <c r="I17" s="1">
        <f>MAX(Matrix!I17,0)</f>
        <v>0.4066705134</v>
      </c>
      <c r="J17" s="1">
        <f>MAX(Matrix!J17,0)</f>
        <v>0.3151248029</v>
      </c>
      <c r="K17" s="1">
        <f>MAX(Matrix!K17,0)</f>
        <v>0.4731576117</v>
      </c>
      <c r="L17" s="1">
        <f>MAX(Matrix!L17,0)</f>
        <v>0.5632042103</v>
      </c>
      <c r="M17" s="1">
        <f>MAX(Matrix!M17,0)</f>
        <v>0.186882745</v>
      </c>
      <c r="N17" s="1">
        <f>MAX(Matrix!N17,0)</f>
        <v>0.6705015622</v>
      </c>
      <c r="O17" s="1">
        <f>MAX(Matrix!O17,0)</f>
        <v>0.5084828714</v>
      </c>
      <c r="P17" s="1">
        <f>MAX(Matrix!P17,0)</f>
        <v>0.5635920536</v>
      </c>
      <c r="Q17" s="1">
        <f>MAX(Matrix!Q17,0)</f>
        <v>1</v>
      </c>
      <c r="R17" s="1">
        <f>MAX(Matrix!R17,0)</f>
        <v>0.4347490658</v>
      </c>
      <c r="S17" s="1">
        <f>MAX(Matrix!S17,0)</f>
        <v>0.5645895716</v>
      </c>
      <c r="T17" s="1">
        <f>MAX(Matrix!T17,0)</f>
        <v>0.2083622745</v>
      </c>
      <c r="U17" s="1">
        <f>MAX(Matrix!U17,0)</f>
        <v>0.2352187681</v>
      </c>
    </row>
    <row r="18">
      <c r="A18" s="4" t="s">
        <v>17</v>
      </c>
      <c r="B18" s="1">
        <f>MAX(Matrix!B18,0)</f>
        <v>0.4638168285</v>
      </c>
      <c r="C18" s="1">
        <f>MAX(Matrix!C18,0)</f>
        <v>0.5735294118</v>
      </c>
      <c r="D18" s="1">
        <f>MAX(Matrix!D18,0)</f>
        <v>0.3204935045</v>
      </c>
      <c r="E18" s="1">
        <f>MAX(Matrix!E18,0)</f>
        <v>0.4975109935</v>
      </c>
      <c r="F18" s="1">
        <f>MAX(Matrix!F18,0)</f>
        <v>0.7576303816</v>
      </c>
      <c r="G18" s="1">
        <f>MAX(Matrix!G18,0)</f>
        <v>0.385040016</v>
      </c>
      <c r="H18" s="1">
        <f>MAX(Matrix!H18,0)</f>
        <v>0.5837867868</v>
      </c>
      <c r="I18" s="1">
        <f>MAX(Matrix!I18,0)</f>
        <v>0.5266618591</v>
      </c>
      <c r="J18" s="1">
        <f>MAX(Matrix!J18,0)</f>
        <v>0.548529813</v>
      </c>
      <c r="K18" s="1">
        <f>MAX(Matrix!K18,0)</f>
        <v>0.51708769</v>
      </c>
      <c r="L18" s="1">
        <f>MAX(Matrix!L18,0)</f>
        <v>0.4538124507</v>
      </c>
      <c r="M18" s="1">
        <f>MAX(Matrix!M18,0)</f>
        <v>0.5436508677</v>
      </c>
      <c r="N18" s="1">
        <f>MAX(Matrix!N18,0)</f>
        <v>0.481764659</v>
      </c>
      <c r="O18" s="1">
        <f>MAX(Matrix!O18,0)</f>
        <v>0.6252355353</v>
      </c>
      <c r="P18" s="1">
        <f>MAX(Matrix!P18,0)</f>
        <v>0.5132653932</v>
      </c>
      <c r="Q18" s="1">
        <f>MAX(Matrix!Q18,0)</f>
        <v>0.4347490658</v>
      </c>
      <c r="R18" s="1">
        <f>MAX(Matrix!R18,0)</f>
        <v>1</v>
      </c>
      <c r="S18" s="1">
        <f>MAX(Matrix!S18,0)</f>
        <v>0.6416889479</v>
      </c>
      <c r="T18" s="1">
        <f>MAX(Matrix!T18,0)</f>
        <v>0.4341624223</v>
      </c>
      <c r="U18" s="1">
        <f>MAX(Matrix!U18,0)</f>
        <v>0.3052954924</v>
      </c>
    </row>
    <row r="19">
      <c r="A19" s="4" t="s">
        <v>18</v>
      </c>
      <c r="B19" s="1">
        <f>MAX(Matrix!B19,0)</f>
        <v>0.4216370214</v>
      </c>
      <c r="C19" s="1">
        <f>MAX(Matrix!C19,0)</f>
        <v>0.5652974065</v>
      </c>
      <c r="D19" s="1">
        <f>MAX(Matrix!D19,0)</f>
        <v>0.602943326</v>
      </c>
      <c r="E19" s="1">
        <f>MAX(Matrix!E19,0)</f>
        <v>0.4594458584</v>
      </c>
      <c r="F19" s="1">
        <f>MAX(Matrix!F19,0)</f>
        <v>0.7155646512</v>
      </c>
      <c r="G19" s="1">
        <f>MAX(Matrix!G19,0)</f>
        <v>0.4157150447</v>
      </c>
      <c r="H19" s="1">
        <f>MAX(Matrix!H19,0)</f>
        <v>0.4064246731</v>
      </c>
      <c r="I19" s="1">
        <f>MAX(Matrix!I19,0)</f>
        <v>0.5063291561</v>
      </c>
      <c r="J19" s="1">
        <f>MAX(Matrix!J19,0)</f>
        <v>0.3687467338</v>
      </c>
      <c r="K19" s="1">
        <f>MAX(Matrix!K19,0)</f>
        <v>0.4745401899</v>
      </c>
      <c r="L19" s="1">
        <f>MAX(Matrix!L19,0)</f>
        <v>0.6451791671</v>
      </c>
      <c r="M19" s="1">
        <f>MAX(Matrix!M19,0)</f>
        <v>0.42032555</v>
      </c>
      <c r="N19" s="1">
        <f>MAX(Matrix!N19,0)</f>
        <v>0.667356441</v>
      </c>
      <c r="O19" s="1">
        <f>MAX(Matrix!O19,0)</f>
        <v>0.7022408709</v>
      </c>
      <c r="P19" s="1">
        <f>MAX(Matrix!P19,0)</f>
        <v>0.5332442297</v>
      </c>
      <c r="Q19" s="1">
        <f>MAX(Matrix!Q19,0)</f>
        <v>0.5645895716</v>
      </c>
      <c r="R19" s="1">
        <f>MAX(Matrix!R19,0)</f>
        <v>0.6416889479</v>
      </c>
      <c r="S19" s="1">
        <f>MAX(Matrix!S19,0)</f>
        <v>1</v>
      </c>
      <c r="T19" s="1">
        <f>MAX(Matrix!T19,0)</f>
        <v>0.4346599177</v>
      </c>
      <c r="U19" s="1">
        <f>MAX(Matrix!U19,0)</f>
        <v>0.3943307832</v>
      </c>
    </row>
    <row r="20">
      <c r="A20" s="4" t="s">
        <v>19</v>
      </c>
      <c r="B20" s="1">
        <f>MAX(Matrix!B20,0)</f>
        <v>0.4668165331</v>
      </c>
      <c r="C20" s="1">
        <f>MAX(Matrix!C20,0)</f>
        <v>0.2526035912</v>
      </c>
      <c r="D20" s="1">
        <f>MAX(Matrix!D20,0)</f>
        <v>0.2882754457</v>
      </c>
      <c r="E20" s="1">
        <f>MAX(Matrix!E20,0)</f>
        <v>0.4673467053</v>
      </c>
      <c r="F20" s="1">
        <f>MAX(Matrix!F20,0)</f>
        <v>0.7024521605</v>
      </c>
      <c r="G20" s="1">
        <f>MAX(Matrix!G20,0)</f>
        <v>0.5268384918</v>
      </c>
      <c r="H20" s="1">
        <f>MAX(Matrix!H20,0)</f>
        <v>0.5815050449</v>
      </c>
      <c r="I20" s="1">
        <f>MAX(Matrix!I20,0)</f>
        <v>0.5738447707</v>
      </c>
      <c r="J20" s="1">
        <f>MAX(Matrix!J20,0)</f>
        <v>0.4676420271</v>
      </c>
      <c r="K20" s="1">
        <f>MAX(Matrix!K20,0)</f>
        <v>0.342328552</v>
      </c>
      <c r="L20" s="1">
        <f>MAX(Matrix!L20,0)</f>
        <v>0.273514264</v>
      </c>
      <c r="M20" s="1">
        <f>MAX(Matrix!M20,0)</f>
        <v>0.5022058931</v>
      </c>
      <c r="N20" s="1">
        <f>MAX(Matrix!N20,0)</f>
        <v>0.5015328995</v>
      </c>
      <c r="O20" s="1">
        <f>MAX(Matrix!O20,0)</f>
        <v>0.4988880181</v>
      </c>
      <c r="P20" s="1">
        <f>MAX(Matrix!P20,0)</f>
        <v>0.4995949995</v>
      </c>
      <c r="Q20" s="1">
        <f>MAX(Matrix!Q20,0)</f>
        <v>0.2083622745</v>
      </c>
      <c r="R20" s="1">
        <f>MAX(Matrix!R20,0)</f>
        <v>0.4341624223</v>
      </c>
      <c r="S20" s="1">
        <f>MAX(Matrix!S20,0)</f>
        <v>0.4346599177</v>
      </c>
      <c r="T20" s="1">
        <f>MAX(Matrix!T20,0)</f>
        <v>1</v>
      </c>
      <c r="U20" s="1">
        <f>MAX(Matrix!U20,0)</f>
        <v>0.3897622692</v>
      </c>
    </row>
    <row r="21" ht="15.75" customHeight="1">
      <c r="A21" s="4" t="s">
        <v>20</v>
      </c>
      <c r="B21" s="1">
        <f>MAX(Matrix!B21,0)</f>
        <v>0.6180700462</v>
      </c>
      <c r="C21" s="1">
        <f>MAX(Matrix!C21,0)</f>
        <v>0.5115762305</v>
      </c>
      <c r="D21" s="1">
        <f>MAX(Matrix!D21,0)</f>
        <v>0.4568492774</v>
      </c>
      <c r="E21" s="1">
        <f>MAX(Matrix!E21,0)</f>
        <v>0.5427824561</v>
      </c>
      <c r="F21" s="1">
        <f>MAX(Matrix!F21,0)</f>
        <v>0.3091592638</v>
      </c>
      <c r="G21" s="1">
        <f>MAX(Matrix!G21,0)</f>
        <v>0.5761057101</v>
      </c>
      <c r="H21" s="1">
        <f>MAX(Matrix!H21,0)</f>
        <v>0.5065255615</v>
      </c>
      <c r="I21" s="1">
        <f>MAX(Matrix!I21,0)</f>
        <v>0.4057630284</v>
      </c>
      <c r="J21" s="1">
        <f>MAX(Matrix!J21,0)</f>
        <v>0.4526045388</v>
      </c>
      <c r="K21" s="1">
        <f>MAX(Matrix!K21,0)</f>
        <v>0.2417745222</v>
      </c>
      <c r="L21" s="1">
        <f>MAX(Matrix!L21,0)</f>
        <v>0.4288450139</v>
      </c>
      <c r="M21" s="1">
        <f>MAX(Matrix!M21,0)</f>
        <v>0.3972530477</v>
      </c>
      <c r="N21" s="1">
        <f>MAX(Matrix!N21,0)</f>
        <v>0.4095609893</v>
      </c>
      <c r="O21" s="1">
        <f>MAX(Matrix!O21,0)</f>
        <v>0.4171787576</v>
      </c>
      <c r="P21" s="1">
        <f>MAX(Matrix!P21,0)</f>
        <v>0.3532613528</v>
      </c>
      <c r="Q21" s="1">
        <f>MAX(Matrix!Q21,0)</f>
        <v>0.2352187681</v>
      </c>
      <c r="R21" s="1">
        <f>MAX(Matrix!R21,0)</f>
        <v>0.3052954924</v>
      </c>
      <c r="S21" s="1">
        <f>MAX(Matrix!S21,0)</f>
        <v>0.3943307832</v>
      </c>
      <c r="T21" s="1">
        <f>MAX(Matrix!T21,0)</f>
        <v>0.3897622692</v>
      </c>
      <c r="U21" s="1">
        <f>MAX(Matrix!U21,0)</f>
        <v>1</v>
      </c>
    </row>
    <row r="22" ht="15.75" customHeight="1"/>
    <row r="23" ht="15.75" customHeight="1"/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5.33"/>
  </cols>
  <sheetData>
    <row r="1">
      <c r="A1" s="6" t="s">
        <v>23</v>
      </c>
      <c r="B1" s="6" t="s">
        <v>24</v>
      </c>
      <c r="D1" s="6" t="s">
        <v>25</v>
      </c>
    </row>
    <row r="2">
      <c r="A2" s="4" t="s">
        <v>1</v>
      </c>
      <c r="B2" s="1">
        <f>SUMPRODUCT(FilterMatrix!B2:U2,Ratings!$B$3:$U$3)/SUMIF(Ratings!$B$3:$U$3, "&lt;&gt;", FilterMatrix!B2:U2) + Ratings!$V$3</f>
        <v>5.436129037</v>
      </c>
      <c r="D2" s="1">
        <f>MAX($B$2:$B$21)</f>
        <v>5.743114152</v>
      </c>
    </row>
    <row r="3">
      <c r="A3" s="4" t="s">
        <v>2</v>
      </c>
      <c r="B3" s="1">
        <f>SUMPRODUCT(FilterMatrix!B3:U3,Ratings!$B$3:$U$3)/SUMIF(Ratings!$B$3:$U$3, "&lt;&gt;", FilterMatrix!B3:U3) + Ratings!$V$3</f>
        <v>5.543445985</v>
      </c>
      <c r="D3" s="1">
        <f>LARGE($B$2:$B$21, 2)</f>
        <v>5.698031667</v>
      </c>
    </row>
    <row r="4">
      <c r="A4" s="4" t="s">
        <v>3</v>
      </c>
      <c r="B4" s="1">
        <f>SUMPRODUCT(FilterMatrix!B4:U4,Ratings!$B$3:$U$3)/SUMIF(Ratings!$B$3:$U$3, "&lt;&gt;", FilterMatrix!B4:U4) + Ratings!$V$3</f>
        <v>5.477781042</v>
      </c>
      <c r="D4" s="1">
        <f>LARGE($B$2:$B$21, 3)</f>
        <v>5.691470904</v>
      </c>
    </row>
    <row r="5">
      <c r="A5" s="4" t="s">
        <v>4</v>
      </c>
      <c r="B5" s="1">
        <f>SUMPRODUCT(FilterMatrix!B5:U5,Ratings!$B$3:$U$3)/SUMIF(Ratings!$B$3:$U$3, "&lt;&gt;", FilterMatrix!B5:U5) + Ratings!$V$3</f>
        <v>5.493193869</v>
      </c>
      <c r="D5" s="1">
        <f>LARGE($B$2:$B$21, 4)</f>
        <v>5.652534929</v>
      </c>
    </row>
    <row r="6">
      <c r="A6" s="4" t="s">
        <v>5</v>
      </c>
      <c r="B6" s="1">
        <f>SUMPRODUCT(FilterMatrix!B6:U6,Ratings!$B$3:$U$3)/SUMIF(Ratings!$B$3:$U$3, "&lt;&gt;", FilterMatrix!B6:U6) + Ratings!$V$3</f>
        <v>5.652534929</v>
      </c>
      <c r="C6" s="7">
        <v>4.0</v>
      </c>
      <c r="D6" s="1">
        <f>LARGE($B$2:$B$21, 5)</f>
        <v>5.621361357</v>
      </c>
    </row>
    <row r="7">
      <c r="A7" s="4" t="s">
        <v>6</v>
      </c>
      <c r="B7" s="1">
        <f>SUMPRODUCT(FilterMatrix!B7:U7,Ratings!$B$3:$U$3)/SUMIF(Ratings!$B$3:$U$3, "&lt;&gt;", FilterMatrix!B7:U7) + Ratings!$V$3</f>
        <v>5.578997521</v>
      </c>
    </row>
    <row r="8">
      <c r="A8" s="4" t="s">
        <v>7</v>
      </c>
      <c r="B8" s="1">
        <f>SUMPRODUCT(FilterMatrix!B8:U8,Ratings!$B$3:$U$3)/SUMIF(Ratings!$B$3:$U$3, "&lt;&gt;", FilterMatrix!B8:U8) + Ratings!$V$3</f>
        <v>5.691470904</v>
      </c>
      <c r="C8" s="7">
        <v>3.0</v>
      </c>
    </row>
    <row r="9">
      <c r="A9" s="4" t="s">
        <v>8</v>
      </c>
      <c r="B9" s="1">
        <f>SUMPRODUCT(FilterMatrix!B9:U9,Ratings!$B$3:$U$3)/SUMIF(Ratings!$B$3:$U$3, "&lt;&gt;", FilterMatrix!B9:U9) + Ratings!$V$3</f>
        <v>5.549448891</v>
      </c>
    </row>
    <row r="10">
      <c r="A10" s="4" t="s">
        <v>9</v>
      </c>
      <c r="B10" s="1">
        <f>SUMPRODUCT(FilterMatrix!B10:U10,Ratings!$B$3:$U$3)/SUMIF(Ratings!$B$3:$U$3, "&lt;&gt;", FilterMatrix!B10:U10) + Ratings!$V$3</f>
        <v>5.57202787</v>
      </c>
    </row>
    <row r="11">
      <c r="A11" s="4" t="s">
        <v>10</v>
      </c>
      <c r="B11" s="1">
        <f>SUMPRODUCT(FilterMatrix!B11:U11,Ratings!$B$3:$U$3)/SUMIF(Ratings!$B$3:$U$3, "&lt;&gt;", FilterMatrix!B11:U11) + Ratings!$V$3</f>
        <v>5.698031667</v>
      </c>
      <c r="C11" s="7">
        <v>2.0</v>
      </c>
    </row>
    <row r="12">
      <c r="A12" s="4" t="s">
        <v>11</v>
      </c>
      <c r="B12" s="1">
        <f>SUMPRODUCT(FilterMatrix!B12:U12,Ratings!$B$3:$U$3)/SUMIF(Ratings!$B$3:$U$3, "&lt;&gt;", FilterMatrix!B12:U12) + Ratings!$V$3</f>
        <v>5.621361357</v>
      </c>
      <c r="C12" s="6">
        <v>5.0</v>
      </c>
    </row>
    <row r="13">
      <c r="A13" s="4" t="s">
        <v>12</v>
      </c>
      <c r="B13" s="1">
        <f>SUMPRODUCT(FilterMatrix!B13:U13,Ratings!$B$3:$U$3)/SUMIF(Ratings!$B$3:$U$3, "&lt;&gt;", FilterMatrix!B13:U13) + Ratings!$V$3</f>
        <v>5.471056911</v>
      </c>
    </row>
    <row r="14">
      <c r="A14" s="4" t="s">
        <v>13</v>
      </c>
      <c r="B14" s="1">
        <f>SUMPRODUCT(FilterMatrix!B14:U14,Ratings!$B$3:$U$3)/SUMIF(Ratings!$B$3:$U$3, "&lt;&gt;", FilterMatrix!B14:U14) + Ratings!$V$3</f>
        <v>5.444181769</v>
      </c>
    </row>
    <row r="15">
      <c r="A15" s="4" t="s">
        <v>14</v>
      </c>
      <c r="B15" s="1">
        <f>SUMPRODUCT(FilterMatrix!B15:U15,Ratings!$B$3:$U$3)/SUMIF(Ratings!$B$3:$U$3, "&lt;&gt;", FilterMatrix!B15:U15) + Ratings!$V$3</f>
        <v>5.553482863</v>
      </c>
    </row>
    <row r="16">
      <c r="A16" s="4" t="s">
        <v>15</v>
      </c>
      <c r="B16" s="1">
        <f>SUMPRODUCT(FilterMatrix!B16:U16,Ratings!$B$3:$U$3)/SUMIF(Ratings!$B$3:$U$3, "&lt;&gt;", FilterMatrix!B16:U16) + Ratings!$V$3</f>
        <v>5.459950502</v>
      </c>
    </row>
    <row r="17">
      <c r="A17" s="4" t="s">
        <v>16</v>
      </c>
      <c r="B17" s="1">
        <f>SUMPRODUCT(FilterMatrix!B17:U17,Ratings!$B$3:$U$3)/SUMIF(Ratings!$B$3:$U$3, "&lt;&gt;", FilterMatrix!B17:U17) + Ratings!$V$3</f>
        <v>5.539406972</v>
      </c>
    </row>
    <row r="18">
      <c r="A18" s="4" t="s">
        <v>17</v>
      </c>
      <c r="B18" s="1">
        <f>SUMPRODUCT(FilterMatrix!B18:U18,Ratings!$B$3:$U$3)/SUMIF(Ratings!$B$3:$U$3, "&lt;&gt;", FilterMatrix!B18:U18) + Ratings!$V$3</f>
        <v>5.743114152</v>
      </c>
      <c r="C18" s="7">
        <v>1.0</v>
      </c>
    </row>
    <row r="19">
      <c r="A19" s="4" t="s">
        <v>18</v>
      </c>
      <c r="B19" s="1">
        <f>SUMPRODUCT(FilterMatrix!B19:U19,Ratings!$B$3:$U$3)/SUMIF(Ratings!$B$3:$U$3, "&lt;&gt;", FilterMatrix!B19:U19) + Ratings!$V$3</f>
        <v>5.485497902</v>
      </c>
    </row>
    <row r="20">
      <c r="A20" s="4" t="s">
        <v>19</v>
      </c>
      <c r="B20" s="1">
        <f>SUMPRODUCT(FilterMatrix!B20:U20,Ratings!$B$3:$U$3)/SUMIF(Ratings!$B$3:$U$3, "&lt;&gt;", FilterMatrix!B20:U20) + Ratings!$V$3</f>
        <v>5.587385544</v>
      </c>
    </row>
    <row r="21">
      <c r="A21" s="4" t="s">
        <v>20</v>
      </c>
      <c r="B21" s="1">
        <f>SUMPRODUCT(FilterMatrix!B21:U21,Ratings!$B$3:$U$3)/SUMIF(Ratings!$B$3:$U$3, "&lt;&gt;", FilterMatrix!B21:U21) + Ratings!$V$3</f>
        <v>5.380176188</v>
      </c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56"/>
  </cols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4" t="s">
        <v>1</v>
      </c>
      <c r="B2" s="1">
        <f>SUMPRODUCT(NormRatings!$B$2:$B$21, NormRatings!B$2:B$21)/PRODUCT(NormRatings!$B$22,NormRatings!B$22)</f>
        <v>1</v>
      </c>
      <c r="C2" s="1">
        <f>SUMPRODUCT(NormRatings!$B$2:$B$21, NormRatings!C$2:C$21)/PRODUCT(NormRatings!$B$22,NormRatings!C$22)</f>
        <v>-0.3777707026</v>
      </c>
      <c r="D2" s="1">
        <f>SUMPRODUCT(NormRatings!$B$2:$B$21, NormRatings!D$2:D$21)/PRODUCT(NormRatings!$B$22,NormRatings!D$22)</f>
        <v>0.3557797245</v>
      </c>
      <c r="E2" s="1">
        <f>SUMPRODUCT(NormRatings!$B$2:$B$21, NormRatings!E$2:E$21)/PRODUCT(NormRatings!$B$22,NormRatings!E$22)</f>
        <v>0.2159753737</v>
      </c>
      <c r="F2" s="1">
        <f>SUMPRODUCT(NormRatings!$B$2:$B$21, NormRatings!F$2:F$21)/PRODUCT(NormRatings!$B$22,NormRatings!F$22)</f>
        <v>-0.6037078305</v>
      </c>
      <c r="G2" s="1">
        <f>SUMPRODUCT(NormRatings!$B$2:$B$21, NormRatings!G$2:G$21)/PRODUCT(NormRatings!$B$22,NormRatings!G$22)</f>
        <v>0.1392137111</v>
      </c>
      <c r="H2" s="1">
        <f>SUMPRODUCT(NormRatings!$B$2:$B$21, NormRatings!H$2:H$21)/PRODUCT(NormRatings!$B$22,NormRatings!H$22)</f>
        <v>-0.05033755133</v>
      </c>
      <c r="I2" s="1">
        <f>SUMPRODUCT(NormRatings!$B$2:$B$21, NormRatings!I$2:I$21)/PRODUCT(NormRatings!$B$22,NormRatings!I$22)</f>
        <v>0.1927985848</v>
      </c>
      <c r="J2" s="1">
        <f>SUMPRODUCT(NormRatings!$B$2:$B$21, NormRatings!J$2:J$21)/PRODUCT(NormRatings!$B$22,NormRatings!J$22)</f>
        <v>0.2950131651</v>
      </c>
      <c r="K2" s="1">
        <f>SUMPRODUCT(NormRatings!$B$2:$B$21, NormRatings!K$2:K$21)/PRODUCT(NormRatings!$B$22,NormRatings!K$22)</f>
        <v>-0.2256569181</v>
      </c>
      <c r="L2" s="1">
        <f>SUMPRODUCT(NormRatings!$B$2:$B$21, NormRatings!L$2:L$21)/PRODUCT(NormRatings!$B$22,NormRatings!L$22)</f>
        <v>0.1167554392</v>
      </c>
      <c r="M2" s="1">
        <f>SUMPRODUCT(NormRatings!$B$2:$B$21, NormRatings!M$2:M$21)/PRODUCT(NormRatings!$B$22,NormRatings!M$22)</f>
        <v>0.1847122027</v>
      </c>
      <c r="N2" s="1">
        <f>SUMPRODUCT(NormRatings!$B$2:$B$21, NormRatings!N$2:N$21)/PRODUCT(NormRatings!$B$22,NormRatings!N$22)</f>
        <v>-0.3199041126</v>
      </c>
      <c r="O2" s="1">
        <f>SUMPRODUCT(NormRatings!$B$2:$B$21, NormRatings!O$2:O$21)/PRODUCT(NormRatings!$B$22,NormRatings!O$22)</f>
        <v>0.02000738551</v>
      </c>
      <c r="P2" s="1">
        <f>SUMPRODUCT(NormRatings!$B$2:$B$21, NormRatings!P$2:P$21)/PRODUCT(NormRatings!$B$22,NormRatings!P$22)</f>
        <v>-0.1055836924</v>
      </c>
      <c r="Q2" s="1">
        <f>SUMPRODUCT(NormRatings!$B$2:$B$21, NormRatings!Q$2:Q$21)/PRODUCT(NormRatings!$B$22,NormRatings!Q$22)</f>
        <v>-0.4203313693</v>
      </c>
      <c r="R2" s="1">
        <f>SUMPRODUCT(NormRatings!$B$2:$B$21, NormRatings!R$2:R$21)/PRODUCT(NormRatings!$B$22,NormRatings!R$22)</f>
        <v>-0.1467836108</v>
      </c>
      <c r="S2" s="1">
        <f>SUMPRODUCT(NormRatings!$B$2:$B$21, NormRatings!S$2:S$21)/PRODUCT(NormRatings!$B$22,NormRatings!S$22)</f>
        <v>-0.2412809385</v>
      </c>
      <c r="T2" s="1">
        <f>SUMPRODUCT(NormRatings!$B$2:$B$21, NormRatings!T$2:T$21)/PRODUCT(NormRatings!$B$22,NormRatings!T$22)</f>
        <v>-0.2488567981</v>
      </c>
      <c r="U2" s="1">
        <f>SUMPRODUCT(NormRatings!$B$2:$B$21, NormRatings!U$2:U$21)/PRODUCT(NormRatings!$B$22,NormRatings!U$22)</f>
        <v>0.5544475019</v>
      </c>
    </row>
    <row r="3">
      <c r="A3" s="4" t="s">
        <v>2</v>
      </c>
      <c r="B3" s="1">
        <f>SUMPRODUCT(NormRatings!$C$2:$C$21, NormRatings!B$2:B$21)/PRODUCT(NormRatings!$C$22,NormRatings!B$22)</f>
        <v>-0.3777707026</v>
      </c>
      <c r="C3" s="1">
        <f>SUMPRODUCT(NormRatings!$C$2:$C$21, NormRatings!C$2:C$21)/PRODUCT(NormRatings!$C$22,NormRatings!C$22)</f>
        <v>1</v>
      </c>
      <c r="D3" s="1">
        <f>SUMPRODUCT(NormRatings!$C$2:$C$21, NormRatings!D$2:D$21)/PRODUCT(NormRatings!$C$22,NormRatings!D$22)</f>
        <v>-0.5040380753</v>
      </c>
      <c r="E3" s="1">
        <f>SUMPRODUCT(NormRatings!$C$2:$C$21, NormRatings!E$2:E$21)/PRODUCT(NormRatings!$C$22,NormRatings!E$22)</f>
        <v>0.003587056917</v>
      </c>
      <c r="F3" s="1">
        <f>SUMPRODUCT(NormRatings!$C$2:$C$21, NormRatings!F$2:F$21)/PRODUCT(NormRatings!$C$22,NormRatings!F$22)</f>
        <v>-0.02321901192</v>
      </c>
      <c r="G3" s="1">
        <f>SUMPRODUCT(NormRatings!$C$2:$C$21, NormRatings!G$2:G$21)/PRODUCT(NormRatings!$C$22,NormRatings!G$22)</f>
        <v>-0.3287033365</v>
      </c>
      <c r="H3" s="1">
        <f>SUMPRODUCT(NormRatings!$C$2:$C$21, NormRatings!H$2:H$21)/PRODUCT(NormRatings!$C$22,NormRatings!H$22)</f>
        <v>-0.2314960003</v>
      </c>
      <c r="I3" s="1">
        <f>SUMPRODUCT(NormRatings!$C$2:$C$21, NormRatings!I$2:I$21)/PRODUCT(NormRatings!$C$22,NormRatings!I$22)</f>
        <v>-0.1563319492</v>
      </c>
      <c r="J3" s="1">
        <f>SUMPRODUCT(NormRatings!$C$2:$C$21, NormRatings!J$2:J$21)/PRODUCT(NormRatings!$C$22,NormRatings!J$22)</f>
        <v>0.01354319028</v>
      </c>
      <c r="K3" s="1">
        <f>SUMPRODUCT(NormRatings!$C$2:$C$21, NormRatings!K$2:K$21)/PRODUCT(NormRatings!$C$22,NormRatings!K$22)</f>
        <v>0.3151850765</v>
      </c>
      <c r="L3" s="1">
        <f>SUMPRODUCT(NormRatings!$C$2:$C$21, NormRatings!L$2:L$21)/PRODUCT(NormRatings!$C$22,NormRatings!L$22)</f>
        <v>0.1554084653</v>
      </c>
      <c r="M3" s="1">
        <f>SUMPRODUCT(NormRatings!$C$2:$C$21, NormRatings!M$2:M$21)/PRODUCT(NormRatings!$C$22,NormRatings!M$22)</f>
        <v>-0.003662227212</v>
      </c>
      <c r="N3" s="1">
        <f>SUMPRODUCT(NormRatings!$C$2:$C$21, NormRatings!N$2:N$21)/PRODUCT(NormRatings!$C$22,NormRatings!N$22)</f>
        <v>0.4939122522</v>
      </c>
      <c r="O3" s="1">
        <f>SUMPRODUCT(NormRatings!$C$2:$C$21, NormRatings!O$2:O$21)/PRODUCT(NormRatings!$C$22,NormRatings!O$22)</f>
        <v>-0.1598821316</v>
      </c>
      <c r="P3" s="1">
        <f>SUMPRODUCT(NormRatings!$C$2:$C$21, NormRatings!P$2:P$21)/PRODUCT(NormRatings!$C$22,NormRatings!P$22)</f>
        <v>-0.271489134</v>
      </c>
      <c r="Q3" s="1">
        <f>SUMPRODUCT(NormRatings!$C$2:$C$21, NormRatings!Q$2:Q$21)/PRODUCT(NormRatings!$C$22,NormRatings!Q$22)</f>
        <v>0.4358847494</v>
      </c>
      <c r="R3" s="1">
        <f>SUMPRODUCT(NormRatings!$C$2:$C$21, NormRatings!R$2:R$21)/PRODUCT(NormRatings!$C$22,NormRatings!R$22)</f>
        <v>-0.2502737286</v>
      </c>
      <c r="S3" s="1">
        <f>SUMPRODUCT(NormRatings!$C$2:$C$21, NormRatings!S$2:S$21)/PRODUCT(NormRatings!$C$22,NormRatings!S$22)</f>
        <v>0.01644089576</v>
      </c>
      <c r="T3" s="1">
        <f>SUMPRODUCT(NormRatings!$C$2:$C$21, NormRatings!T$2:T$21)/PRODUCT(NormRatings!$C$22,NormRatings!T$22)</f>
        <v>0.0383459424</v>
      </c>
      <c r="U3" s="1">
        <f>SUMPRODUCT(NormRatings!$C$2:$C$21, NormRatings!U$2:U$21)/PRODUCT(NormRatings!$C$22,NormRatings!U$22)</f>
        <v>-0.3228745336</v>
      </c>
    </row>
    <row r="4">
      <c r="A4" s="4" t="s">
        <v>3</v>
      </c>
      <c r="B4" s="1">
        <f>SUMPRODUCT(NormRatings!$D$2:$D$21, NormRatings!B$2:B$21)/PRODUCT(NormRatings!$D$22,NormRatings!B$22)</f>
        <v>0.3557797245</v>
      </c>
      <c r="C4" s="1">
        <f>SUMPRODUCT(NormRatings!$D$2:$D$21, NormRatings!C$2:C$21)/PRODUCT(NormRatings!$D$22,NormRatings!C$22)</f>
        <v>-0.5040380753</v>
      </c>
      <c r="D4" s="1">
        <f>SUMPRODUCT(NormRatings!$D$2:$D$21, NormRatings!D$2:D$21)/PRODUCT(NormRatings!$D$22,NormRatings!D$22)</f>
        <v>1</v>
      </c>
      <c r="E4" s="1">
        <f>SUMPRODUCT(NormRatings!$D$2:$D$21, NormRatings!E$2:E$21)/PRODUCT(NormRatings!$D$22,NormRatings!E$22)</f>
        <v>-0.3052320049</v>
      </c>
      <c r="F4" s="1">
        <f>SUMPRODUCT(NormRatings!$D$2:$D$21, NormRatings!F$2:F$21)/PRODUCT(NormRatings!$D$22,NormRatings!F$22)</f>
        <v>0.0234699539</v>
      </c>
      <c r="G4" s="1">
        <f>SUMPRODUCT(NormRatings!$D$2:$D$21, NormRatings!G$2:G$21)/PRODUCT(NormRatings!$D$22,NormRatings!G$22)</f>
        <v>0.3915639187</v>
      </c>
      <c r="H4" s="1">
        <f>SUMPRODUCT(NormRatings!$D$2:$D$21, NormRatings!H$2:H$21)/PRODUCT(NormRatings!$D$22,NormRatings!H$22)</f>
        <v>0.1009458883</v>
      </c>
      <c r="I4" s="1">
        <f>SUMPRODUCT(NormRatings!$D$2:$D$21, NormRatings!I$2:I$21)/PRODUCT(NormRatings!$D$22,NormRatings!I$22)</f>
        <v>0.0752012338</v>
      </c>
      <c r="J4" s="1">
        <f>SUMPRODUCT(NormRatings!$D$2:$D$21, NormRatings!J$2:J$21)/PRODUCT(NormRatings!$D$22,NormRatings!J$22)</f>
        <v>-0.03183178247</v>
      </c>
      <c r="K4" s="1">
        <f>SUMPRODUCT(NormRatings!$D$2:$D$21, NormRatings!K$2:K$21)/PRODUCT(NormRatings!$D$22,NormRatings!K$22)</f>
        <v>0.1940588267</v>
      </c>
      <c r="L4" s="1">
        <f>SUMPRODUCT(NormRatings!$D$2:$D$21, NormRatings!L$2:L$21)/PRODUCT(NormRatings!$D$22,NormRatings!L$22)</f>
        <v>0.1338238732</v>
      </c>
      <c r="M4" s="1">
        <f>SUMPRODUCT(NormRatings!$D$2:$D$21, NormRatings!M$2:M$21)/PRODUCT(NormRatings!$D$22,NormRatings!M$22)</f>
        <v>-0.1842307991</v>
      </c>
      <c r="N4" s="1">
        <f>SUMPRODUCT(NormRatings!$D$2:$D$21, NormRatings!N$2:N$21)/PRODUCT(NormRatings!$D$22,NormRatings!N$22)</f>
        <v>-0.1990011014</v>
      </c>
      <c r="O4" s="1">
        <f>SUMPRODUCT(NormRatings!$D$2:$D$21, NormRatings!O$2:O$21)/PRODUCT(NormRatings!$D$22,NormRatings!O$22)</f>
        <v>-0.1588603235</v>
      </c>
      <c r="P4" s="1">
        <f>SUMPRODUCT(NormRatings!$D$2:$D$21, NormRatings!P$2:P$21)/PRODUCT(NormRatings!$D$22,NormRatings!P$22)</f>
        <v>-0.2583123208</v>
      </c>
      <c r="Q4" s="1">
        <f>SUMPRODUCT(NormRatings!$D$2:$D$21, NormRatings!Q$2:Q$21)/PRODUCT(NormRatings!$D$22,NormRatings!Q$22)</f>
        <v>-0.3444633029</v>
      </c>
      <c r="R4" s="1">
        <f>SUMPRODUCT(NormRatings!$D$2:$D$21, NormRatings!R$2:R$21)/PRODUCT(NormRatings!$D$22,NormRatings!R$22)</f>
        <v>0.2715797715</v>
      </c>
      <c r="S4" s="1">
        <f>SUMPRODUCT(NormRatings!$D$2:$D$21, NormRatings!S$2:S$21)/PRODUCT(NormRatings!$D$22,NormRatings!S$22)</f>
        <v>-0.1200069006</v>
      </c>
      <c r="T4" s="1">
        <f>SUMPRODUCT(NormRatings!$D$2:$D$21, NormRatings!T$2:T$21)/PRODUCT(NormRatings!$D$22,NormRatings!T$22)</f>
        <v>-0.07649363964</v>
      </c>
      <c r="U4" s="1">
        <f>SUMPRODUCT(NormRatings!$D$2:$D$21, NormRatings!U$2:U$21)/PRODUCT(NormRatings!$D$22,NormRatings!U$22)</f>
        <v>-0.2401552072</v>
      </c>
    </row>
    <row r="5">
      <c r="A5" s="4" t="s">
        <v>4</v>
      </c>
      <c r="B5" s="1">
        <f>SUMPRODUCT(NormRatings!$E$2:$E$21, NormRatings!B$2:B$21)/PRODUCT(NormRatings!$E$22,NormRatings!B$22)</f>
        <v>0.2159753737</v>
      </c>
      <c r="C5" s="1">
        <f>SUMPRODUCT(NormRatings!$E$2:$E$21, NormRatings!C$2:C$21)/PRODUCT(NormRatings!$E$22,NormRatings!C$22)</f>
        <v>0.003587056917</v>
      </c>
      <c r="D5" s="1">
        <f>SUMPRODUCT(NormRatings!$E$2:$E$21, NormRatings!D$2:D$21)/PRODUCT(NormRatings!$E$22,NormRatings!D$22)</f>
        <v>-0.3052320049</v>
      </c>
      <c r="E5" s="1">
        <f>SUMPRODUCT(NormRatings!$E$2:$E$21, NormRatings!E$2:E$21)/PRODUCT(NormRatings!$E$22,NormRatings!E$22)</f>
        <v>1</v>
      </c>
      <c r="F5" s="1">
        <f>SUMPRODUCT(NormRatings!$E$2:$E$21, NormRatings!F$2:F$21)/PRODUCT(NormRatings!$E$22,NormRatings!F$22)</f>
        <v>-0.186192137</v>
      </c>
      <c r="G5" s="1">
        <f>SUMPRODUCT(NormRatings!$E$2:$E$21, NormRatings!G$2:G$21)/PRODUCT(NormRatings!$E$22,NormRatings!G$22)</f>
        <v>-0.001011415089</v>
      </c>
      <c r="H5" s="1">
        <f>SUMPRODUCT(NormRatings!$E$2:$E$21, NormRatings!H$2:H$21)/PRODUCT(NormRatings!$E$22,NormRatings!H$22)</f>
        <v>-0.194869049</v>
      </c>
      <c r="I5" s="1">
        <f>SUMPRODUCT(NormRatings!$E$2:$E$21, NormRatings!I$2:I$21)/PRODUCT(NormRatings!$E$22,NormRatings!I$22)</f>
        <v>-0.2764125486</v>
      </c>
      <c r="J5" s="1">
        <f>SUMPRODUCT(NormRatings!$E$2:$E$21, NormRatings!J$2:J$21)/PRODUCT(NormRatings!$E$22,NormRatings!J$22)</f>
        <v>0.3436151526</v>
      </c>
      <c r="K5" s="1">
        <f>SUMPRODUCT(NormRatings!$E$2:$E$21, NormRatings!K$2:K$21)/PRODUCT(NormRatings!$E$22,NormRatings!K$22)</f>
        <v>-0.06222381229</v>
      </c>
      <c r="L5" s="1">
        <f>SUMPRODUCT(NormRatings!$E$2:$E$21, NormRatings!L$2:L$21)/PRODUCT(NormRatings!$E$22,NormRatings!L$22)</f>
        <v>-0.09672664746</v>
      </c>
      <c r="M5" s="1">
        <f>SUMPRODUCT(NormRatings!$E$2:$E$21, NormRatings!M$2:M$21)/PRODUCT(NormRatings!$E$22,NormRatings!M$22)</f>
        <v>-0.04989448149</v>
      </c>
      <c r="N5" s="1">
        <f>SUMPRODUCT(NormRatings!$E$2:$E$21, NormRatings!N$2:N$21)/PRODUCT(NormRatings!$E$22,NormRatings!N$22)</f>
        <v>0.1350218035</v>
      </c>
      <c r="O5" s="1">
        <f>SUMPRODUCT(NormRatings!$E$2:$E$21, NormRatings!O$2:O$21)/PRODUCT(NormRatings!$E$22,NormRatings!O$22)</f>
        <v>0.3412291212</v>
      </c>
      <c r="P5" s="1">
        <f>SUMPRODUCT(NormRatings!$E$2:$E$21, NormRatings!P$2:P$21)/PRODUCT(NormRatings!$E$22,NormRatings!P$22)</f>
        <v>-0.1012842614</v>
      </c>
      <c r="Q5" s="1">
        <f>SUMPRODUCT(NormRatings!$E$2:$E$21, NormRatings!Q$2:Q$21)/PRODUCT(NormRatings!$E$22,NormRatings!Q$22)</f>
        <v>-0.0673293507</v>
      </c>
      <c r="R5" s="1">
        <f>SUMPRODUCT(NormRatings!$E$2:$E$21, NormRatings!R$2:R$21)/PRODUCT(NormRatings!$E$22,NormRatings!R$22)</f>
        <v>-0.2132636156</v>
      </c>
      <c r="S5" s="1">
        <f>SUMPRODUCT(NormRatings!$E$2:$E$21, NormRatings!S$2:S$21)/PRODUCT(NormRatings!$E$22,NormRatings!S$22)</f>
        <v>-0.2614822882</v>
      </c>
      <c r="T5" s="1">
        <f>SUMPRODUCT(NormRatings!$E$2:$E$21, NormRatings!T$2:T$21)/PRODUCT(NormRatings!$E$22,NormRatings!T$22)</f>
        <v>-0.3437659514</v>
      </c>
      <c r="U5" s="1">
        <f>SUMPRODUCT(NormRatings!$E$2:$E$21, NormRatings!U$2:U$21)/PRODUCT(NormRatings!$E$22,NormRatings!U$22)</f>
        <v>0.3235324019</v>
      </c>
    </row>
    <row r="6">
      <c r="A6" s="4" t="s">
        <v>5</v>
      </c>
      <c r="B6" s="1">
        <f>SUMPRODUCT(NormRatings!$F$2:$F$21, NormRatings!B$2:B$21)/PRODUCT(NormRatings!$F$22,NormRatings!B$22)</f>
        <v>-0.6037078305</v>
      </c>
      <c r="C6" s="1">
        <f>SUMPRODUCT(NormRatings!$F$2:$F$21, NormRatings!C$2:C$21)/PRODUCT(NormRatings!$F$22,NormRatings!C$22)</f>
        <v>-0.02321901192</v>
      </c>
      <c r="D6" s="1">
        <f>SUMPRODUCT(NormRatings!$F$2:$F$21, NormRatings!D$2:D$21)/PRODUCT(NormRatings!$F$22,NormRatings!D$22)</f>
        <v>0.0234699539</v>
      </c>
      <c r="E6" s="1">
        <f>SUMPRODUCT(NormRatings!$F$2:$F$21, NormRatings!E$2:E$21)/PRODUCT(NormRatings!$F$22,NormRatings!E$22)</f>
        <v>-0.186192137</v>
      </c>
      <c r="F6" s="1">
        <f>SUMPRODUCT(NormRatings!$F$2:$F$21, NormRatings!F$2:F$21)/PRODUCT(NormRatings!$F$22,NormRatings!F$22)</f>
        <v>1</v>
      </c>
      <c r="G6" s="1">
        <f>SUMPRODUCT(NormRatings!$F$2:$F$21, NormRatings!G$2:G$21)/PRODUCT(NormRatings!$F$22,NormRatings!G$22)</f>
        <v>0.08828184028</v>
      </c>
      <c r="H6" s="1">
        <f>SUMPRODUCT(NormRatings!$F$2:$F$21, NormRatings!H$2:H$21)/PRODUCT(NormRatings!$F$22,NormRatings!H$22)</f>
        <v>-0.2866700326</v>
      </c>
      <c r="I6" s="1">
        <f>SUMPRODUCT(NormRatings!$F$2:$F$21, NormRatings!I$2:I$21)/PRODUCT(NormRatings!$F$22,NormRatings!I$22)</f>
        <v>-0.2998826718</v>
      </c>
      <c r="J6" s="1">
        <f>SUMPRODUCT(NormRatings!$F$2:$F$21, NormRatings!J$2:J$21)/PRODUCT(NormRatings!$F$22,NormRatings!J$22)</f>
        <v>-0.3465586256</v>
      </c>
      <c r="K6" s="1">
        <f>SUMPRODUCT(NormRatings!$F$2:$F$21, NormRatings!K$2:K$21)/PRODUCT(NormRatings!$F$22,NormRatings!K$22)</f>
        <v>0.1128629969</v>
      </c>
      <c r="L6" s="1">
        <f>SUMPRODUCT(NormRatings!$F$2:$F$21, NormRatings!L$2:L$21)/PRODUCT(NormRatings!$F$22,NormRatings!L$22)</f>
        <v>0.08904516311</v>
      </c>
      <c r="M6" s="1">
        <f>SUMPRODUCT(NormRatings!$F$2:$F$21, NormRatings!M$2:M$21)/PRODUCT(NormRatings!$F$22,NormRatings!M$22)</f>
        <v>-0.2760032059</v>
      </c>
      <c r="N6" s="1">
        <f>SUMPRODUCT(NormRatings!$F$2:$F$21, NormRatings!N$2:N$21)/PRODUCT(NormRatings!$F$22,NormRatings!N$22)</f>
        <v>0.1963685483</v>
      </c>
      <c r="O6" s="1">
        <f>SUMPRODUCT(NormRatings!$F$2:$F$21, NormRatings!O$2:O$21)/PRODUCT(NormRatings!$F$22,NormRatings!O$22)</f>
        <v>0.02544219793</v>
      </c>
      <c r="P6" s="1">
        <f>SUMPRODUCT(NormRatings!$F$2:$F$21, NormRatings!P$2:P$21)/PRODUCT(NormRatings!$F$22,NormRatings!P$22)</f>
        <v>0.01130318806</v>
      </c>
      <c r="Q6" s="1">
        <f>SUMPRODUCT(NormRatings!$F$2:$F$21, NormRatings!Q$2:Q$21)/PRODUCT(NormRatings!$F$22,NormRatings!Q$22)</f>
        <v>0.1803656902</v>
      </c>
      <c r="R6" s="1">
        <f>SUMPRODUCT(NormRatings!$F$2:$F$21, NormRatings!R$2:R$21)/PRODUCT(NormRatings!$F$22,NormRatings!R$22)</f>
        <v>0.2277775932</v>
      </c>
      <c r="S6" s="1">
        <f>SUMPRODUCT(NormRatings!$F$2:$F$21, NormRatings!S$2:S$21)/PRODUCT(NormRatings!$F$22,NormRatings!S$22)</f>
        <v>0.4013201419</v>
      </c>
      <c r="T6" s="1">
        <f>SUMPRODUCT(NormRatings!$F$2:$F$21, NormRatings!T$2:T$21)/PRODUCT(NormRatings!$F$22,NormRatings!T$22)</f>
        <v>-0.01001361586</v>
      </c>
      <c r="U6" s="1">
        <f>SUMPRODUCT(NormRatings!$F$2:$F$21, NormRatings!U$2:U$21)/PRODUCT(NormRatings!$F$22,NormRatings!U$22)</f>
        <v>-0.4599286707</v>
      </c>
    </row>
    <row r="7">
      <c r="A7" s="4" t="s">
        <v>6</v>
      </c>
      <c r="B7" s="1">
        <f>SUMPRODUCT(NormRatings!$G$2:$G$21, NormRatings!B$2:B$21)/PRODUCT(NormRatings!$G$22,NormRatings!B$22)</f>
        <v>0.1392137111</v>
      </c>
      <c r="C7" s="1">
        <f>SUMPRODUCT(NormRatings!$G$2:$G$21, NormRatings!C$2:C$21)/PRODUCT(NormRatings!$G$22,NormRatings!C$22)</f>
        <v>-0.3287033365</v>
      </c>
      <c r="D7" s="1">
        <f>SUMPRODUCT(NormRatings!$G$2:$G$21, NormRatings!D$2:D$21)/PRODUCT(NormRatings!$G$22,NormRatings!D$22)</f>
        <v>0.3915639187</v>
      </c>
      <c r="E7" s="1">
        <f>SUMPRODUCT(NormRatings!$G$2:$G$21, NormRatings!E$2:E$21)/PRODUCT(NormRatings!$G$22,NormRatings!E$22)</f>
        <v>-0.001011415089</v>
      </c>
      <c r="F7" s="1">
        <f>SUMPRODUCT(NormRatings!$G$2:$G$21, NormRatings!F$2:F$21)/PRODUCT(NormRatings!$G$22,NormRatings!F$22)</f>
        <v>0.08828184028</v>
      </c>
      <c r="G7" s="1">
        <f>SUMPRODUCT(NormRatings!$G$2:$G$21, NormRatings!G$2:G$21)/PRODUCT(NormRatings!$G$22,NormRatings!G$22)</f>
        <v>1</v>
      </c>
      <c r="H7" s="1">
        <f>SUMPRODUCT(NormRatings!$G$2:$G$21, NormRatings!H$2:H$21)/PRODUCT(NormRatings!$G$22,NormRatings!H$22)</f>
        <v>-0.04409205627</v>
      </c>
      <c r="I7" s="1">
        <f>SUMPRODUCT(NormRatings!$G$2:$G$21, NormRatings!I$2:I$21)/PRODUCT(NormRatings!$G$22,NormRatings!I$22)</f>
        <v>-0.05168792356</v>
      </c>
      <c r="J7" s="1">
        <f>SUMPRODUCT(NormRatings!$G$2:$G$21, NormRatings!J$2:J$21)/PRODUCT(NormRatings!$G$22,NormRatings!J$22)</f>
        <v>-0.3742335916</v>
      </c>
      <c r="K7" s="1">
        <f>SUMPRODUCT(NormRatings!$G$2:$G$21, NormRatings!K$2:K$21)/PRODUCT(NormRatings!$G$22,NormRatings!K$22)</f>
        <v>0.2783099856</v>
      </c>
      <c r="L7" s="1">
        <f>SUMPRODUCT(NormRatings!$G$2:$G$21, NormRatings!L$2:L$21)/PRODUCT(NormRatings!$G$22,NormRatings!L$22)</f>
        <v>-0.3559369823</v>
      </c>
      <c r="M7" s="1">
        <f>SUMPRODUCT(NormRatings!$G$2:$G$21, NormRatings!M$2:M$21)/PRODUCT(NormRatings!$G$22,NormRatings!M$22)</f>
        <v>-0.08060856709</v>
      </c>
      <c r="N7" s="1">
        <f>SUMPRODUCT(NormRatings!$G$2:$G$21, NormRatings!N$2:N$21)/PRODUCT(NormRatings!$G$22,NormRatings!N$22)</f>
        <v>-0.01728871081</v>
      </c>
      <c r="O7" s="1">
        <f>SUMPRODUCT(NormRatings!$G$2:$G$21, NormRatings!O$2:O$21)/PRODUCT(NormRatings!$G$22,NormRatings!O$22)</f>
        <v>-0.2412747416</v>
      </c>
      <c r="P7" s="1">
        <f>SUMPRODUCT(NormRatings!$G$2:$G$21, NormRatings!P$2:P$21)/PRODUCT(NormRatings!$G$22,NormRatings!P$22)</f>
        <v>-0.1284532748</v>
      </c>
      <c r="Q7" s="1">
        <f>SUMPRODUCT(NormRatings!$G$2:$G$21, NormRatings!Q$2:Q$21)/PRODUCT(NormRatings!$G$22,NormRatings!Q$22)</f>
        <v>-0.2177379347</v>
      </c>
      <c r="R7" s="1">
        <f>SUMPRODUCT(NormRatings!$G$2:$G$21, NormRatings!R$2:R$21)/PRODUCT(NormRatings!$G$22,NormRatings!R$22)</f>
        <v>-0.2768912909</v>
      </c>
      <c r="S7" s="1">
        <f>SUMPRODUCT(NormRatings!$G$2:$G$21, NormRatings!S$2:S$21)/PRODUCT(NormRatings!$G$22,NormRatings!S$22)</f>
        <v>0.1314578096</v>
      </c>
      <c r="T7" s="1">
        <f>SUMPRODUCT(NormRatings!$G$2:$G$21, NormRatings!T$2:T$21)/PRODUCT(NormRatings!$G$22,NormRatings!T$22)</f>
        <v>0.1006016535</v>
      </c>
      <c r="U7" s="1">
        <f>SUMPRODUCT(NormRatings!$G$2:$G$21, NormRatings!U$2:U$21)/PRODUCT(NormRatings!$G$22,NormRatings!U$22)</f>
        <v>-0.180248626</v>
      </c>
    </row>
    <row r="8">
      <c r="A8" s="4" t="s">
        <v>7</v>
      </c>
      <c r="B8" s="1">
        <f>SUMPRODUCT(NormRatings!$H$2:$H$21, NormRatings!B$2:B$21)/PRODUCT(NormRatings!$H$22,NormRatings!B$22)</f>
        <v>-0.05033755133</v>
      </c>
      <c r="C8" s="1">
        <f>SUMPRODUCT(NormRatings!$H$2:$H$21, NormRatings!C$2:C$21)/PRODUCT(NormRatings!$H$22,NormRatings!C$22)</f>
        <v>-0.2314960003</v>
      </c>
      <c r="D8" s="1">
        <f>SUMPRODUCT(NormRatings!$H$2:$H$21, NormRatings!D$2:D$21)/PRODUCT(NormRatings!$H$22,NormRatings!D$22)</f>
        <v>0.1009458883</v>
      </c>
      <c r="E8" s="1">
        <f>SUMPRODUCT(NormRatings!$H$2:$H$21, NormRatings!E$2:E$21)/PRODUCT(NormRatings!$H$22,NormRatings!E$22)</f>
        <v>-0.194869049</v>
      </c>
      <c r="F8" s="1">
        <f>SUMPRODUCT(NormRatings!$H$2:$H$21, NormRatings!F$2:F$21)/PRODUCT(NormRatings!$H$22,NormRatings!F$22)</f>
        <v>-0.2866700326</v>
      </c>
      <c r="G8" s="1">
        <f>SUMPRODUCT(NormRatings!$H$2:$H$21, NormRatings!G$2:G$21)/PRODUCT(NormRatings!$H$22,NormRatings!G$22)</f>
        <v>-0.04409205627</v>
      </c>
      <c r="H8" s="1">
        <f>SUMPRODUCT(NormRatings!$H$2:$H$21, NormRatings!H$2:H$21)/PRODUCT(NormRatings!$H$22,NormRatings!H$22)</f>
        <v>1</v>
      </c>
      <c r="I8" s="1">
        <f>SUMPRODUCT(NormRatings!$H$2:$H$21, NormRatings!I$2:I$21)/PRODUCT(NormRatings!$H$22,NormRatings!I$22)</f>
        <v>0.1747239167</v>
      </c>
      <c r="J8" s="1">
        <f>SUMPRODUCT(NormRatings!$H$2:$H$21, NormRatings!J$2:J$21)/PRODUCT(NormRatings!$H$22,NormRatings!J$22)</f>
        <v>0.1919083266</v>
      </c>
      <c r="K8" s="1">
        <f>SUMPRODUCT(NormRatings!$H$2:$H$21, NormRatings!K$2:K$21)/PRODUCT(NormRatings!$H$22,NormRatings!K$22)</f>
        <v>0.07087987159</v>
      </c>
      <c r="L8" s="1">
        <f>SUMPRODUCT(NormRatings!$H$2:$H$21, NormRatings!L$2:L$21)/PRODUCT(NormRatings!$H$22,NormRatings!L$22)</f>
        <v>0.1308552372</v>
      </c>
      <c r="M8" s="1">
        <f>SUMPRODUCT(NormRatings!$H$2:$H$21, NormRatings!M$2:M$21)/PRODUCT(NormRatings!$H$22,NormRatings!M$22)</f>
        <v>-0.2240266486</v>
      </c>
      <c r="N8" s="1">
        <f>SUMPRODUCT(NormRatings!$H$2:$H$21, NormRatings!N$2:N$21)/PRODUCT(NormRatings!$H$22,NormRatings!N$22)</f>
        <v>-0.6124488308</v>
      </c>
      <c r="O8" s="1">
        <f>SUMPRODUCT(NormRatings!$H$2:$H$21, NormRatings!O$2:O$21)/PRODUCT(NormRatings!$H$22,NormRatings!O$22)</f>
        <v>-0.02911674871</v>
      </c>
      <c r="P8" s="1">
        <f>SUMPRODUCT(NormRatings!$H$2:$H$21, NormRatings!P$2:P$21)/PRODUCT(NormRatings!$H$22,NormRatings!P$22)</f>
        <v>-0.0634792955</v>
      </c>
      <c r="Q8" s="1">
        <f>SUMPRODUCT(NormRatings!$H$2:$H$21, NormRatings!Q$2:Q$21)/PRODUCT(NormRatings!$H$22,NormRatings!Q$22)</f>
        <v>-0.1921504146</v>
      </c>
      <c r="R8" s="1">
        <f>SUMPRODUCT(NormRatings!$H$2:$H$21, NormRatings!R$2:R$21)/PRODUCT(NormRatings!$H$22,NormRatings!R$22)</f>
        <v>0.2309123775</v>
      </c>
      <c r="S8" s="1">
        <f>SUMPRODUCT(NormRatings!$H$2:$H$21, NormRatings!S$2:S$21)/PRODUCT(NormRatings!$H$22,NormRatings!S$22)</f>
        <v>-0.4082601363</v>
      </c>
      <c r="T8" s="1">
        <f>SUMPRODUCT(NormRatings!$H$2:$H$21, NormRatings!T$2:T$21)/PRODUCT(NormRatings!$H$22,NormRatings!T$22)</f>
        <v>0.1848447922</v>
      </c>
      <c r="U8" s="1">
        <f>SUMPRODUCT(NormRatings!$H$2:$H$21, NormRatings!U$2:U$21)/PRODUCT(NormRatings!$H$22,NormRatings!U$22)</f>
        <v>0.09585275771</v>
      </c>
    </row>
    <row r="9">
      <c r="A9" s="4" t="s">
        <v>8</v>
      </c>
      <c r="B9" s="1">
        <f>SUMPRODUCT(NormRatings!$I$2:$I$21, NormRatings!B$2:B$21)/PRODUCT(NormRatings!$I$22,NormRatings!B$22)</f>
        <v>0.1927985848</v>
      </c>
      <c r="C9" s="1">
        <f>SUMPRODUCT(NormRatings!$I$2:$I$21, NormRatings!C$2:C$21)/PRODUCT(NormRatings!$I$22,NormRatings!C$22)</f>
        <v>-0.1563319492</v>
      </c>
      <c r="D9" s="1">
        <f>SUMPRODUCT(NormRatings!$I$2:$I$21, NormRatings!D$2:D$21)/PRODUCT(NormRatings!$I$22,NormRatings!D$22)</f>
        <v>0.0752012338</v>
      </c>
      <c r="E9" s="1">
        <f>SUMPRODUCT(NormRatings!$I$2:$I$21, NormRatings!E$2:E$21)/PRODUCT(NormRatings!$I$22,NormRatings!E$22)</f>
        <v>-0.2764125486</v>
      </c>
      <c r="F9" s="1">
        <f>SUMPRODUCT(NormRatings!$I$2:$I$21, NormRatings!F$2:F$21)/PRODUCT(NormRatings!$I$22,NormRatings!F$22)</f>
        <v>-0.2998826718</v>
      </c>
      <c r="G9" s="1">
        <f>SUMPRODUCT(NormRatings!$I$2:$I$21, NormRatings!G$2:G$21)/PRODUCT(NormRatings!$I$22,NormRatings!G$22)</f>
        <v>-0.05168792356</v>
      </c>
      <c r="H9" s="1">
        <f>SUMPRODUCT(NormRatings!$I$2:$I$21, NormRatings!H$2:H$21)/PRODUCT(NormRatings!$I$22,NormRatings!H$22)</f>
        <v>0.1747239167</v>
      </c>
      <c r="I9" s="1">
        <f>SUMPRODUCT(NormRatings!$I$2:$I$21, NormRatings!I$2:I$21)/PRODUCT(NormRatings!$I$22,NormRatings!I$22)</f>
        <v>1</v>
      </c>
      <c r="J9" s="1">
        <f>SUMPRODUCT(NormRatings!$I$2:$I$21, NormRatings!J$2:J$21)/PRODUCT(NormRatings!$I$22,NormRatings!J$22)</f>
        <v>-0.2785752795</v>
      </c>
      <c r="K9" s="1">
        <f>SUMPRODUCT(NormRatings!$I$2:$I$21, NormRatings!K$2:K$21)/PRODUCT(NormRatings!$I$22,NormRatings!K$22)</f>
        <v>-0.248056951</v>
      </c>
      <c r="L9" s="1">
        <f>SUMPRODUCT(NormRatings!$I$2:$I$21, NormRatings!L$2:L$21)/PRODUCT(NormRatings!$I$22,NormRatings!L$22)</f>
        <v>-0.3960991858</v>
      </c>
      <c r="M9" s="1">
        <f>SUMPRODUCT(NormRatings!$I$2:$I$21, NormRatings!M$2:M$21)/PRODUCT(NormRatings!$I$22,NormRatings!M$22)</f>
        <v>0.0451562304</v>
      </c>
      <c r="N9" s="1">
        <f>SUMPRODUCT(NormRatings!$I$2:$I$21, NormRatings!N$2:N$21)/PRODUCT(NormRatings!$I$22,NormRatings!N$22)</f>
        <v>-0.2911493503</v>
      </c>
      <c r="O9" s="1">
        <f>SUMPRODUCT(NormRatings!$I$2:$I$21, NormRatings!O$2:O$21)/PRODUCT(NormRatings!$I$22,NormRatings!O$22)</f>
        <v>0.2016937499</v>
      </c>
      <c r="P9" s="1">
        <f>SUMPRODUCT(NormRatings!$I$2:$I$21, NormRatings!P$2:P$21)/PRODUCT(NormRatings!$I$22,NormRatings!P$22)</f>
        <v>0.1360635129</v>
      </c>
      <c r="Q9" s="1">
        <f>SUMPRODUCT(NormRatings!$I$2:$I$21, NormRatings!Q$2:Q$21)/PRODUCT(NormRatings!$I$22,NormRatings!Q$22)</f>
        <v>-0.1871982406</v>
      </c>
      <c r="R9" s="1">
        <f>SUMPRODUCT(NormRatings!$I$2:$I$21, NormRatings!R$2:R$21)/PRODUCT(NormRatings!$I$22,NormRatings!R$22)</f>
        <v>0.1584937166</v>
      </c>
      <c r="S9" s="1">
        <f>SUMPRODUCT(NormRatings!$I$2:$I$21, NormRatings!S$2:S$21)/PRODUCT(NormRatings!$I$22,NormRatings!S$22)</f>
        <v>-0.07124435996</v>
      </c>
      <c r="T9" s="1">
        <f>SUMPRODUCT(NormRatings!$I$2:$I$21, NormRatings!T$2:T$21)/PRODUCT(NormRatings!$I$22,NormRatings!T$22)</f>
        <v>0.3313495906</v>
      </c>
      <c r="U9" s="1">
        <f>SUMPRODUCT(NormRatings!$I$2:$I$21, NormRatings!U$2:U$21)/PRODUCT(NormRatings!$I$22,NormRatings!U$22)</f>
        <v>0.06964412853</v>
      </c>
    </row>
    <row r="10">
      <c r="A10" s="4" t="s">
        <v>9</v>
      </c>
      <c r="B10" s="1">
        <f>SUMPRODUCT(NormRatings!$J$2:$J$21, NormRatings!B$2:B$21)/PRODUCT(NormRatings!$J$22,NormRatings!B$22)</f>
        <v>0.2950131651</v>
      </c>
      <c r="C10" s="1">
        <f>SUMPRODUCT(NormRatings!$J$2:$J$21, NormRatings!C$2:C$21)/PRODUCT(NormRatings!$J$22,NormRatings!C$22)</f>
        <v>0.01354319028</v>
      </c>
      <c r="D10" s="1">
        <f>SUMPRODUCT(NormRatings!$J$2:$J$21, NormRatings!D$2:D$21)/PRODUCT(NormRatings!$J$22,NormRatings!D$22)</f>
        <v>-0.03183178247</v>
      </c>
      <c r="E10" s="1">
        <f>SUMPRODUCT(NormRatings!$J$2:$J$21, NormRatings!E$2:E$21)/PRODUCT(NormRatings!$J$22,NormRatings!E$22)</f>
        <v>0.3436151526</v>
      </c>
      <c r="F10" s="1">
        <f>SUMPRODUCT(NormRatings!$J$2:$J$21, NormRatings!F$2:F$21)/PRODUCT(NormRatings!$J$22,NormRatings!F$22)</f>
        <v>-0.3465586256</v>
      </c>
      <c r="G10" s="1">
        <f>SUMPRODUCT(NormRatings!$J$2:$J$21, NormRatings!G$2:G$21)/PRODUCT(NormRatings!$J$22,NormRatings!G$22)</f>
        <v>-0.3742335916</v>
      </c>
      <c r="H10" s="1">
        <f>SUMPRODUCT(NormRatings!$J$2:$J$21, NormRatings!H$2:H$21)/PRODUCT(NormRatings!$J$22,NormRatings!H$22)</f>
        <v>0.1919083266</v>
      </c>
      <c r="I10" s="1">
        <f>SUMPRODUCT(NormRatings!$J$2:$J$21, NormRatings!I$2:I$21)/PRODUCT(NormRatings!$J$22,NormRatings!I$22)</f>
        <v>-0.2785752795</v>
      </c>
      <c r="J10" s="1">
        <f>SUMPRODUCT(NormRatings!$J$2:$J$21, NormRatings!J$2:J$21)/PRODUCT(NormRatings!$J$22,NormRatings!J$22)</f>
        <v>1</v>
      </c>
      <c r="K10" s="1">
        <f>SUMPRODUCT(NormRatings!$J$2:$J$21, NormRatings!K$2:K$21)/PRODUCT(NormRatings!$J$22,NormRatings!K$22)</f>
        <v>0.1208171529</v>
      </c>
      <c r="L10" s="1">
        <f>SUMPRODUCT(NormRatings!$J$2:$J$21, NormRatings!L$2:L$21)/PRODUCT(NormRatings!$J$22,NormRatings!L$22)</f>
        <v>0.3264890851</v>
      </c>
      <c r="M10" s="1">
        <f>SUMPRODUCT(NormRatings!$J$2:$J$21, NormRatings!M$2:M$21)/PRODUCT(NormRatings!$J$22,NormRatings!M$22)</f>
        <v>-0.0134615279</v>
      </c>
      <c r="N10" s="1">
        <f>SUMPRODUCT(NormRatings!$J$2:$J$21, NormRatings!N$2:N$21)/PRODUCT(NormRatings!$J$22,NormRatings!N$22)</f>
        <v>-0.1451014981</v>
      </c>
      <c r="O10" s="1">
        <f>SUMPRODUCT(NormRatings!$J$2:$J$21, NormRatings!O$2:O$21)/PRODUCT(NormRatings!$J$22,NormRatings!O$22)</f>
        <v>-0.05159256424</v>
      </c>
      <c r="P10" s="1">
        <f>SUMPRODUCT(NormRatings!$J$2:$J$21, NormRatings!P$2:P$21)/PRODUCT(NormRatings!$J$22,NormRatings!P$22)</f>
        <v>0.01898263431</v>
      </c>
      <c r="Q10" s="1">
        <f>SUMPRODUCT(NormRatings!$J$2:$J$21, NormRatings!Q$2:Q$21)/PRODUCT(NormRatings!$J$22,NormRatings!Q$22)</f>
        <v>-0.3486830932</v>
      </c>
      <c r="R10" s="1">
        <f>SUMPRODUCT(NormRatings!$J$2:$J$21, NormRatings!R$2:R$21)/PRODUCT(NormRatings!$J$22,NormRatings!R$22)</f>
        <v>0.08852634828</v>
      </c>
      <c r="S10" s="1">
        <f>SUMPRODUCT(NormRatings!$J$2:$J$21, NormRatings!S$2:S$21)/PRODUCT(NormRatings!$J$22,NormRatings!S$22)</f>
        <v>-0.530110558</v>
      </c>
      <c r="T10" s="1">
        <f>SUMPRODUCT(NormRatings!$J$2:$J$21, NormRatings!T$2:T$21)/PRODUCT(NormRatings!$J$22,NormRatings!T$22)</f>
        <v>-0.2919826132</v>
      </c>
      <c r="U10" s="1">
        <f>SUMPRODUCT(NormRatings!$J$2:$J$21, NormRatings!U$2:U$21)/PRODUCT(NormRatings!$J$22,NormRatings!U$22)</f>
        <v>0.261726898</v>
      </c>
    </row>
    <row r="11">
      <c r="A11" s="4" t="s">
        <v>10</v>
      </c>
      <c r="B11" s="1">
        <f>SUMPRODUCT(NormRatings!$K$2:$K$21, NormRatings!B$2:B$21)/PRODUCT(NormRatings!$K$22,NormRatings!B$22)</f>
        <v>-0.2256569181</v>
      </c>
      <c r="C11" s="1">
        <f>SUMPRODUCT(NormRatings!$K$2:$K$21, NormRatings!C$2:C$21)/PRODUCT(NormRatings!$K$22,NormRatings!C$22)</f>
        <v>0.3151850765</v>
      </c>
      <c r="D11" s="1">
        <f>SUMPRODUCT(NormRatings!$K$2:$K$21, NormRatings!D$2:D$21)/PRODUCT(NormRatings!$K$22,NormRatings!D$22)</f>
        <v>0.1940588267</v>
      </c>
      <c r="E11" s="1">
        <f>SUMPRODUCT(NormRatings!$K$2:$K$21, NormRatings!E$2:E$21)/PRODUCT(NormRatings!$K$22,NormRatings!E$22)</f>
        <v>-0.06222381229</v>
      </c>
      <c r="F11" s="1">
        <f>SUMPRODUCT(NormRatings!$K$2:$K$21, NormRatings!F$2:F$21)/PRODUCT(NormRatings!$K$22,NormRatings!F$22)</f>
        <v>0.1128629969</v>
      </c>
      <c r="G11" s="1">
        <f>SUMPRODUCT(NormRatings!$K$2:$K$21, NormRatings!G$2:G$21)/PRODUCT(NormRatings!$K$22,NormRatings!G$22)</f>
        <v>0.2783099856</v>
      </c>
      <c r="H11" s="1">
        <f>SUMPRODUCT(NormRatings!$K$2:$K$21, NormRatings!H$2:H$21)/PRODUCT(NormRatings!$K$22,NormRatings!H$22)</f>
        <v>0.07087987159</v>
      </c>
      <c r="I11" s="1">
        <f>SUMPRODUCT(NormRatings!$K$2:$K$21, NormRatings!I$2:I$21)/PRODUCT(NormRatings!$K$22,NormRatings!I$22)</f>
        <v>-0.248056951</v>
      </c>
      <c r="J11" s="1">
        <f>SUMPRODUCT(NormRatings!$K$2:$K$21, NormRatings!J$2:J$21)/PRODUCT(NormRatings!$K$22,NormRatings!J$22)</f>
        <v>0.1208171529</v>
      </c>
      <c r="K11" s="1">
        <f>SUMPRODUCT(NormRatings!$K$2:$K$21, NormRatings!K$2:K$21)/PRODUCT(NormRatings!$K$22,NormRatings!K$22)</f>
        <v>1</v>
      </c>
      <c r="L11" s="1">
        <f>SUMPRODUCT(NormRatings!$K$2:$K$21, NormRatings!L$2:L$21)/PRODUCT(NormRatings!$K$22,NormRatings!L$22)</f>
        <v>-0.01565014612</v>
      </c>
      <c r="M11" s="1">
        <f>SUMPRODUCT(NormRatings!$K$2:$K$21, NormRatings!M$2:M$21)/PRODUCT(NormRatings!$K$22,NormRatings!M$22)</f>
        <v>-0.0940905233</v>
      </c>
      <c r="N11" s="1">
        <f>SUMPRODUCT(NormRatings!$K$2:$K$21, NormRatings!N$2:N$21)/PRODUCT(NormRatings!$K$22,NormRatings!N$22)</f>
        <v>0.03914006591</v>
      </c>
      <c r="O11" s="1">
        <f>SUMPRODUCT(NormRatings!$K$2:$K$21, NormRatings!O$2:O$21)/PRODUCT(NormRatings!$K$22,NormRatings!O$22)</f>
        <v>-0.4363967866</v>
      </c>
      <c r="P11" s="1">
        <f>SUMPRODUCT(NormRatings!$K$2:$K$21, NormRatings!P$2:P$21)/PRODUCT(NormRatings!$K$22,NormRatings!P$22)</f>
        <v>-0.3738148237</v>
      </c>
      <c r="Q11" s="1">
        <f>SUMPRODUCT(NormRatings!$K$2:$K$21, NormRatings!Q$2:Q$21)/PRODUCT(NormRatings!$K$22,NormRatings!Q$22)</f>
        <v>0.2148751683</v>
      </c>
      <c r="R11" s="1">
        <f>SUMPRODUCT(NormRatings!$K$2:$K$21, NormRatings!R$2:R$21)/PRODUCT(NormRatings!$K$22,NormRatings!R$22)</f>
        <v>-0.08319927206</v>
      </c>
      <c r="S11" s="1">
        <f>SUMPRODUCT(NormRatings!$K$2:$K$21, NormRatings!S$2:S$21)/PRODUCT(NormRatings!$K$22,NormRatings!S$22)</f>
        <v>-0.4582134114</v>
      </c>
      <c r="T11" s="1">
        <f>SUMPRODUCT(NormRatings!$K$2:$K$21, NormRatings!T$2:T$21)/PRODUCT(NormRatings!$K$22,NormRatings!T$22)</f>
        <v>0.05520677316</v>
      </c>
      <c r="U11" s="1">
        <f>SUMPRODUCT(NormRatings!$K$2:$K$21, NormRatings!U$2:U$21)/PRODUCT(NormRatings!$K$22,NormRatings!U$22)</f>
        <v>-0.5855309101</v>
      </c>
    </row>
    <row r="12">
      <c r="A12" s="4" t="s">
        <v>11</v>
      </c>
      <c r="B12" s="1">
        <f>SUMPRODUCT(NormRatings!$L$2:$L$21, NormRatings!B$2:B$21)/PRODUCT(NormRatings!$L$22,NormRatings!B$22)</f>
        <v>0.1167554392</v>
      </c>
      <c r="C12" s="1">
        <f>SUMPRODUCT(NormRatings!$L$2:$L$21, NormRatings!C$2:C$21)/PRODUCT(NormRatings!$L$22,NormRatings!C$22)</f>
        <v>0.1554084653</v>
      </c>
      <c r="D12" s="1">
        <f>SUMPRODUCT(NormRatings!$L$2:$L$21, NormRatings!D$2:D$21)/PRODUCT(NormRatings!$L$22,NormRatings!D$22)</f>
        <v>0.1338238732</v>
      </c>
      <c r="E12" s="1">
        <f>SUMPRODUCT(NormRatings!$L$2:$L$21, NormRatings!E$2:E$21)/PRODUCT(NormRatings!$L$22,NormRatings!E$22)</f>
        <v>-0.09672664746</v>
      </c>
      <c r="F12" s="1">
        <f>SUMPRODUCT(NormRatings!$L$2:$L$21, NormRatings!F$2:F$21)/PRODUCT(NormRatings!$L$22,NormRatings!F$22)</f>
        <v>0.08904516311</v>
      </c>
      <c r="G12" s="1">
        <f>SUMPRODUCT(NormRatings!$L$2:$L$21, NormRatings!G$2:G$21)/PRODUCT(NormRatings!$L$22,NormRatings!G$22)</f>
        <v>-0.3559369823</v>
      </c>
      <c r="H12" s="1">
        <f>SUMPRODUCT(NormRatings!$L$2:$L$21, NormRatings!H$2:H$21)/PRODUCT(NormRatings!$L$22,NormRatings!H$22)</f>
        <v>0.1308552372</v>
      </c>
      <c r="I12" s="1">
        <f>SUMPRODUCT(NormRatings!$L$2:$L$21, NormRatings!I$2:I$21)/PRODUCT(NormRatings!$L$22,NormRatings!I$22)</f>
        <v>-0.3960991858</v>
      </c>
      <c r="J12" s="1">
        <f>SUMPRODUCT(NormRatings!$L$2:$L$21, NormRatings!J$2:J$21)/PRODUCT(NormRatings!$L$22,NormRatings!J$22)</f>
        <v>0.3264890851</v>
      </c>
      <c r="K12" s="1">
        <f>SUMPRODUCT(NormRatings!$L$2:$L$21, NormRatings!K$2:K$21)/PRODUCT(NormRatings!$L$22,NormRatings!K$22)</f>
        <v>-0.01565014612</v>
      </c>
      <c r="L12" s="1">
        <f>SUMPRODUCT(NormRatings!$L$2:$L$21, NormRatings!L$2:L$21)/PRODUCT(NormRatings!$L$22,NormRatings!L$22)</f>
        <v>1</v>
      </c>
      <c r="M12" s="1">
        <f>SUMPRODUCT(NormRatings!$L$2:$L$21, NormRatings!M$2:M$21)/PRODUCT(NormRatings!$L$22,NormRatings!M$22)</f>
        <v>-0.2956542292</v>
      </c>
      <c r="N12" s="1">
        <f>SUMPRODUCT(NormRatings!$L$2:$L$21, NormRatings!N$2:N$21)/PRODUCT(NormRatings!$L$22,NormRatings!N$22)</f>
        <v>-0.07037752635</v>
      </c>
      <c r="O12" s="1">
        <f>SUMPRODUCT(NormRatings!$L$2:$L$21, NormRatings!O$2:O$21)/PRODUCT(NormRatings!$L$22,NormRatings!O$22)</f>
        <v>-0.1094850204</v>
      </c>
      <c r="P12" s="1">
        <f>SUMPRODUCT(NormRatings!$L$2:$L$21, NormRatings!P$2:P$21)/PRODUCT(NormRatings!$L$22,NormRatings!P$22)</f>
        <v>-0.5178588984</v>
      </c>
      <c r="Q12" s="1">
        <f>SUMPRODUCT(NormRatings!$L$2:$L$21, NormRatings!Q$2:Q$21)/PRODUCT(NormRatings!$L$22,NormRatings!Q$22)</f>
        <v>-0.1078048688</v>
      </c>
      <c r="R12" s="1">
        <f>SUMPRODUCT(NormRatings!$L$2:$L$21, NormRatings!R$2:R$21)/PRODUCT(NormRatings!$L$22,NormRatings!R$22)</f>
        <v>0.1650916823</v>
      </c>
      <c r="S12" s="1">
        <f>SUMPRODUCT(NormRatings!$L$2:$L$21, NormRatings!S$2:S$21)/PRODUCT(NormRatings!$L$22,NormRatings!S$22)</f>
        <v>-0.00306558083</v>
      </c>
      <c r="T12" s="1">
        <f>SUMPRODUCT(NormRatings!$L$2:$L$21, NormRatings!T$2:T$21)/PRODUCT(NormRatings!$L$22,NormRatings!T$22)</f>
        <v>-0.1126713416</v>
      </c>
      <c r="U12" s="1">
        <f>SUMPRODUCT(NormRatings!$L$2:$L$21, NormRatings!U$2:U$21)/PRODUCT(NormRatings!$L$22,NormRatings!U$22)</f>
        <v>0.008125745909</v>
      </c>
    </row>
    <row r="13">
      <c r="A13" s="4" t="s">
        <v>12</v>
      </c>
      <c r="B13" s="1">
        <f>SUMPRODUCT(NormRatings!$M$2:$M$21, NormRatings!B$2:B$21)/PRODUCT(NormRatings!$M$22,NormRatings!B$22)</f>
        <v>0.1847122027</v>
      </c>
      <c r="C13" s="1">
        <f>SUMPRODUCT(NormRatings!$M$2:$M$21, NormRatings!C$2:C$21)/PRODUCT(NormRatings!$M$22,NormRatings!C$22)</f>
        <v>-0.003662227212</v>
      </c>
      <c r="D13" s="1">
        <f>SUMPRODUCT(NormRatings!$M$2:$M$21, NormRatings!D$2:D$21)/PRODUCT(NormRatings!$M$22,NormRatings!D$22)</f>
        <v>-0.1842307991</v>
      </c>
      <c r="E13" s="1">
        <f>SUMPRODUCT(NormRatings!$M$2:$M$21, NormRatings!E$2:E$21)/PRODUCT(NormRatings!$M$22,NormRatings!E$22)</f>
        <v>-0.04989448149</v>
      </c>
      <c r="F13" s="1">
        <f>SUMPRODUCT(NormRatings!$M$2:$M$21, NormRatings!F$2:F$21)/PRODUCT(NormRatings!$M$22,NormRatings!F$22)</f>
        <v>-0.2760032059</v>
      </c>
      <c r="G13" s="1">
        <f>SUMPRODUCT(NormRatings!$M$2:$M$21, NormRatings!G$2:G$21)/PRODUCT(NormRatings!$M$22,NormRatings!G$22)</f>
        <v>-0.08060856709</v>
      </c>
      <c r="H13" s="1">
        <f>SUMPRODUCT(NormRatings!$M$2:$M$21, NormRatings!H$2:H$21)/PRODUCT(NormRatings!$M$22,NormRatings!H$22)</f>
        <v>-0.2240266486</v>
      </c>
      <c r="I13" s="1">
        <f>SUMPRODUCT(NormRatings!$M$2:$M$21, NormRatings!I$2:I$21)/PRODUCT(NormRatings!$M$22,NormRatings!I$22)</f>
        <v>0.0451562304</v>
      </c>
      <c r="J13" s="1">
        <f>SUMPRODUCT(NormRatings!$M$2:$M$21, NormRatings!J$2:J$21)/PRODUCT(NormRatings!$M$22,NormRatings!J$22)</f>
        <v>-0.0134615279</v>
      </c>
      <c r="K13" s="1">
        <f>SUMPRODUCT(NormRatings!$M$2:$M$21, NormRatings!K$2:K$21)/PRODUCT(NormRatings!$M$22,NormRatings!K$22)</f>
        <v>-0.0940905233</v>
      </c>
      <c r="L13" s="1">
        <f>SUMPRODUCT(NormRatings!$M$2:$M$21, NormRatings!L$2:L$21)/PRODUCT(NormRatings!$M$22,NormRatings!L$22)</f>
        <v>-0.2956542292</v>
      </c>
      <c r="M13" s="1">
        <f>SUMPRODUCT(NormRatings!$M$2:$M$21, NormRatings!M$2:M$21)/PRODUCT(NormRatings!$M$22,NormRatings!M$22)</f>
        <v>1</v>
      </c>
      <c r="N13" s="1">
        <f>SUMPRODUCT(NormRatings!$M$2:$M$21, NormRatings!N$2:N$21)/PRODUCT(NormRatings!$M$22,NormRatings!N$22)</f>
        <v>-0.03291030314</v>
      </c>
      <c r="O13" s="1">
        <f>SUMPRODUCT(NormRatings!$M$2:$M$21, NormRatings!O$2:O$21)/PRODUCT(NormRatings!$M$22,NormRatings!O$22)</f>
        <v>-0.1484367075</v>
      </c>
      <c r="P13" s="1">
        <f>SUMPRODUCT(NormRatings!$M$2:$M$21, NormRatings!P$2:P$21)/PRODUCT(NormRatings!$M$22,NormRatings!P$22)</f>
        <v>0.3867435438</v>
      </c>
      <c r="Q13" s="1">
        <f>SUMPRODUCT(NormRatings!$M$2:$M$21, NormRatings!Q$2:Q$21)/PRODUCT(NormRatings!$M$22,NormRatings!Q$22)</f>
        <v>-0.04725473349</v>
      </c>
      <c r="R13" s="1">
        <f>SUMPRODUCT(NormRatings!$M$2:$M$21, NormRatings!R$2:R$21)/PRODUCT(NormRatings!$M$22,NormRatings!R$22)</f>
        <v>0.05950143825</v>
      </c>
      <c r="S13" s="1">
        <f>SUMPRODUCT(NormRatings!$M$2:$M$21, NormRatings!S$2:S$21)/PRODUCT(NormRatings!$M$22,NormRatings!S$22)</f>
        <v>-0.2293191806</v>
      </c>
      <c r="T13" s="1">
        <f>SUMPRODUCT(NormRatings!$M$2:$M$21, NormRatings!T$2:T$21)/PRODUCT(NormRatings!$M$22,NormRatings!T$22)</f>
        <v>-0.1880729377</v>
      </c>
      <c r="U13" s="1">
        <f>SUMPRODUCT(NormRatings!$M$2:$M$21, NormRatings!U$2:U$21)/PRODUCT(NormRatings!$M$22,NormRatings!U$22)</f>
        <v>0.2003413043</v>
      </c>
    </row>
    <row r="14">
      <c r="A14" s="4" t="s">
        <v>13</v>
      </c>
      <c r="B14" s="1">
        <f>SUMPRODUCT(NormRatings!$N$2:$N$21, NormRatings!B$2:B$21)/PRODUCT(NormRatings!$N$22,NormRatings!B$22)</f>
        <v>-0.3199041126</v>
      </c>
      <c r="C14" s="1">
        <f>SUMPRODUCT(NormRatings!$N$2:$N$21, NormRatings!C$2:C$21)/PRODUCT(NormRatings!$N$22,NormRatings!C$22)</f>
        <v>0.4939122522</v>
      </c>
      <c r="D14" s="1">
        <f>SUMPRODUCT(NormRatings!$N$2:$N$21, NormRatings!D$2:D$21)/PRODUCT(NormRatings!$N$22,NormRatings!D$22)</f>
        <v>-0.1990011014</v>
      </c>
      <c r="E14" s="1">
        <f>SUMPRODUCT(NormRatings!$N$2:$N$21, NormRatings!E$2:E$21)/PRODUCT(NormRatings!$N$22,NormRatings!E$22)</f>
        <v>0.1350218035</v>
      </c>
      <c r="F14" s="1">
        <f>SUMPRODUCT(NormRatings!$N$2:$N$21, NormRatings!F$2:F$21)/PRODUCT(NormRatings!$N$22,NormRatings!F$22)</f>
        <v>0.1963685483</v>
      </c>
      <c r="G14" s="1">
        <f>SUMPRODUCT(NormRatings!$N$2:$N$21, NormRatings!G$2:G$21)/PRODUCT(NormRatings!$N$22,NormRatings!G$22)</f>
        <v>-0.01728871081</v>
      </c>
      <c r="H14" s="1">
        <f>SUMPRODUCT(NormRatings!$N$2:$N$21, NormRatings!H$2:H$21)/PRODUCT(NormRatings!$N$22,NormRatings!H$22)</f>
        <v>-0.6124488308</v>
      </c>
      <c r="I14" s="1">
        <f>SUMPRODUCT(NormRatings!$N$2:$N$21, NormRatings!I$2:I$21)/PRODUCT(NormRatings!$N$22,NormRatings!I$22)</f>
        <v>-0.2911493503</v>
      </c>
      <c r="J14" s="1">
        <f>SUMPRODUCT(NormRatings!$N$2:$N$21, NormRatings!J$2:J$21)/PRODUCT(NormRatings!$N$22,NormRatings!J$22)</f>
        <v>-0.1451014981</v>
      </c>
      <c r="K14" s="1">
        <f>SUMPRODUCT(NormRatings!$N$2:$N$21, NormRatings!K$2:K$21)/PRODUCT(NormRatings!$N$22,NormRatings!K$22)</f>
        <v>0.03914006591</v>
      </c>
      <c r="L14" s="1">
        <f>SUMPRODUCT(NormRatings!$N$2:$N$21, NormRatings!L$2:L$21)/PRODUCT(NormRatings!$N$22,NormRatings!L$22)</f>
        <v>-0.07037752635</v>
      </c>
      <c r="M14" s="1">
        <f>SUMPRODUCT(NormRatings!$N$2:$N$21, NormRatings!M$2:M$21)/PRODUCT(NormRatings!$N$22,NormRatings!M$22)</f>
        <v>-0.03291030314</v>
      </c>
      <c r="N14" s="1">
        <f>SUMPRODUCT(NormRatings!$N$2:$N$21, NormRatings!N$2:N$21)/PRODUCT(NormRatings!$N$22,NormRatings!N$22)</f>
        <v>1</v>
      </c>
      <c r="O14" s="1">
        <f>SUMPRODUCT(NormRatings!$N$2:$N$21, NormRatings!O$2:O$21)/PRODUCT(NormRatings!$N$22,NormRatings!O$22)</f>
        <v>0.2740883945</v>
      </c>
      <c r="P14" s="1">
        <f>SUMPRODUCT(NormRatings!$N$2:$N$21, NormRatings!P$2:P$21)/PRODUCT(NormRatings!$N$22,NormRatings!P$22)</f>
        <v>-0.2315534034</v>
      </c>
      <c r="Q14" s="1">
        <f>SUMPRODUCT(NormRatings!$N$2:$N$21, NormRatings!Q$2:Q$21)/PRODUCT(NormRatings!$N$22,NormRatings!Q$22)</f>
        <v>0.1237228337</v>
      </c>
      <c r="R14" s="1">
        <f>SUMPRODUCT(NormRatings!$N$2:$N$21, NormRatings!R$2:R$21)/PRODUCT(NormRatings!$N$22,NormRatings!R$22)</f>
        <v>-0.1161709509</v>
      </c>
      <c r="S14" s="1">
        <f>SUMPRODUCT(NormRatings!$N$2:$N$21, NormRatings!S$2:S$21)/PRODUCT(NormRatings!$N$22,NormRatings!S$22)</f>
        <v>0.3948186544</v>
      </c>
      <c r="T14" s="1">
        <f>SUMPRODUCT(NormRatings!$N$2:$N$21, NormRatings!T$2:T$21)/PRODUCT(NormRatings!$N$22,NormRatings!T$22)</f>
        <v>-0.2375210009</v>
      </c>
      <c r="U14" s="1">
        <f>SUMPRODUCT(NormRatings!$N$2:$N$21, NormRatings!U$2:U$21)/PRODUCT(NormRatings!$N$22,NormRatings!U$22)</f>
        <v>-0.2942756798</v>
      </c>
    </row>
    <row r="15">
      <c r="A15" s="4" t="s">
        <v>14</v>
      </c>
      <c r="B15" s="1">
        <f>SUMPRODUCT(NormRatings!$O$2:$O$21, NormRatings!B$2:B$21)/PRODUCT(NormRatings!$O$22,NormRatings!B$22)</f>
        <v>0.02000738551</v>
      </c>
      <c r="C15" s="1">
        <f>SUMPRODUCT(NormRatings!$O$2:$O$21, NormRatings!C$2:C$21)/PRODUCT(NormRatings!$O$22,NormRatings!C$22)</f>
        <v>-0.1598821316</v>
      </c>
      <c r="D15" s="1">
        <f>SUMPRODUCT(NormRatings!$O$2:$O$21, NormRatings!D$2:D$21)/PRODUCT(NormRatings!$O$22,NormRatings!D$22)</f>
        <v>-0.1588603235</v>
      </c>
      <c r="E15" s="1">
        <f>SUMPRODUCT(NormRatings!$O$2:$O$21, NormRatings!E$2:E$21)/PRODUCT(NormRatings!$O$22,NormRatings!E$22)</f>
        <v>0.3412291212</v>
      </c>
      <c r="F15" s="1">
        <f>SUMPRODUCT(NormRatings!$O$2:$O$21, NormRatings!F$2:F$21)/PRODUCT(NormRatings!$O$22,NormRatings!F$22)</f>
        <v>0.02544219793</v>
      </c>
      <c r="G15" s="1">
        <f>SUMPRODUCT(NormRatings!$O$2:$O$21, NormRatings!G$2:G$21)/PRODUCT(NormRatings!$O$22,NormRatings!G$22)</f>
        <v>-0.2412747416</v>
      </c>
      <c r="H15" s="1">
        <f>SUMPRODUCT(NormRatings!$O$2:$O$21, NormRatings!H$2:H$21)/PRODUCT(NormRatings!$O$22,NormRatings!H$22)</f>
        <v>-0.02911674871</v>
      </c>
      <c r="I15" s="1">
        <f>SUMPRODUCT(NormRatings!$O$2:$O$21, NormRatings!I$2:I$21)/PRODUCT(NormRatings!$O$22,NormRatings!I$22)</f>
        <v>0.2016937499</v>
      </c>
      <c r="J15" s="1">
        <f>SUMPRODUCT(NormRatings!$O$2:$O$21, NormRatings!J$2:J$21)/PRODUCT(NormRatings!$O$22,NormRatings!J$22)</f>
        <v>-0.05159256424</v>
      </c>
      <c r="K15" s="1">
        <f>SUMPRODUCT(NormRatings!$O$2:$O$21, NormRatings!K$2:K$21)/PRODUCT(NormRatings!$O$22,NormRatings!K$22)</f>
        <v>-0.4363967866</v>
      </c>
      <c r="L15" s="1">
        <f>SUMPRODUCT(NormRatings!$O$2:$O$21, NormRatings!L$2:L$21)/PRODUCT(NormRatings!$O$22,NormRatings!L$22)</f>
        <v>-0.1094850204</v>
      </c>
      <c r="M15" s="1">
        <f>SUMPRODUCT(NormRatings!$O$2:$O$21, NormRatings!M$2:M$21)/PRODUCT(NormRatings!$O$22,NormRatings!M$22)</f>
        <v>-0.1484367075</v>
      </c>
      <c r="N15" s="1">
        <f>SUMPRODUCT(NormRatings!$O$2:$O$21, NormRatings!N$2:N$21)/PRODUCT(NormRatings!$O$22,NormRatings!N$22)</f>
        <v>0.2740883945</v>
      </c>
      <c r="O15" s="1">
        <f>SUMPRODUCT(NormRatings!$O$2:$O$21, NormRatings!O$2:O$21)/PRODUCT(NormRatings!$O$22,NormRatings!O$22)</f>
        <v>1</v>
      </c>
      <c r="P15" s="1">
        <f>SUMPRODUCT(NormRatings!$O$2:$O$21, NormRatings!P$2:P$21)/PRODUCT(NormRatings!$O$22,NormRatings!P$22)</f>
        <v>-0.09786514713</v>
      </c>
      <c r="Q15" s="1">
        <f>SUMPRODUCT(NormRatings!$O$2:$O$21, NormRatings!Q$2:Q$21)/PRODUCT(NormRatings!$O$22,NormRatings!Q$22)</f>
        <v>-0.2416173644</v>
      </c>
      <c r="R15" s="1">
        <f>SUMPRODUCT(NormRatings!$O$2:$O$21, NormRatings!R$2:R$21)/PRODUCT(NormRatings!$O$22,NormRatings!R$22)</f>
        <v>0.2256426061</v>
      </c>
      <c r="S15" s="1">
        <f>SUMPRODUCT(NormRatings!$O$2:$O$21, NormRatings!S$2:S$21)/PRODUCT(NormRatings!$O$22,NormRatings!S$22)</f>
        <v>0.08470546949</v>
      </c>
      <c r="T15" s="1">
        <f>SUMPRODUCT(NormRatings!$O$2:$O$21, NormRatings!T$2:T$21)/PRODUCT(NormRatings!$O$22,NormRatings!T$22)</f>
        <v>-0.2998228369</v>
      </c>
      <c r="U15" s="1">
        <f>SUMPRODUCT(NormRatings!$O$2:$O$21, NormRatings!U$2:U$21)/PRODUCT(NormRatings!$O$22,NormRatings!U$22)</f>
        <v>0.1837873697</v>
      </c>
    </row>
    <row r="16">
      <c r="A16" s="4" t="s">
        <v>15</v>
      </c>
      <c r="B16" s="1">
        <f>SUMPRODUCT(NormRatings!$P$2:$P$21, NormRatings!B$2:B$21)/PRODUCT(NormRatings!$P$22,NormRatings!B$22)</f>
        <v>-0.1055836924</v>
      </c>
      <c r="C16" s="1">
        <f>SUMPRODUCT(NormRatings!$P$2:$P$21, NormRatings!C$2:C$21)/PRODUCT(NormRatings!$P$22,NormRatings!C$22)</f>
        <v>-0.271489134</v>
      </c>
      <c r="D16" s="1">
        <f>SUMPRODUCT(NormRatings!$P$2:$P$21, NormRatings!D$2:D$21)/PRODUCT(NormRatings!$P$22,NormRatings!D$22)</f>
        <v>-0.2583123208</v>
      </c>
      <c r="E16" s="1">
        <f>SUMPRODUCT(NormRatings!$P$2:$P$21, NormRatings!E$2:E$21)/PRODUCT(NormRatings!$P$22,NormRatings!E$22)</f>
        <v>-0.1012842614</v>
      </c>
      <c r="F16" s="1">
        <f>SUMPRODUCT(NormRatings!$P$2:$P$21, NormRatings!F$2:F$21)/PRODUCT(NormRatings!$P$22,NormRatings!F$22)</f>
        <v>0.01130318806</v>
      </c>
      <c r="G16" s="1">
        <f>SUMPRODUCT(NormRatings!$P$2:$P$21, NormRatings!G$2:G$21)/PRODUCT(NormRatings!$P$22,NormRatings!G$22)</f>
        <v>-0.1284532748</v>
      </c>
      <c r="H16" s="1">
        <f>SUMPRODUCT(NormRatings!$P$2:$P$21, NormRatings!H$2:H$21)/PRODUCT(NormRatings!$P$22,NormRatings!H$22)</f>
        <v>-0.0634792955</v>
      </c>
      <c r="I16" s="1">
        <f>SUMPRODUCT(NormRatings!$P$2:$P$21, NormRatings!I$2:I$21)/PRODUCT(NormRatings!$P$22,NormRatings!I$22)</f>
        <v>0.1360635129</v>
      </c>
      <c r="J16" s="1">
        <f>SUMPRODUCT(NormRatings!$P$2:$P$21, NormRatings!J$2:J$21)/PRODUCT(NormRatings!$P$22,NormRatings!J$22)</f>
        <v>0.01898263431</v>
      </c>
      <c r="K16" s="1">
        <f>SUMPRODUCT(NormRatings!$P$2:$P$21, NormRatings!K$2:K$21)/PRODUCT(NormRatings!$P$22,NormRatings!K$22)</f>
        <v>-0.3738148237</v>
      </c>
      <c r="L16" s="1">
        <f>SUMPRODUCT(NormRatings!$P$2:$P$21, NormRatings!L$2:L$21)/PRODUCT(NormRatings!$P$22,NormRatings!L$22)</f>
        <v>-0.5178588984</v>
      </c>
      <c r="M16" s="1">
        <f>SUMPRODUCT(NormRatings!$P$2:$P$21, NormRatings!M$2:M$21)/PRODUCT(NormRatings!$P$22,NormRatings!M$22)</f>
        <v>0.3867435438</v>
      </c>
      <c r="N16" s="1">
        <f>SUMPRODUCT(NormRatings!$P$2:$P$21, NormRatings!N$2:N$21)/PRODUCT(NormRatings!$P$22,NormRatings!N$22)</f>
        <v>-0.2315534034</v>
      </c>
      <c r="O16" s="1">
        <f>SUMPRODUCT(NormRatings!$P$2:$P$21, NormRatings!O$2:O$21)/PRODUCT(NormRatings!$P$22,NormRatings!O$22)</f>
        <v>-0.09786514713</v>
      </c>
      <c r="P16" s="1">
        <f>SUMPRODUCT(NormRatings!$P$2:$P$21, NormRatings!P$2:P$21)/PRODUCT(NormRatings!$P$22,NormRatings!P$22)</f>
        <v>1</v>
      </c>
      <c r="Q16" s="1">
        <f>SUMPRODUCT(NormRatings!$P$2:$P$21, NormRatings!Q$2:Q$21)/PRODUCT(NormRatings!$P$22,NormRatings!Q$22)</f>
        <v>0.1783431369</v>
      </c>
      <c r="R16" s="1">
        <f>SUMPRODUCT(NormRatings!$P$2:$P$21, NormRatings!R$2:R$21)/PRODUCT(NormRatings!$P$22,NormRatings!R$22)</f>
        <v>-0.06294081345</v>
      </c>
      <c r="S16" s="1">
        <f>SUMPRODUCT(NormRatings!$P$2:$P$21, NormRatings!S$2:S$21)/PRODUCT(NormRatings!$P$22,NormRatings!S$22)</f>
        <v>0.1414272665</v>
      </c>
      <c r="T16" s="1">
        <f>SUMPRODUCT(NormRatings!$P$2:$P$21, NormRatings!T$2:T$21)/PRODUCT(NormRatings!$P$22,NormRatings!T$22)</f>
        <v>-0.01059878695</v>
      </c>
      <c r="U16" s="1">
        <f>SUMPRODUCT(NormRatings!$P$2:$P$21, NormRatings!U$2:U$21)/PRODUCT(NormRatings!$P$22,NormRatings!U$22)</f>
        <v>0.2737799847</v>
      </c>
    </row>
    <row r="17">
      <c r="A17" s="4" t="s">
        <v>16</v>
      </c>
      <c r="B17" s="1">
        <f>SUMPRODUCT(NormRatings!$Q$2:$Q$21, NormRatings!B$2:B$21)/PRODUCT(NormRatings!$Q$22,NormRatings!B$22)</f>
        <v>-0.4203313693</v>
      </c>
      <c r="C17" s="1">
        <f>SUMPRODUCT(NormRatings!$Q$2:$Q$21, NormRatings!C$2:C$21)/PRODUCT(NormRatings!$Q$22,NormRatings!C$22)</f>
        <v>0.4358847494</v>
      </c>
      <c r="D17" s="1">
        <f>SUMPRODUCT(NormRatings!$Q$2:$Q$21, NormRatings!D$2:D$21)/PRODUCT(NormRatings!$Q$22,NormRatings!D$22)</f>
        <v>-0.3444633029</v>
      </c>
      <c r="E17" s="1">
        <f>SUMPRODUCT(NormRatings!$Q$2:$Q$21, NormRatings!E$2:E$21)/PRODUCT(NormRatings!$Q$22,NormRatings!E$22)</f>
        <v>-0.0673293507</v>
      </c>
      <c r="F17" s="1">
        <f>SUMPRODUCT(NormRatings!$Q$2:$Q$21, NormRatings!F$2:F$21)/PRODUCT(NormRatings!$Q$22,NormRatings!F$22)</f>
        <v>0.1803656902</v>
      </c>
      <c r="G17" s="1">
        <f>SUMPRODUCT(NormRatings!$Q$2:$Q$21, NormRatings!G$2:G$21)/PRODUCT(NormRatings!$Q$22,NormRatings!G$22)</f>
        <v>-0.2177379347</v>
      </c>
      <c r="H17" s="1">
        <f>SUMPRODUCT(NormRatings!$Q$2:$Q$21, NormRatings!H$2:H$21)/PRODUCT(NormRatings!$Q$22,NormRatings!H$22)</f>
        <v>-0.1921504146</v>
      </c>
      <c r="I17" s="1">
        <f>SUMPRODUCT(NormRatings!$Q$2:$Q$21, NormRatings!I$2:I$21)/PRODUCT(NormRatings!$Q$22,NormRatings!I$22)</f>
        <v>-0.1871982406</v>
      </c>
      <c r="J17" s="1">
        <f>SUMPRODUCT(NormRatings!$Q$2:$Q$21, NormRatings!J$2:J$21)/PRODUCT(NormRatings!$Q$22,NormRatings!J$22)</f>
        <v>-0.3486830932</v>
      </c>
      <c r="K17" s="1">
        <f>SUMPRODUCT(NormRatings!$Q$2:$Q$21, NormRatings!K$2:K$21)/PRODUCT(NormRatings!$Q$22,NormRatings!K$22)</f>
        <v>0.2148751683</v>
      </c>
      <c r="L17" s="1">
        <f>SUMPRODUCT(NormRatings!$Q$2:$Q$21, NormRatings!L$2:L$21)/PRODUCT(NormRatings!$Q$22,NormRatings!L$22)</f>
        <v>-0.1078048688</v>
      </c>
      <c r="M17" s="1">
        <f>SUMPRODUCT(NormRatings!$Q$2:$Q$21, NormRatings!M$2:M$21)/PRODUCT(NormRatings!$Q$22,NormRatings!M$22)</f>
        <v>-0.04725473349</v>
      </c>
      <c r="N17" s="1">
        <f>SUMPRODUCT(NormRatings!$Q$2:$Q$21, NormRatings!N$2:N$21)/PRODUCT(NormRatings!$Q$22,NormRatings!N$22)</f>
        <v>0.1237228337</v>
      </c>
      <c r="O17" s="1">
        <f>SUMPRODUCT(NormRatings!$Q$2:$Q$21, NormRatings!O$2:O$21)/PRODUCT(NormRatings!$Q$22,NormRatings!O$22)</f>
        <v>-0.2416173644</v>
      </c>
      <c r="P17" s="1">
        <f>SUMPRODUCT(NormRatings!$Q$2:$Q$21, NormRatings!P$2:P$21)/PRODUCT(NormRatings!$Q$22,NormRatings!P$22)</f>
        <v>0.1783431369</v>
      </c>
      <c r="Q17" s="1">
        <f>SUMPRODUCT(NormRatings!$Q$2:$Q$21, NormRatings!Q$2:Q$21)/PRODUCT(NormRatings!$Q$22,NormRatings!Q$22)</f>
        <v>1</v>
      </c>
      <c r="R17" s="1">
        <f>SUMPRODUCT(NormRatings!$Q$2:$Q$21, NormRatings!R$2:R$21)/PRODUCT(NormRatings!$Q$22,NormRatings!R$22)</f>
        <v>-0.2767576929</v>
      </c>
      <c r="S17" s="1">
        <f>SUMPRODUCT(NormRatings!$Q$2:$Q$21, NormRatings!S$2:S$21)/PRODUCT(NormRatings!$Q$22,NormRatings!S$22)</f>
        <v>0.1946681624</v>
      </c>
      <c r="T17" s="1">
        <f>SUMPRODUCT(NormRatings!$Q$2:$Q$21, NormRatings!T$2:T$21)/PRODUCT(NormRatings!$Q$22,NormRatings!T$22)</f>
        <v>0.0370243451</v>
      </c>
      <c r="U17" s="1">
        <f>SUMPRODUCT(NormRatings!$Q$2:$Q$21, NormRatings!U$2:U$21)/PRODUCT(NormRatings!$Q$22,NormRatings!U$22)</f>
        <v>-0.2162984758</v>
      </c>
    </row>
    <row r="18">
      <c r="A18" s="4" t="s">
        <v>17</v>
      </c>
      <c r="B18" s="1">
        <f>SUMPRODUCT(NormRatings!$R$2:$R$21, NormRatings!B$2:B$21)/PRODUCT(NormRatings!$R$22,NormRatings!B$22)</f>
        <v>-0.1467836108</v>
      </c>
      <c r="C18" s="1">
        <f>SUMPRODUCT(NormRatings!$R$2:$R$21, NormRatings!C$2:C$21)/PRODUCT(NormRatings!$R$22,NormRatings!C$22)</f>
        <v>-0.2502737286</v>
      </c>
      <c r="D18" s="1">
        <f>SUMPRODUCT(NormRatings!$R$2:$R$21, NormRatings!D$2:D$21)/PRODUCT(NormRatings!$R$22,NormRatings!D$22)</f>
        <v>0.2715797715</v>
      </c>
      <c r="E18" s="1">
        <f>SUMPRODUCT(NormRatings!$R$2:$R$21, NormRatings!E$2:E$21)/PRODUCT(NormRatings!$R$22,NormRatings!E$22)</f>
        <v>-0.2132636156</v>
      </c>
      <c r="F18" s="1">
        <f>SUMPRODUCT(NormRatings!$R$2:$R$21, NormRatings!F$2:F$21)/PRODUCT(NormRatings!$R$22,NormRatings!F$22)</f>
        <v>0.2277775932</v>
      </c>
      <c r="G18" s="1">
        <f>SUMPRODUCT(NormRatings!$R$2:$R$21, NormRatings!G$2:G$21)/PRODUCT(NormRatings!$R$22,NormRatings!G$22)</f>
        <v>-0.2768912909</v>
      </c>
      <c r="H18" s="1">
        <f>SUMPRODUCT(NormRatings!$R$2:$R$21, NormRatings!H$2:H$21)/PRODUCT(NormRatings!$R$22,NormRatings!H$22)</f>
        <v>0.2309123775</v>
      </c>
      <c r="I18" s="1">
        <f>SUMPRODUCT(NormRatings!$R$2:$R$21, NormRatings!I$2:I$21)/PRODUCT(NormRatings!$R$22,NormRatings!I$22)</f>
        <v>0.1584937166</v>
      </c>
      <c r="J18" s="1">
        <f>SUMPRODUCT(NormRatings!$R$2:$R$21, NormRatings!J$2:J$21)/PRODUCT(NormRatings!$R$22,NormRatings!J$22)</f>
        <v>0.08852634828</v>
      </c>
      <c r="K18" s="1">
        <f>SUMPRODUCT(NormRatings!$R$2:$R$21, NormRatings!K$2:K$21)/PRODUCT(NormRatings!$R$22,NormRatings!K$22)</f>
        <v>-0.08319927206</v>
      </c>
      <c r="L18" s="1">
        <f>SUMPRODUCT(NormRatings!$R$2:$R$21, NormRatings!L$2:L$21)/PRODUCT(NormRatings!$R$22,NormRatings!L$22)</f>
        <v>0.1650916823</v>
      </c>
      <c r="M18" s="1">
        <f>SUMPRODUCT(NormRatings!$R$2:$R$21, NormRatings!M$2:M$21)/PRODUCT(NormRatings!$R$22,NormRatings!M$22)</f>
        <v>0.05950143825</v>
      </c>
      <c r="N18" s="1">
        <f>SUMPRODUCT(NormRatings!$R$2:$R$21, NormRatings!N$2:N$21)/PRODUCT(NormRatings!$R$22,NormRatings!N$22)</f>
        <v>-0.1161709509</v>
      </c>
      <c r="O18" s="1">
        <f>SUMPRODUCT(NormRatings!$R$2:$R$21, NormRatings!O$2:O$21)/PRODUCT(NormRatings!$R$22,NormRatings!O$22)</f>
        <v>0.2256426061</v>
      </c>
      <c r="P18" s="1">
        <f>SUMPRODUCT(NormRatings!$R$2:$R$21, NormRatings!P$2:P$21)/PRODUCT(NormRatings!$R$22,NormRatings!P$22)</f>
        <v>-0.06294081345</v>
      </c>
      <c r="Q18" s="1">
        <f>SUMPRODUCT(NormRatings!$R$2:$R$21, NormRatings!Q$2:Q$21)/PRODUCT(NormRatings!$R$22,NormRatings!Q$22)</f>
        <v>-0.2767576929</v>
      </c>
      <c r="R18" s="1">
        <f>SUMPRODUCT(NormRatings!$R$2:$R$21, NormRatings!R$2:R$21)/PRODUCT(NormRatings!$R$22,NormRatings!R$22)</f>
        <v>1</v>
      </c>
      <c r="S18" s="1">
        <f>SUMPRODUCT(NormRatings!$R$2:$R$21, NormRatings!S$2:S$21)/PRODUCT(NormRatings!$R$22,NormRatings!S$22)</f>
        <v>-0.3917589885</v>
      </c>
      <c r="T18" s="1">
        <f>SUMPRODUCT(NormRatings!$R$2:$R$21, NormRatings!T$2:T$21)/PRODUCT(NormRatings!$R$22,NormRatings!T$22)</f>
        <v>-0.2536496775</v>
      </c>
      <c r="U18" s="1">
        <f>SUMPRODUCT(NormRatings!$R$2:$R$21, NormRatings!U$2:U$21)/PRODUCT(NormRatings!$R$22,NormRatings!U$22)</f>
        <v>-0.2150151487</v>
      </c>
    </row>
    <row r="19">
      <c r="A19" s="4" t="s">
        <v>18</v>
      </c>
      <c r="B19" s="1">
        <f>SUMPRODUCT(NormRatings!$S$2:$S$21, NormRatings!B$2:B$21)/PRODUCT(NormRatings!$S$22,NormRatings!B$22)</f>
        <v>-0.2412809385</v>
      </c>
      <c r="C19" s="1">
        <f>SUMPRODUCT(NormRatings!$S$2:$S$21, NormRatings!C$2:C$21)/PRODUCT(NormRatings!$S$22,NormRatings!C$22)</f>
        <v>0.01644089576</v>
      </c>
      <c r="D19" s="1">
        <f>SUMPRODUCT(NormRatings!$S$2:$S$21, NormRatings!D$2:D$21)/PRODUCT(NormRatings!$S$22,NormRatings!D$22)</f>
        <v>-0.1200069006</v>
      </c>
      <c r="E19" s="1">
        <f>SUMPRODUCT(NormRatings!$S$2:$S$21, NormRatings!E$2:E$21)/PRODUCT(NormRatings!$S$22,NormRatings!E$22)</f>
        <v>-0.2614822882</v>
      </c>
      <c r="F19" s="1">
        <f>SUMPRODUCT(NormRatings!$S$2:$S$21, NormRatings!F$2:F$21)/PRODUCT(NormRatings!$S$22,NormRatings!F$22)</f>
        <v>0.4013201419</v>
      </c>
      <c r="G19" s="1">
        <f>SUMPRODUCT(NormRatings!$S$2:$S$21, NormRatings!G$2:G$21)/PRODUCT(NormRatings!$S$22,NormRatings!G$22)</f>
        <v>0.1314578096</v>
      </c>
      <c r="H19" s="1">
        <f>SUMPRODUCT(NormRatings!$S$2:$S$21, NormRatings!H$2:H$21)/PRODUCT(NormRatings!$S$22,NormRatings!H$22)</f>
        <v>-0.4082601363</v>
      </c>
      <c r="I19" s="1">
        <f>SUMPRODUCT(NormRatings!$S$2:$S$21, NormRatings!I$2:I$21)/PRODUCT(NormRatings!$S$22,NormRatings!I$22)</f>
        <v>-0.07124435996</v>
      </c>
      <c r="J19" s="1">
        <f>SUMPRODUCT(NormRatings!$S$2:$S$21, NormRatings!J$2:J$21)/PRODUCT(NormRatings!$S$22,NormRatings!J$22)</f>
        <v>-0.530110558</v>
      </c>
      <c r="K19" s="1">
        <f>SUMPRODUCT(NormRatings!$S$2:$S$21, NormRatings!K$2:K$21)/PRODUCT(NormRatings!$S$22,NormRatings!K$22)</f>
        <v>-0.4582134114</v>
      </c>
      <c r="L19" s="1">
        <f>SUMPRODUCT(NormRatings!$S$2:$S$21, NormRatings!L$2:L$21)/PRODUCT(NormRatings!$S$22,NormRatings!L$22)</f>
        <v>-0.00306558083</v>
      </c>
      <c r="M19" s="1">
        <f>SUMPRODUCT(NormRatings!$S$2:$S$21, NormRatings!M$2:M$21)/PRODUCT(NormRatings!$S$22,NormRatings!M$22)</f>
        <v>-0.2293191806</v>
      </c>
      <c r="N19" s="1">
        <f>SUMPRODUCT(NormRatings!$S$2:$S$21, NormRatings!N$2:N$21)/PRODUCT(NormRatings!$S$22,NormRatings!N$22)</f>
        <v>0.3948186544</v>
      </c>
      <c r="O19" s="1">
        <f>SUMPRODUCT(NormRatings!$S$2:$S$21, NormRatings!O$2:O$21)/PRODUCT(NormRatings!$S$22,NormRatings!O$22)</f>
        <v>0.08470546949</v>
      </c>
      <c r="P19" s="1">
        <f>SUMPRODUCT(NormRatings!$S$2:$S$21, NormRatings!P$2:P$21)/PRODUCT(NormRatings!$S$22,NormRatings!P$22)</f>
        <v>0.1414272665</v>
      </c>
      <c r="Q19" s="1">
        <f>SUMPRODUCT(NormRatings!$S$2:$S$21, NormRatings!Q$2:Q$21)/PRODUCT(NormRatings!$S$22,NormRatings!Q$22)</f>
        <v>0.1946681624</v>
      </c>
      <c r="R19" s="1">
        <f>SUMPRODUCT(NormRatings!$S$2:$S$21, NormRatings!R$2:R$21)/PRODUCT(NormRatings!$S$22,NormRatings!R$22)</f>
        <v>-0.3917589885</v>
      </c>
      <c r="S19" s="1">
        <f>SUMPRODUCT(NormRatings!$S$2:$S$21, NormRatings!S$2:S$21)/PRODUCT(NormRatings!$S$22,NormRatings!S$22)</f>
        <v>1</v>
      </c>
      <c r="T19" s="1">
        <f>SUMPRODUCT(NormRatings!$S$2:$S$21, NormRatings!T$2:T$21)/PRODUCT(NormRatings!$S$22,NormRatings!T$22)</f>
        <v>0.2740650596</v>
      </c>
      <c r="U19" s="1">
        <f>SUMPRODUCT(NormRatings!$S$2:$S$21, NormRatings!U$2:U$21)/PRODUCT(NormRatings!$S$22,NormRatings!U$22)</f>
        <v>-0.03926730513</v>
      </c>
    </row>
    <row r="20">
      <c r="A20" s="4" t="s">
        <v>19</v>
      </c>
      <c r="B20" s="1">
        <f>SUMPRODUCT(NormRatings!$T$2:$T$21, NormRatings!B$2:B$21)/PRODUCT(NormRatings!$T$22,NormRatings!B$22)</f>
        <v>-0.2488567981</v>
      </c>
      <c r="C20" s="1">
        <f>SUMPRODUCT(NormRatings!$T$2:$T$21, NormRatings!C$2:C$21)/PRODUCT(NormRatings!$T$22,NormRatings!C$22)</f>
        <v>0.0383459424</v>
      </c>
      <c r="D20" s="1">
        <f>SUMPRODUCT(NormRatings!$T$2:$T$21, NormRatings!D$2:D$21)/PRODUCT(NormRatings!$T$22,NormRatings!D$22)</f>
        <v>-0.07649363964</v>
      </c>
      <c r="E20" s="1">
        <f>SUMPRODUCT(NormRatings!$T$2:$T$21, NormRatings!E$2:E$21)/PRODUCT(NormRatings!$T$22,NormRatings!E$22)</f>
        <v>-0.3437659514</v>
      </c>
      <c r="F20" s="1">
        <f>SUMPRODUCT(NormRatings!$T$2:$T$21, NormRatings!F$2:F$21)/PRODUCT(NormRatings!$T$22,NormRatings!F$22)</f>
        <v>-0.01001361586</v>
      </c>
      <c r="G20" s="1">
        <f>SUMPRODUCT(NormRatings!$T$2:$T$21, NormRatings!G$2:G$21)/PRODUCT(NormRatings!$T$22,NormRatings!G$22)</f>
        <v>0.1006016535</v>
      </c>
      <c r="H20" s="1">
        <f>SUMPRODUCT(NormRatings!$T$2:$T$21, NormRatings!H$2:H$21)/PRODUCT(NormRatings!$T$22,NormRatings!H$22)</f>
        <v>0.1848447922</v>
      </c>
      <c r="I20" s="1">
        <f>SUMPRODUCT(NormRatings!$T$2:$T$21, NormRatings!I$2:I$21)/PRODUCT(NormRatings!$T$22,NormRatings!I$22)</f>
        <v>0.3313495906</v>
      </c>
      <c r="J20" s="1">
        <f>SUMPRODUCT(NormRatings!$T$2:$T$21, NormRatings!J$2:J$21)/PRODUCT(NormRatings!$T$22,NormRatings!J$22)</f>
        <v>-0.2919826132</v>
      </c>
      <c r="K20" s="1">
        <f>SUMPRODUCT(NormRatings!$T$2:$T$21, NormRatings!K$2:K$21)/PRODUCT(NormRatings!$T$22,NormRatings!K$22)</f>
        <v>0.05520677316</v>
      </c>
      <c r="L20" s="1">
        <f>SUMPRODUCT(NormRatings!$T$2:$T$21, NormRatings!L$2:L$21)/PRODUCT(NormRatings!$T$22,NormRatings!L$22)</f>
        <v>-0.1126713416</v>
      </c>
      <c r="M20" s="1">
        <f>SUMPRODUCT(NormRatings!$T$2:$T$21, NormRatings!M$2:M$21)/PRODUCT(NormRatings!$T$22,NormRatings!M$22)</f>
        <v>-0.1880729377</v>
      </c>
      <c r="N20" s="1">
        <f>SUMPRODUCT(NormRatings!$T$2:$T$21, NormRatings!N$2:N$21)/PRODUCT(NormRatings!$T$22,NormRatings!N$22)</f>
        <v>-0.2375210009</v>
      </c>
      <c r="O20" s="1">
        <f>SUMPRODUCT(NormRatings!$T$2:$T$21, NormRatings!O$2:O$21)/PRODUCT(NormRatings!$T$22,NormRatings!O$22)</f>
        <v>-0.2998228369</v>
      </c>
      <c r="P20" s="1">
        <f>SUMPRODUCT(NormRatings!$T$2:$T$21, NormRatings!P$2:P$21)/PRODUCT(NormRatings!$T$22,NormRatings!P$22)</f>
        <v>-0.01059878695</v>
      </c>
      <c r="Q20" s="1">
        <f>SUMPRODUCT(NormRatings!$T$2:$T$21, NormRatings!Q$2:Q$21)/PRODUCT(NormRatings!$T$22,NormRatings!Q$22)</f>
        <v>0.0370243451</v>
      </c>
      <c r="R20" s="1">
        <f>SUMPRODUCT(NormRatings!$T$2:$T$21, NormRatings!R$2:R$21)/PRODUCT(NormRatings!$T$22,NormRatings!R$22)</f>
        <v>-0.2536496775</v>
      </c>
      <c r="S20" s="1">
        <f>SUMPRODUCT(NormRatings!$T$2:$T$21, NormRatings!S$2:S$21)/PRODUCT(NormRatings!$T$22,NormRatings!S$22)</f>
        <v>0.2740650596</v>
      </c>
      <c r="T20" s="1">
        <f>SUMPRODUCT(NormRatings!$T$2:$T$21, NormRatings!T$2:T$21)/PRODUCT(NormRatings!$T$22,NormRatings!T$22)</f>
        <v>1</v>
      </c>
      <c r="U20" s="1">
        <f>SUMPRODUCT(NormRatings!$T$2:$T$21, NormRatings!U$2:U$21)/PRODUCT(NormRatings!$T$22,NormRatings!U$22)</f>
        <v>-0.2078853897</v>
      </c>
    </row>
    <row r="21" ht="15.75" customHeight="1">
      <c r="A21" s="4" t="s">
        <v>20</v>
      </c>
      <c r="B21" s="1">
        <f>SUMPRODUCT(NormRatings!$U$2:$U$21, NormRatings!B$2:B$21)/PRODUCT(NormRatings!$U$22,NormRatings!B$22)</f>
        <v>0.5544475019</v>
      </c>
      <c r="C21" s="1">
        <f>SUMPRODUCT(NormRatings!$U$2:$U$21, NormRatings!C$2:C$21)/PRODUCT(NormRatings!$U$22,NormRatings!C$22)</f>
        <v>-0.3228745336</v>
      </c>
      <c r="D21" s="1">
        <f>SUMPRODUCT(NormRatings!$U$2:$U$21, NormRatings!D$2:D$21)/PRODUCT(NormRatings!$U$22,NormRatings!D$22)</f>
        <v>-0.2401552072</v>
      </c>
      <c r="E21" s="1">
        <f>SUMPRODUCT(NormRatings!$U$2:$U$21, NormRatings!E$2:E$21)/PRODUCT(NormRatings!$U$22,NormRatings!E$22)</f>
        <v>0.3235324019</v>
      </c>
      <c r="F21" s="1">
        <f>SUMPRODUCT(NormRatings!$U$2:$U$21, NormRatings!F$2:F$21)/PRODUCT(NormRatings!$U$22,NormRatings!F$22)</f>
        <v>-0.4599286707</v>
      </c>
      <c r="G21" s="1">
        <f>SUMPRODUCT(NormRatings!$U$2:$U$21, NormRatings!G$2:G$21)/PRODUCT(NormRatings!$U$22,NormRatings!G$22)</f>
        <v>-0.180248626</v>
      </c>
      <c r="H21" s="1">
        <f>SUMPRODUCT(NormRatings!$U$2:$U$21, NormRatings!H$2:H$21)/PRODUCT(NormRatings!$U$22,NormRatings!H$22)</f>
        <v>0.09585275771</v>
      </c>
      <c r="I21" s="1">
        <f>SUMPRODUCT(NormRatings!$U$2:$U$21, NormRatings!I$2:I$21)/PRODUCT(NormRatings!$U$22,NormRatings!I$22)</f>
        <v>0.06964412853</v>
      </c>
      <c r="J21" s="1">
        <f>SUMPRODUCT(NormRatings!$U$2:$U$21, NormRatings!J$2:J$21)/PRODUCT(NormRatings!$U$22,NormRatings!J$22)</f>
        <v>0.261726898</v>
      </c>
      <c r="K21" s="1">
        <f>SUMPRODUCT(NormRatings!$U$2:$U$21, NormRatings!K$2:K$21)/PRODUCT(NormRatings!$U$22,NormRatings!K$22)</f>
        <v>-0.5855309101</v>
      </c>
      <c r="L21" s="1">
        <f>SUMPRODUCT(NormRatings!$U$2:$U$21, NormRatings!L$2:L$21)/PRODUCT(NormRatings!$U$22,NormRatings!L$22)</f>
        <v>0.008125745909</v>
      </c>
      <c r="M21" s="1">
        <f>SUMPRODUCT(NormRatings!$U$2:$U$21, NormRatings!M$2:M$21)/PRODUCT(NormRatings!$U$22,NormRatings!M$22)</f>
        <v>0.2003413043</v>
      </c>
      <c r="N21" s="1">
        <f>SUMPRODUCT(NormRatings!$U$2:$U$21, NormRatings!N$2:N$21)/PRODUCT(NormRatings!$U$22,NormRatings!N$22)</f>
        <v>-0.2942756798</v>
      </c>
      <c r="O21" s="1">
        <f>SUMPRODUCT(NormRatings!$U$2:$U$21, NormRatings!O$2:O$21)/PRODUCT(NormRatings!$U$22,NormRatings!O$22)</f>
        <v>0.1837873697</v>
      </c>
      <c r="P21" s="1">
        <f>SUMPRODUCT(NormRatings!$U$2:$U$21, NormRatings!P$2:P$21)/PRODUCT(NormRatings!$U$22,NormRatings!P$22)</f>
        <v>0.2737799847</v>
      </c>
      <c r="Q21" s="1">
        <f>SUMPRODUCT(NormRatings!$U$2:$U$21, NormRatings!Q$2:Q$21)/PRODUCT(NormRatings!$U$22,NormRatings!Q$22)</f>
        <v>-0.2162984758</v>
      </c>
      <c r="R21" s="1">
        <f>SUMPRODUCT(NormRatings!$U$2:$U$21, NormRatings!R$2:R$21)/PRODUCT(NormRatings!$U$22,NormRatings!R$22)</f>
        <v>-0.2150151487</v>
      </c>
      <c r="S21" s="1">
        <f>SUMPRODUCT(NormRatings!$U$2:$U$21, NormRatings!S$2:S$21)/PRODUCT(NormRatings!$U$22,NormRatings!S$22)</f>
        <v>-0.03926730513</v>
      </c>
      <c r="T21" s="1">
        <f>SUMPRODUCT(NormRatings!$U$2:$U$21, NormRatings!T$2:T$21)/PRODUCT(NormRatings!$U$22,NormRatings!T$22)</f>
        <v>-0.2078853897</v>
      </c>
      <c r="U21" s="1">
        <f>SUMPRODUCT(NormRatings!$U$2:$U$21, NormRatings!U$2:U$21)/PRODUCT(NormRatings!$U$22,NormRatings!U$22)</f>
        <v>1</v>
      </c>
    </row>
    <row r="22" ht="15.75" customHeight="1"/>
    <row r="23" ht="15.75" customHeight="1"/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39.89"/>
    <col customWidth="1" min="2" max="2" width="14.33"/>
    <col customWidth="1" min="3" max="3" width="39.89"/>
    <col customWidth="1" min="4" max="4" width="19.44"/>
    <col customWidth="1" min="5" max="5" width="30.44"/>
    <col customWidth="1" min="6" max="6" width="27.89"/>
    <col customWidth="1" min="7" max="7" width="17.11"/>
    <col customWidth="1" min="8" max="8" width="35.22"/>
    <col customWidth="1" min="9" max="9" width="24.44"/>
    <col customWidth="1" min="10" max="10" width="18.0"/>
    <col customWidth="1" min="11" max="11" width="19.56"/>
    <col customWidth="1" min="12" max="12" width="25.0"/>
    <col customWidth="1" min="13" max="13" width="18.56"/>
    <col customWidth="1" min="14" max="14" width="26.89"/>
    <col customWidth="1" min="15" max="15" width="19.22"/>
    <col customWidth="1" min="16" max="16" width="21.78"/>
    <col customWidth="1" min="17" max="17" width="18.78"/>
    <col customWidth="1" min="18" max="18" width="20.11"/>
    <col customWidth="1" min="19" max="19" width="22.11"/>
    <col customWidth="1" min="20" max="20" width="26.67"/>
    <col customWidth="1" min="21" max="21" width="12.33"/>
    <col customWidth="1" min="22" max="22" width="10.56"/>
    <col customWidth="1" min="23" max="23" width="38.33"/>
    <col customWidth="1" min="24" max="24" width="28.56"/>
    <col customWidth="1" min="25" max="25" width="20.44"/>
    <col customWidth="1" min="26" max="26" width="31.0"/>
    <col customWidth="1" min="27" max="27" width="22.11"/>
  </cols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8" t="s">
        <v>26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4" t="s">
        <v>1</v>
      </c>
      <c r="B2" s="1">
        <f>MAX(NormMatrix!B2,0)</f>
        <v>1</v>
      </c>
      <c r="C2" s="1">
        <f>MAX(NormMatrix!C2,0)</f>
        <v>0</v>
      </c>
      <c r="D2" s="1">
        <f>MAX(NormMatrix!D2,0)</f>
        <v>0.3557797245</v>
      </c>
      <c r="E2" s="1">
        <f>MAX(NormMatrix!E2,0)</f>
        <v>0.2159753737</v>
      </c>
      <c r="F2" s="1">
        <f>MAX(NormMatrix!F2,0)</f>
        <v>0</v>
      </c>
      <c r="G2" s="1">
        <f>MAX(NormMatrix!G2,0)</f>
        <v>0.1392137111</v>
      </c>
      <c r="H2" s="1">
        <f>MAX(NormMatrix!H2,0)</f>
        <v>0</v>
      </c>
      <c r="I2" s="1">
        <f>MAX(NormMatrix!I2,0)</f>
        <v>0.1927985848</v>
      </c>
      <c r="J2" s="1">
        <f>MAX(NormMatrix!J2,0)</f>
        <v>0.2950131651</v>
      </c>
      <c r="K2" s="1">
        <f>MAX(NormMatrix!K2,0)</f>
        <v>0</v>
      </c>
      <c r="L2" s="1">
        <f>MAX(NormMatrix!L2,0)</f>
        <v>0.1167554392</v>
      </c>
      <c r="M2" s="1">
        <f>MAX(NormMatrix!M2,0)</f>
        <v>0.1847122027</v>
      </c>
      <c r="N2" s="1">
        <f>MAX(NormMatrix!N2,0)</f>
        <v>0</v>
      </c>
      <c r="O2" s="1">
        <f>MAX(NormMatrix!O2,0)</f>
        <v>0.02000738551</v>
      </c>
      <c r="P2" s="1">
        <f>MAX(NormMatrix!P2,0)</f>
        <v>0</v>
      </c>
      <c r="Q2" s="1">
        <f>MAX(NormMatrix!Q2,0)</f>
        <v>0</v>
      </c>
      <c r="R2" s="1">
        <f>MAX(NormMatrix!R2,0)</f>
        <v>0</v>
      </c>
      <c r="S2" s="1">
        <f>MAX(NormMatrix!S2,0)</f>
        <v>0</v>
      </c>
      <c r="T2" s="1">
        <f>MAX(NormMatrix!T2,0)</f>
        <v>0</v>
      </c>
      <c r="U2" s="1">
        <f>MAX(NormMatrix!U2,0)</f>
        <v>0.5544475019</v>
      </c>
      <c r="W2" s="1">
        <f>LARGE($B$2:$U$2, 2)</f>
        <v>0.5544475019</v>
      </c>
      <c r="X2" s="1">
        <f>LARGE($B$2:$U$2, 3)</f>
        <v>0.3557797245</v>
      </c>
      <c r="Y2" s="1">
        <f>LARGE($B$2:$U$2, 4)</f>
        <v>0.2950131651</v>
      </c>
      <c r="Z2" s="1">
        <f>LARGE($B$2:$U$2, 5)</f>
        <v>0.2159753737</v>
      </c>
      <c r="AA2" s="1">
        <f>LARGE($B$2:$U$2, 6)</f>
        <v>0.1927985848</v>
      </c>
    </row>
    <row r="3">
      <c r="A3" s="4" t="s">
        <v>2</v>
      </c>
      <c r="B3" s="1">
        <f>MAX(NormMatrix!B3,0)</f>
        <v>0</v>
      </c>
      <c r="C3" s="1">
        <f>MAX(NormMatrix!C3,0)</f>
        <v>1</v>
      </c>
      <c r="D3" s="1">
        <f>MAX(NormMatrix!D3,0)</f>
        <v>0</v>
      </c>
      <c r="E3" s="1">
        <f>MAX(NormMatrix!E3,0)</f>
        <v>0.003587056917</v>
      </c>
      <c r="F3" s="1">
        <f>MAX(NormMatrix!F3,0)</f>
        <v>0</v>
      </c>
      <c r="G3" s="1">
        <f>MAX(NormMatrix!G3,0)</f>
        <v>0</v>
      </c>
      <c r="H3" s="1">
        <f>MAX(NormMatrix!H3,0)</f>
        <v>0</v>
      </c>
      <c r="I3" s="1">
        <f>MAX(NormMatrix!I3,0)</f>
        <v>0</v>
      </c>
      <c r="J3" s="1">
        <f>MAX(NormMatrix!J3,0)</f>
        <v>0.01354319028</v>
      </c>
      <c r="K3" s="1">
        <f>MAX(NormMatrix!K3,0)</f>
        <v>0.3151850765</v>
      </c>
      <c r="L3" s="1">
        <f>MAX(NormMatrix!L3,0)</f>
        <v>0.1554084653</v>
      </c>
      <c r="M3" s="1">
        <f>MAX(NormMatrix!M3,0)</f>
        <v>0</v>
      </c>
      <c r="N3" s="1">
        <f>MAX(NormMatrix!N3,0)</f>
        <v>0.4939122522</v>
      </c>
      <c r="O3" s="1">
        <f>MAX(NormMatrix!O3,0)</f>
        <v>0</v>
      </c>
      <c r="P3" s="1">
        <f>MAX(NormMatrix!P3,0)</f>
        <v>0</v>
      </c>
      <c r="Q3" s="1">
        <f>MAX(NormMatrix!Q3,0)</f>
        <v>0.4358847494</v>
      </c>
      <c r="R3" s="1">
        <f>MAX(NormMatrix!R3,0)</f>
        <v>0</v>
      </c>
      <c r="S3" s="1">
        <f>MAX(NormMatrix!S3,0)</f>
        <v>0.01644089576</v>
      </c>
      <c r="T3" s="1">
        <f>MAX(NormMatrix!T3,0)</f>
        <v>0.0383459424</v>
      </c>
      <c r="U3" s="1">
        <f>MAX(NormMatrix!U3,0)</f>
        <v>0</v>
      </c>
      <c r="W3" s="5" t="str">
        <f t="shared" ref="W3:AA3" si="1">INDEX($B$1:$U$1, 0, MATCH(W2, $B$2:$U$2 , 0))</f>
        <v>34: Babe (1995)</v>
      </c>
      <c r="X3" s="5" t="str">
        <f t="shared" si="1"/>
        <v>356: Forrest Gump (1994)</v>
      </c>
      <c r="Y3" s="5" t="str">
        <f t="shared" si="1"/>
        <v>296: Pulp Fiction (1994)</v>
      </c>
      <c r="Z3" s="5" t="str">
        <f t="shared" si="1"/>
        <v>318: Shawshank Redemption, The (1994)</v>
      </c>
      <c r="AA3" s="5" t="str">
        <f t="shared" si="1"/>
        <v>2028: Saving Private Ryan (1998)</v>
      </c>
    </row>
    <row r="4">
      <c r="A4" s="4" t="s">
        <v>3</v>
      </c>
      <c r="B4" s="1">
        <f>MAX(NormMatrix!B4,0)</f>
        <v>0.3557797245</v>
      </c>
      <c r="C4" s="1">
        <f>MAX(NormMatrix!C4,0)</f>
        <v>0</v>
      </c>
      <c r="D4" s="1">
        <f>MAX(NormMatrix!D4,0)</f>
        <v>1</v>
      </c>
      <c r="E4" s="1">
        <f>MAX(NormMatrix!E4,0)</f>
        <v>0</v>
      </c>
      <c r="F4" s="1">
        <f>MAX(NormMatrix!F4,0)</f>
        <v>0.0234699539</v>
      </c>
      <c r="G4" s="1">
        <f>MAX(NormMatrix!G4,0)</f>
        <v>0.3915639187</v>
      </c>
      <c r="H4" s="1">
        <f>MAX(NormMatrix!H4,0)</f>
        <v>0.1009458883</v>
      </c>
      <c r="I4" s="1">
        <f>MAX(NormMatrix!I4,0)</f>
        <v>0.0752012338</v>
      </c>
      <c r="J4" s="1">
        <f>MAX(NormMatrix!J4,0)</f>
        <v>0</v>
      </c>
      <c r="K4" s="1">
        <f>MAX(NormMatrix!K4,0)</f>
        <v>0.1940588267</v>
      </c>
      <c r="L4" s="1">
        <f>MAX(NormMatrix!L4,0)</f>
        <v>0.1338238732</v>
      </c>
      <c r="M4" s="1">
        <f>MAX(NormMatrix!M4,0)</f>
        <v>0</v>
      </c>
      <c r="N4" s="1">
        <f>MAX(NormMatrix!N4,0)</f>
        <v>0</v>
      </c>
      <c r="O4" s="1">
        <f>MAX(NormMatrix!O4,0)</f>
        <v>0</v>
      </c>
      <c r="P4" s="1">
        <f>MAX(NormMatrix!P4,0)</f>
        <v>0</v>
      </c>
      <c r="Q4" s="1">
        <f>MAX(NormMatrix!Q4,0)</f>
        <v>0</v>
      </c>
      <c r="R4" s="1">
        <f>MAX(NormMatrix!R4,0)</f>
        <v>0.2715797715</v>
      </c>
      <c r="S4" s="1">
        <f>MAX(NormMatrix!S4,0)</f>
        <v>0</v>
      </c>
      <c r="T4" s="1">
        <f>MAX(NormMatrix!T4,0)</f>
        <v>0</v>
      </c>
      <c r="U4" s="1">
        <f>MAX(NormMatrix!U4,0)</f>
        <v>0</v>
      </c>
    </row>
    <row r="5">
      <c r="A5" s="4" t="s">
        <v>4</v>
      </c>
      <c r="B5" s="1">
        <f>MAX(NormMatrix!B5,0)</f>
        <v>0.2159753737</v>
      </c>
      <c r="C5" s="1">
        <f>MAX(NormMatrix!C5,0)</f>
        <v>0.003587056917</v>
      </c>
      <c r="D5" s="1">
        <f>MAX(NormMatrix!D5,0)</f>
        <v>0</v>
      </c>
      <c r="E5" s="1">
        <f>MAX(NormMatrix!E5,0)</f>
        <v>1</v>
      </c>
      <c r="F5" s="1">
        <f>MAX(NormMatrix!F5,0)</f>
        <v>0</v>
      </c>
      <c r="G5" s="1">
        <f>MAX(NormMatrix!G5,0)</f>
        <v>0</v>
      </c>
      <c r="H5" s="1">
        <f>MAX(NormMatrix!H5,0)</f>
        <v>0</v>
      </c>
      <c r="I5" s="1">
        <f>MAX(NormMatrix!I5,0)</f>
        <v>0</v>
      </c>
      <c r="J5" s="1">
        <f>MAX(NormMatrix!J5,0)</f>
        <v>0.3436151526</v>
      </c>
      <c r="K5" s="1">
        <f>MAX(NormMatrix!K5,0)</f>
        <v>0</v>
      </c>
      <c r="L5" s="1">
        <f>MAX(NormMatrix!L5,0)</f>
        <v>0</v>
      </c>
      <c r="M5" s="1">
        <f>MAX(NormMatrix!M5,0)</f>
        <v>0</v>
      </c>
      <c r="N5" s="1">
        <f>MAX(NormMatrix!N5,0)</f>
        <v>0.1350218035</v>
      </c>
      <c r="O5" s="1">
        <f>MAX(NormMatrix!O5,0)</f>
        <v>0.3412291212</v>
      </c>
      <c r="P5" s="1">
        <f>MAX(NormMatrix!P5,0)</f>
        <v>0</v>
      </c>
      <c r="Q5" s="1">
        <f>MAX(NormMatrix!Q5,0)</f>
        <v>0</v>
      </c>
      <c r="R5" s="1">
        <f>MAX(NormMatrix!R5,0)</f>
        <v>0</v>
      </c>
      <c r="S5" s="1">
        <f>MAX(NormMatrix!S5,0)</f>
        <v>0</v>
      </c>
      <c r="T5" s="1">
        <f>MAX(NormMatrix!T5,0)</f>
        <v>0</v>
      </c>
      <c r="U5" s="1">
        <f>MAX(NormMatrix!U5,0)</f>
        <v>0.3235324019</v>
      </c>
    </row>
    <row r="6">
      <c r="A6" s="4" t="s">
        <v>5</v>
      </c>
      <c r="B6" s="1">
        <f>MAX(NormMatrix!B6,0)</f>
        <v>0</v>
      </c>
      <c r="C6" s="1">
        <f>MAX(NormMatrix!C6,0)</f>
        <v>0</v>
      </c>
      <c r="D6" s="1">
        <f>MAX(NormMatrix!D6,0)</f>
        <v>0.0234699539</v>
      </c>
      <c r="E6" s="1">
        <f>MAX(NormMatrix!E6,0)</f>
        <v>0</v>
      </c>
      <c r="F6" s="1">
        <f>MAX(NormMatrix!F6,0)</f>
        <v>1</v>
      </c>
      <c r="G6" s="1">
        <f>MAX(NormMatrix!G6,0)</f>
        <v>0.08828184028</v>
      </c>
      <c r="H6" s="1">
        <f>MAX(NormMatrix!H6,0)</f>
        <v>0</v>
      </c>
      <c r="I6" s="1">
        <f>MAX(NormMatrix!I6,0)</f>
        <v>0</v>
      </c>
      <c r="J6" s="1">
        <f>MAX(NormMatrix!J6,0)</f>
        <v>0</v>
      </c>
      <c r="K6" s="1">
        <f>MAX(NormMatrix!K6,0)</f>
        <v>0.1128629969</v>
      </c>
      <c r="L6" s="1">
        <f>MAX(NormMatrix!L6,0)</f>
        <v>0.08904516311</v>
      </c>
      <c r="M6" s="1">
        <f>MAX(NormMatrix!M6,0)</f>
        <v>0</v>
      </c>
      <c r="N6" s="1">
        <f>MAX(NormMatrix!N6,0)</f>
        <v>0.1963685483</v>
      </c>
      <c r="O6" s="1">
        <f>MAX(NormMatrix!O6,0)</f>
        <v>0.02544219793</v>
      </c>
      <c r="P6" s="1">
        <f>MAX(NormMatrix!P6,0)</f>
        <v>0.01130318806</v>
      </c>
      <c r="Q6" s="1">
        <f>MAX(NormMatrix!Q6,0)</f>
        <v>0.1803656902</v>
      </c>
      <c r="R6" s="1">
        <f>MAX(NormMatrix!R6,0)</f>
        <v>0.2277775932</v>
      </c>
      <c r="S6" s="1">
        <f>MAX(NormMatrix!S6,0)</f>
        <v>0.4013201419</v>
      </c>
      <c r="T6" s="1">
        <f>MAX(NormMatrix!T6,0)</f>
        <v>0</v>
      </c>
      <c r="U6" s="1">
        <f>MAX(NormMatrix!U6,0)</f>
        <v>0</v>
      </c>
    </row>
    <row r="7">
      <c r="A7" s="4" t="s">
        <v>6</v>
      </c>
      <c r="B7" s="1">
        <f>MAX(NormMatrix!B7,0)</f>
        <v>0.1392137111</v>
      </c>
      <c r="C7" s="1">
        <f>MAX(NormMatrix!C7,0)</f>
        <v>0</v>
      </c>
      <c r="D7" s="1">
        <f>MAX(NormMatrix!D7,0)</f>
        <v>0.3915639187</v>
      </c>
      <c r="E7" s="1">
        <f>MAX(NormMatrix!E7,0)</f>
        <v>0</v>
      </c>
      <c r="F7" s="1">
        <f>MAX(NormMatrix!F7,0)</f>
        <v>0.08828184028</v>
      </c>
      <c r="G7" s="1">
        <f>MAX(NormMatrix!G7,0)</f>
        <v>1</v>
      </c>
      <c r="H7" s="1">
        <f>MAX(NormMatrix!H7,0)</f>
        <v>0</v>
      </c>
      <c r="I7" s="1">
        <f>MAX(NormMatrix!I7,0)</f>
        <v>0</v>
      </c>
      <c r="J7" s="1">
        <f>MAX(NormMatrix!J7,0)</f>
        <v>0</v>
      </c>
      <c r="K7" s="1">
        <f>MAX(NormMatrix!K7,0)</f>
        <v>0.2783099856</v>
      </c>
      <c r="L7" s="1">
        <f>MAX(NormMatrix!L7,0)</f>
        <v>0</v>
      </c>
      <c r="M7" s="1">
        <f>MAX(NormMatrix!M7,0)</f>
        <v>0</v>
      </c>
      <c r="N7" s="1">
        <f>MAX(NormMatrix!N7,0)</f>
        <v>0</v>
      </c>
      <c r="O7" s="1">
        <f>MAX(NormMatrix!O7,0)</f>
        <v>0</v>
      </c>
      <c r="P7" s="1">
        <f>MAX(NormMatrix!P7,0)</f>
        <v>0</v>
      </c>
      <c r="Q7" s="1">
        <f>MAX(NormMatrix!Q7,0)</f>
        <v>0</v>
      </c>
      <c r="R7" s="1">
        <f>MAX(NormMatrix!R7,0)</f>
        <v>0</v>
      </c>
      <c r="S7" s="1">
        <f>MAX(NormMatrix!S7,0)</f>
        <v>0.1314578096</v>
      </c>
      <c r="T7" s="1">
        <f>MAX(NormMatrix!T7,0)</f>
        <v>0.1006016535</v>
      </c>
      <c r="U7" s="1">
        <f>MAX(NormMatrix!U7,0)</f>
        <v>0</v>
      </c>
    </row>
    <row r="8">
      <c r="A8" s="4" t="s">
        <v>7</v>
      </c>
      <c r="B8" s="1">
        <f>MAX(NormMatrix!B8,0)</f>
        <v>0</v>
      </c>
      <c r="C8" s="1">
        <f>MAX(NormMatrix!C8,0)</f>
        <v>0</v>
      </c>
      <c r="D8" s="1">
        <f>MAX(NormMatrix!D8,0)</f>
        <v>0.1009458883</v>
      </c>
      <c r="E8" s="1">
        <f>MAX(NormMatrix!E8,0)</f>
        <v>0</v>
      </c>
      <c r="F8" s="1">
        <f>MAX(NormMatrix!F8,0)</f>
        <v>0</v>
      </c>
      <c r="G8" s="1">
        <f>MAX(NormMatrix!G8,0)</f>
        <v>0</v>
      </c>
      <c r="H8" s="1">
        <f>MAX(NormMatrix!H8,0)</f>
        <v>1</v>
      </c>
      <c r="I8" s="1">
        <f>MAX(NormMatrix!I8,0)</f>
        <v>0.1747239167</v>
      </c>
      <c r="J8" s="1">
        <f>MAX(NormMatrix!J8,0)</f>
        <v>0.1919083266</v>
      </c>
      <c r="K8" s="1">
        <f>MAX(NormMatrix!K8,0)</f>
        <v>0.07087987159</v>
      </c>
      <c r="L8" s="1">
        <f>MAX(NormMatrix!L8,0)</f>
        <v>0.1308552372</v>
      </c>
      <c r="M8" s="1">
        <f>MAX(NormMatrix!M8,0)</f>
        <v>0</v>
      </c>
      <c r="N8" s="1">
        <f>MAX(NormMatrix!N8,0)</f>
        <v>0</v>
      </c>
      <c r="O8" s="1">
        <f>MAX(NormMatrix!O8,0)</f>
        <v>0</v>
      </c>
      <c r="P8" s="1">
        <f>MAX(NormMatrix!P8,0)</f>
        <v>0</v>
      </c>
      <c r="Q8" s="1">
        <f>MAX(NormMatrix!Q8,0)</f>
        <v>0</v>
      </c>
      <c r="R8" s="1">
        <f>MAX(NormMatrix!R8,0)</f>
        <v>0.2309123775</v>
      </c>
      <c r="S8" s="1">
        <f>MAX(NormMatrix!S8,0)</f>
        <v>0</v>
      </c>
      <c r="T8" s="1">
        <f>MAX(NormMatrix!T8,0)</f>
        <v>0.1848447922</v>
      </c>
      <c r="U8" s="1">
        <f>MAX(NormMatrix!U8,0)</f>
        <v>0.09585275771</v>
      </c>
    </row>
    <row r="9">
      <c r="A9" s="4" t="s">
        <v>8</v>
      </c>
      <c r="B9" s="1">
        <f>MAX(NormMatrix!B9,0)</f>
        <v>0.1927985848</v>
      </c>
      <c r="C9" s="1">
        <f>MAX(NormMatrix!C9,0)</f>
        <v>0</v>
      </c>
      <c r="D9" s="1">
        <f>MAX(NormMatrix!D9,0)</f>
        <v>0.0752012338</v>
      </c>
      <c r="E9" s="1">
        <f>MAX(NormMatrix!E9,0)</f>
        <v>0</v>
      </c>
      <c r="F9" s="1">
        <f>MAX(NormMatrix!F9,0)</f>
        <v>0</v>
      </c>
      <c r="G9" s="1">
        <f>MAX(NormMatrix!G9,0)</f>
        <v>0</v>
      </c>
      <c r="H9" s="1">
        <f>MAX(NormMatrix!H9,0)</f>
        <v>0.1747239167</v>
      </c>
      <c r="I9" s="1">
        <f>MAX(NormMatrix!I9,0)</f>
        <v>1</v>
      </c>
      <c r="J9" s="1">
        <f>MAX(NormMatrix!J9,0)</f>
        <v>0</v>
      </c>
      <c r="K9" s="1">
        <f>MAX(NormMatrix!K9,0)</f>
        <v>0</v>
      </c>
      <c r="L9" s="1">
        <f>MAX(NormMatrix!L9,0)</f>
        <v>0</v>
      </c>
      <c r="M9" s="1">
        <f>MAX(NormMatrix!M9,0)</f>
        <v>0.0451562304</v>
      </c>
      <c r="N9" s="1">
        <f>MAX(NormMatrix!N9,0)</f>
        <v>0</v>
      </c>
      <c r="O9" s="1">
        <f>MAX(NormMatrix!O9,0)</f>
        <v>0.2016937499</v>
      </c>
      <c r="P9" s="1">
        <f>MAX(NormMatrix!P9,0)</f>
        <v>0.1360635129</v>
      </c>
      <c r="Q9" s="1">
        <f>MAX(NormMatrix!Q9,0)</f>
        <v>0</v>
      </c>
      <c r="R9" s="1">
        <f>MAX(NormMatrix!R9,0)</f>
        <v>0.1584937166</v>
      </c>
      <c r="S9" s="1">
        <f>MAX(NormMatrix!S9,0)</f>
        <v>0</v>
      </c>
      <c r="T9" s="1">
        <f>MAX(NormMatrix!T9,0)</f>
        <v>0.3313495906</v>
      </c>
      <c r="U9" s="1">
        <f>MAX(NormMatrix!U9,0)</f>
        <v>0.06964412853</v>
      </c>
    </row>
    <row r="10">
      <c r="A10" s="4" t="s">
        <v>9</v>
      </c>
      <c r="B10" s="1">
        <f>MAX(NormMatrix!B10,0)</f>
        <v>0.2950131651</v>
      </c>
      <c r="C10" s="1">
        <f>MAX(NormMatrix!C10,0)</f>
        <v>0.01354319028</v>
      </c>
      <c r="D10" s="1">
        <f>MAX(NormMatrix!D10,0)</f>
        <v>0</v>
      </c>
      <c r="E10" s="1">
        <f>MAX(NormMatrix!E10,0)</f>
        <v>0.3436151526</v>
      </c>
      <c r="F10" s="1">
        <f>MAX(NormMatrix!F10,0)</f>
        <v>0</v>
      </c>
      <c r="G10" s="1">
        <f>MAX(NormMatrix!G10,0)</f>
        <v>0</v>
      </c>
      <c r="H10" s="1">
        <f>MAX(NormMatrix!H10,0)</f>
        <v>0.1919083266</v>
      </c>
      <c r="I10" s="1">
        <f>MAX(NormMatrix!I10,0)</f>
        <v>0</v>
      </c>
      <c r="J10" s="1">
        <f>MAX(NormMatrix!J10,0)</f>
        <v>1</v>
      </c>
      <c r="K10" s="1">
        <f>MAX(NormMatrix!K10,0)</f>
        <v>0.1208171529</v>
      </c>
      <c r="L10" s="1">
        <f>MAX(NormMatrix!L10,0)</f>
        <v>0.3264890851</v>
      </c>
      <c r="M10" s="1">
        <f>MAX(NormMatrix!M10,0)</f>
        <v>0</v>
      </c>
      <c r="N10" s="1">
        <f>MAX(NormMatrix!N10,0)</f>
        <v>0</v>
      </c>
      <c r="O10" s="1">
        <f>MAX(NormMatrix!O10,0)</f>
        <v>0</v>
      </c>
      <c r="P10" s="1">
        <f>MAX(NormMatrix!P10,0)</f>
        <v>0.01898263431</v>
      </c>
      <c r="Q10" s="1">
        <f>MAX(NormMatrix!Q10,0)</f>
        <v>0</v>
      </c>
      <c r="R10" s="1">
        <f>MAX(NormMatrix!R10,0)</f>
        <v>0.08852634828</v>
      </c>
      <c r="S10" s="1">
        <f>MAX(NormMatrix!S10,0)</f>
        <v>0</v>
      </c>
      <c r="T10" s="1">
        <f>MAX(NormMatrix!T10,0)</f>
        <v>0</v>
      </c>
      <c r="U10" s="1">
        <f>MAX(NormMatrix!U10,0)</f>
        <v>0.261726898</v>
      </c>
    </row>
    <row r="11">
      <c r="A11" s="4" t="s">
        <v>10</v>
      </c>
      <c r="B11" s="1">
        <f>MAX(NormMatrix!B11,0)</f>
        <v>0</v>
      </c>
      <c r="C11" s="1">
        <f>MAX(NormMatrix!C11,0)</f>
        <v>0.3151850765</v>
      </c>
      <c r="D11" s="1">
        <f>MAX(NormMatrix!D11,0)</f>
        <v>0.1940588267</v>
      </c>
      <c r="E11" s="1">
        <f>MAX(NormMatrix!E11,0)</f>
        <v>0</v>
      </c>
      <c r="F11" s="1">
        <f>MAX(NormMatrix!F11,0)</f>
        <v>0.1128629969</v>
      </c>
      <c r="G11" s="1">
        <f>MAX(NormMatrix!G11,0)</f>
        <v>0.2783099856</v>
      </c>
      <c r="H11" s="1">
        <f>MAX(NormMatrix!H11,0)</f>
        <v>0.07087987159</v>
      </c>
      <c r="I11" s="1">
        <f>MAX(NormMatrix!I11,0)</f>
        <v>0</v>
      </c>
      <c r="J11" s="1">
        <f>MAX(NormMatrix!J11,0)</f>
        <v>0.1208171529</v>
      </c>
      <c r="K11" s="1">
        <f>MAX(NormMatrix!K11,0)</f>
        <v>1</v>
      </c>
      <c r="L11" s="1">
        <f>MAX(NormMatrix!L11,0)</f>
        <v>0</v>
      </c>
      <c r="M11" s="1">
        <f>MAX(NormMatrix!M11,0)</f>
        <v>0</v>
      </c>
      <c r="N11" s="1">
        <f>MAX(NormMatrix!N11,0)</f>
        <v>0.03914006591</v>
      </c>
      <c r="O11" s="1">
        <f>MAX(NormMatrix!O11,0)</f>
        <v>0</v>
      </c>
      <c r="P11" s="1">
        <f>MAX(NormMatrix!P11,0)</f>
        <v>0</v>
      </c>
      <c r="Q11" s="1">
        <f>MAX(NormMatrix!Q11,0)</f>
        <v>0.2148751683</v>
      </c>
      <c r="R11" s="1">
        <f>MAX(NormMatrix!R11,0)</f>
        <v>0</v>
      </c>
      <c r="S11" s="1">
        <f>MAX(NormMatrix!S11,0)</f>
        <v>0</v>
      </c>
      <c r="T11" s="1">
        <f>MAX(NormMatrix!T11,0)</f>
        <v>0.05520677316</v>
      </c>
      <c r="U11" s="1">
        <f>MAX(NormMatrix!U11,0)</f>
        <v>0</v>
      </c>
    </row>
    <row r="12">
      <c r="A12" s="4" t="s">
        <v>11</v>
      </c>
      <c r="B12" s="1">
        <f>MAX(NormMatrix!B12,0)</f>
        <v>0.1167554392</v>
      </c>
      <c r="C12" s="1">
        <f>MAX(NormMatrix!C12,0)</f>
        <v>0.1554084653</v>
      </c>
      <c r="D12" s="1">
        <f>MAX(NormMatrix!D12,0)</f>
        <v>0.1338238732</v>
      </c>
      <c r="E12" s="1">
        <f>MAX(NormMatrix!E12,0)</f>
        <v>0</v>
      </c>
      <c r="F12" s="1">
        <f>MAX(NormMatrix!F12,0)</f>
        <v>0.08904516311</v>
      </c>
      <c r="G12" s="1">
        <f>MAX(NormMatrix!G12,0)</f>
        <v>0</v>
      </c>
      <c r="H12" s="1">
        <f>MAX(NormMatrix!H12,0)</f>
        <v>0.1308552372</v>
      </c>
      <c r="I12" s="1">
        <f>MAX(NormMatrix!I12,0)</f>
        <v>0</v>
      </c>
      <c r="J12" s="1">
        <f>MAX(NormMatrix!J12,0)</f>
        <v>0.3264890851</v>
      </c>
      <c r="K12" s="1">
        <f>MAX(NormMatrix!K12,0)</f>
        <v>0</v>
      </c>
      <c r="L12" s="1">
        <f>MAX(NormMatrix!L12,0)</f>
        <v>1</v>
      </c>
      <c r="M12" s="1">
        <f>MAX(NormMatrix!M12,0)</f>
        <v>0</v>
      </c>
      <c r="N12" s="1">
        <f>MAX(NormMatrix!N12,0)</f>
        <v>0</v>
      </c>
      <c r="O12" s="1">
        <f>MAX(NormMatrix!O12,0)</f>
        <v>0</v>
      </c>
      <c r="P12" s="1">
        <f>MAX(NormMatrix!P12,0)</f>
        <v>0</v>
      </c>
      <c r="Q12" s="1">
        <f>MAX(NormMatrix!Q12,0)</f>
        <v>0</v>
      </c>
      <c r="R12" s="1">
        <f>MAX(NormMatrix!R12,0)</f>
        <v>0.1650916823</v>
      </c>
      <c r="S12" s="1">
        <f>MAX(NormMatrix!S12,0)</f>
        <v>0</v>
      </c>
      <c r="T12" s="1">
        <f>MAX(NormMatrix!T12,0)</f>
        <v>0</v>
      </c>
      <c r="U12" s="1">
        <f>MAX(NormMatrix!U12,0)</f>
        <v>0.008125745909</v>
      </c>
    </row>
    <row r="13">
      <c r="A13" s="4" t="s">
        <v>12</v>
      </c>
      <c r="B13" s="1">
        <f>MAX(NormMatrix!B13,0)</f>
        <v>0.1847122027</v>
      </c>
      <c r="C13" s="1">
        <f>MAX(NormMatrix!C13,0)</f>
        <v>0</v>
      </c>
      <c r="D13" s="1">
        <f>MAX(NormMatrix!D13,0)</f>
        <v>0</v>
      </c>
      <c r="E13" s="1">
        <f>MAX(NormMatrix!E13,0)</f>
        <v>0</v>
      </c>
      <c r="F13" s="1">
        <f>MAX(NormMatrix!F13,0)</f>
        <v>0</v>
      </c>
      <c r="G13" s="1">
        <f>MAX(NormMatrix!G13,0)</f>
        <v>0</v>
      </c>
      <c r="H13" s="1">
        <f>MAX(NormMatrix!H13,0)</f>
        <v>0</v>
      </c>
      <c r="I13" s="1">
        <f>MAX(NormMatrix!I13,0)</f>
        <v>0.0451562304</v>
      </c>
      <c r="J13" s="1">
        <f>MAX(NormMatrix!J13,0)</f>
        <v>0</v>
      </c>
      <c r="K13" s="1">
        <f>MAX(NormMatrix!K13,0)</f>
        <v>0</v>
      </c>
      <c r="L13" s="1">
        <f>MAX(NormMatrix!L13,0)</f>
        <v>0</v>
      </c>
      <c r="M13" s="1">
        <f>MAX(NormMatrix!M13,0)</f>
        <v>1</v>
      </c>
      <c r="N13" s="1">
        <f>MAX(NormMatrix!N13,0)</f>
        <v>0</v>
      </c>
      <c r="O13" s="1">
        <f>MAX(NormMatrix!O13,0)</f>
        <v>0</v>
      </c>
      <c r="P13" s="1">
        <f>MAX(NormMatrix!P13,0)</f>
        <v>0.3867435438</v>
      </c>
      <c r="Q13" s="1">
        <f>MAX(NormMatrix!Q13,0)</f>
        <v>0</v>
      </c>
      <c r="R13" s="1">
        <f>MAX(NormMatrix!R13,0)</f>
        <v>0.05950143825</v>
      </c>
      <c r="S13" s="1">
        <f>MAX(NormMatrix!S13,0)</f>
        <v>0</v>
      </c>
      <c r="T13" s="1">
        <f>MAX(NormMatrix!T13,0)</f>
        <v>0</v>
      </c>
      <c r="U13" s="1">
        <f>MAX(NormMatrix!U13,0)</f>
        <v>0.2003413043</v>
      </c>
    </row>
    <row r="14">
      <c r="A14" s="4" t="s">
        <v>13</v>
      </c>
      <c r="B14" s="1">
        <f>MAX(NormMatrix!B14,0)</f>
        <v>0</v>
      </c>
      <c r="C14" s="1">
        <f>MAX(NormMatrix!C14,0)</f>
        <v>0.4939122522</v>
      </c>
      <c r="D14" s="1">
        <f>MAX(NormMatrix!D14,0)</f>
        <v>0</v>
      </c>
      <c r="E14" s="1">
        <f>MAX(NormMatrix!E14,0)</f>
        <v>0.1350218035</v>
      </c>
      <c r="F14" s="1">
        <f>MAX(NormMatrix!F14,0)</f>
        <v>0.1963685483</v>
      </c>
      <c r="G14" s="1">
        <f>MAX(NormMatrix!G14,0)</f>
        <v>0</v>
      </c>
      <c r="H14" s="1">
        <f>MAX(NormMatrix!H14,0)</f>
        <v>0</v>
      </c>
      <c r="I14" s="1">
        <f>MAX(NormMatrix!I14,0)</f>
        <v>0</v>
      </c>
      <c r="J14" s="1">
        <f>MAX(NormMatrix!J14,0)</f>
        <v>0</v>
      </c>
      <c r="K14" s="1">
        <f>MAX(NormMatrix!K14,0)</f>
        <v>0.03914006591</v>
      </c>
      <c r="L14" s="1">
        <f>MAX(NormMatrix!L14,0)</f>
        <v>0</v>
      </c>
      <c r="M14" s="1">
        <f>MAX(NormMatrix!M14,0)</f>
        <v>0</v>
      </c>
      <c r="N14" s="1">
        <f>MAX(NormMatrix!N14,0)</f>
        <v>1</v>
      </c>
      <c r="O14" s="1">
        <f>MAX(NormMatrix!O14,0)</f>
        <v>0.2740883945</v>
      </c>
      <c r="P14" s="1">
        <f>MAX(NormMatrix!P14,0)</f>
        <v>0</v>
      </c>
      <c r="Q14" s="1">
        <f>MAX(NormMatrix!Q14,0)</f>
        <v>0.1237228337</v>
      </c>
      <c r="R14" s="1">
        <f>MAX(NormMatrix!R14,0)</f>
        <v>0</v>
      </c>
      <c r="S14" s="1">
        <f>MAX(NormMatrix!S14,0)</f>
        <v>0.3948186544</v>
      </c>
      <c r="T14" s="1">
        <f>MAX(NormMatrix!T14,0)</f>
        <v>0</v>
      </c>
      <c r="U14" s="1">
        <f>MAX(NormMatrix!U14,0)</f>
        <v>0</v>
      </c>
    </row>
    <row r="15">
      <c r="A15" s="4" t="s">
        <v>14</v>
      </c>
      <c r="B15" s="1">
        <f>MAX(NormMatrix!B15,0)</f>
        <v>0.02000738551</v>
      </c>
      <c r="C15" s="1">
        <f>MAX(NormMatrix!C15,0)</f>
        <v>0</v>
      </c>
      <c r="D15" s="1">
        <f>MAX(NormMatrix!D15,0)</f>
        <v>0</v>
      </c>
      <c r="E15" s="1">
        <f>MAX(NormMatrix!E15,0)</f>
        <v>0.3412291212</v>
      </c>
      <c r="F15" s="1">
        <f>MAX(NormMatrix!F15,0)</f>
        <v>0.02544219793</v>
      </c>
      <c r="G15" s="1">
        <f>MAX(NormMatrix!G15,0)</f>
        <v>0</v>
      </c>
      <c r="H15" s="1">
        <f>MAX(NormMatrix!H15,0)</f>
        <v>0</v>
      </c>
      <c r="I15" s="1">
        <f>MAX(NormMatrix!I15,0)</f>
        <v>0.2016937499</v>
      </c>
      <c r="J15" s="1">
        <f>MAX(NormMatrix!J15,0)</f>
        <v>0</v>
      </c>
      <c r="K15" s="1">
        <f>MAX(NormMatrix!K15,0)</f>
        <v>0</v>
      </c>
      <c r="L15" s="1">
        <f>MAX(NormMatrix!L15,0)</f>
        <v>0</v>
      </c>
      <c r="M15" s="1">
        <f>MAX(NormMatrix!M15,0)</f>
        <v>0</v>
      </c>
      <c r="N15" s="1">
        <f>MAX(NormMatrix!N15,0)</f>
        <v>0.2740883945</v>
      </c>
      <c r="O15" s="1">
        <f>MAX(NormMatrix!O15,0)</f>
        <v>1</v>
      </c>
      <c r="P15" s="1">
        <f>MAX(NormMatrix!P15,0)</f>
        <v>0</v>
      </c>
      <c r="Q15" s="1">
        <f>MAX(NormMatrix!Q15,0)</f>
        <v>0</v>
      </c>
      <c r="R15" s="1">
        <f>MAX(NormMatrix!R15,0)</f>
        <v>0.2256426061</v>
      </c>
      <c r="S15" s="1">
        <f>MAX(NormMatrix!S15,0)</f>
        <v>0.08470546949</v>
      </c>
      <c r="T15" s="1">
        <f>MAX(NormMatrix!T15,0)</f>
        <v>0</v>
      </c>
      <c r="U15" s="1">
        <f>MAX(NormMatrix!U15,0)</f>
        <v>0.1837873697</v>
      </c>
    </row>
    <row r="16">
      <c r="A16" s="4" t="s">
        <v>15</v>
      </c>
      <c r="B16" s="1">
        <f>MAX(NormMatrix!B16,0)</f>
        <v>0</v>
      </c>
      <c r="C16" s="1">
        <f>MAX(NormMatrix!C16,0)</f>
        <v>0</v>
      </c>
      <c r="D16" s="1">
        <f>MAX(NormMatrix!D16,0)</f>
        <v>0</v>
      </c>
      <c r="E16" s="1">
        <f>MAX(NormMatrix!E16,0)</f>
        <v>0</v>
      </c>
      <c r="F16" s="1">
        <f>MAX(NormMatrix!F16,0)</f>
        <v>0.01130318806</v>
      </c>
      <c r="G16" s="1">
        <f>MAX(NormMatrix!G16,0)</f>
        <v>0</v>
      </c>
      <c r="H16" s="1">
        <f>MAX(NormMatrix!H16,0)</f>
        <v>0</v>
      </c>
      <c r="I16" s="1">
        <f>MAX(NormMatrix!I16,0)</f>
        <v>0.1360635129</v>
      </c>
      <c r="J16" s="1">
        <f>MAX(NormMatrix!J16,0)</f>
        <v>0.01898263431</v>
      </c>
      <c r="K16" s="1">
        <f>MAX(NormMatrix!K16,0)</f>
        <v>0</v>
      </c>
      <c r="L16" s="1">
        <f>MAX(NormMatrix!L16,0)</f>
        <v>0</v>
      </c>
      <c r="M16" s="1">
        <f>MAX(NormMatrix!M16,0)</f>
        <v>0.3867435438</v>
      </c>
      <c r="N16" s="1">
        <f>MAX(NormMatrix!N16,0)</f>
        <v>0</v>
      </c>
      <c r="O16" s="1">
        <f>MAX(NormMatrix!O16,0)</f>
        <v>0</v>
      </c>
      <c r="P16" s="1">
        <f>MAX(NormMatrix!P16,0)</f>
        <v>1</v>
      </c>
      <c r="Q16" s="1">
        <f>MAX(NormMatrix!Q16,0)</f>
        <v>0.1783431369</v>
      </c>
      <c r="R16" s="1">
        <f>MAX(NormMatrix!R16,0)</f>
        <v>0</v>
      </c>
      <c r="S16" s="1">
        <f>MAX(NormMatrix!S16,0)</f>
        <v>0.1414272665</v>
      </c>
      <c r="T16" s="1">
        <f>MAX(NormMatrix!T16,0)</f>
        <v>0</v>
      </c>
      <c r="U16" s="1">
        <f>MAX(NormMatrix!U16,0)</f>
        <v>0.2737799847</v>
      </c>
    </row>
    <row r="17">
      <c r="A17" s="8" t="s">
        <v>26</v>
      </c>
      <c r="B17" s="1">
        <f>MAX(NormMatrix!B17,0)</f>
        <v>0</v>
      </c>
      <c r="C17" s="1">
        <f>MAX(NormMatrix!C17,0)</f>
        <v>0.4358847494</v>
      </c>
      <c r="D17" s="1">
        <f>MAX(NormMatrix!D17,0)</f>
        <v>0</v>
      </c>
      <c r="E17" s="1">
        <f>MAX(NormMatrix!E17,0)</f>
        <v>0</v>
      </c>
      <c r="F17" s="1">
        <f>MAX(NormMatrix!F17,0)</f>
        <v>0.1803656902</v>
      </c>
      <c r="G17" s="1">
        <f>MAX(NormMatrix!G17,0)</f>
        <v>0</v>
      </c>
      <c r="H17" s="1">
        <f>MAX(NormMatrix!H17,0)</f>
        <v>0</v>
      </c>
      <c r="I17" s="1">
        <f>MAX(NormMatrix!I17,0)</f>
        <v>0</v>
      </c>
      <c r="J17" s="1">
        <f>MAX(NormMatrix!J17,0)</f>
        <v>0</v>
      </c>
      <c r="K17" s="1">
        <f>MAX(NormMatrix!K17,0)</f>
        <v>0.2148751683</v>
      </c>
      <c r="L17" s="1">
        <f>MAX(NormMatrix!L17,0)</f>
        <v>0</v>
      </c>
      <c r="M17" s="1">
        <f>MAX(NormMatrix!M17,0)</f>
        <v>0</v>
      </c>
      <c r="N17" s="1">
        <f>MAX(NormMatrix!N17,0)</f>
        <v>0.1237228337</v>
      </c>
      <c r="O17" s="1">
        <f>MAX(NormMatrix!O17,0)</f>
        <v>0</v>
      </c>
      <c r="P17" s="1">
        <f>MAX(NormMatrix!P17,0)</f>
        <v>0.1783431369</v>
      </c>
      <c r="Q17" s="1">
        <f>MAX(NormMatrix!Q17,0)</f>
        <v>1</v>
      </c>
      <c r="R17" s="1">
        <f>MAX(NormMatrix!R17,0)</f>
        <v>0</v>
      </c>
      <c r="S17" s="1">
        <f>MAX(NormMatrix!S17,0)</f>
        <v>0.1946681624</v>
      </c>
      <c r="T17" s="1">
        <f>MAX(NormMatrix!T17,0)</f>
        <v>0.0370243451</v>
      </c>
      <c r="U17" s="1">
        <f>MAX(NormMatrix!U17,0)</f>
        <v>0</v>
      </c>
    </row>
    <row r="18">
      <c r="A18" s="4" t="s">
        <v>17</v>
      </c>
      <c r="B18" s="1">
        <f>MAX(NormMatrix!B18,0)</f>
        <v>0</v>
      </c>
      <c r="C18" s="1">
        <f>MAX(NormMatrix!C18,0)</f>
        <v>0</v>
      </c>
      <c r="D18" s="1">
        <f>MAX(NormMatrix!D18,0)</f>
        <v>0.2715797715</v>
      </c>
      <c r="E18" s="1">
        <f>MAX(NormMatrix!E18,0)</f>
        <v>0</v>
      </c>
      <c r="F18" s="1">
        <f>MAX(NormMatrix!F18,0)</f>
        <v>0.2277775932</v>
      </c>
      <c r="G18" s="1">
        <f>MAX(NormMatrix!G18,0)</f>
        <v>0</v>
      </c>
      <c r="H18" s="1">
        <f>MAX(NormMatrix!H18,0)</f>
        <v>0.2309123775</v>
      </c>
      <c r="I18" s="1">
        <f>MAX(NormMatrix!I18,0)</f>
        <v>0.1584937166</v>
      </c>
      <c r="J18" s="1">
        <f>MAX(NormMatrix!J18,0)</f>
        <v>0.08852634828</v>
      </c>
      <c r="K18" s="1">
        <f>MAX(NormMatrix!K18,0)</f>
        <v>0</v>
      </c>
      <c r="L18" s="1">
        <f>MAX(NormMatrix!L18,0)</f>
        <v>0.1650916823</v>
      </c>
      <c r="M18" s="1">
        <f>MAX(NormMatrix!M18,0)</f>
        <v>0.05950143825</v>
      </c>
      <c r="N18" s="1">
        <f>MAX(NormMatrix!N18,0)</f>
        <v>0</v>
      </c>
      <c r="O18" s="1">
        <f>MAX(NormMatrix!O18,0)</f>
        <v>0.2256426061</v>
      </c>
      <c r="P18" s="1">
        <f>MAX(NormMatrix!P18,0)</f>
        <v>0</v>
      </c>
      <c r="Q18" s="1">
        <f>MAX(NormMatrix!Q18,0)</f>
        <v>0</v>
      </c>
      <c r="R18" s="1">
        <f>MAX(NormMatrix!R18,0)</f>
        <v>1</v>
      </c>
      <c r="S18" s="1">
        <f>MAX(NormMatrix!S18,0)</f>
        <v>0</v>
      </c>
      <c r="T18" s="1">
        <f>MAX(NormMatrix!T18,0)</f>
        <v>0</v>
      </c>
      <c r="U18" s="1">
        <f>MAX(NormMatrix!U18,0)</f>
        <v>0</v>
      </c>
    </row>
    <row r="19">
      <c r="A19" s="4" t="s">
        <v>18</v>
      </c>
      <c r="B19" s="1">
        <f>MAX(NormMatrix!B19,0)</f>
        <v>0</v>
      </c>
      <c r="C19" s="1">
        <f>MAX(NormMatrix!C19,0)</f>
        <v>0.01644089576</v>
      </c>
      <c r="D19" s="1">
        <f>MAX(NormMatrix!D19,0)</f>
        <v>0</v>
      </c>
      <c r="E19" s="1">
        <f>MAX(NormMatrix!E19,0)</f>
        <v>0</v>
      </c>
      <c r="F19" s="1">
        <f>MAX(NormMatrix!F19,0)</f>
        <v>0.4013201419</v>
      </c>
      <c r="G19" s="1">
        <f>MAX(NormMatrix!G19,0)</f>
        <v>0.1314578096</v>
      </c>
      <c r="H19" s="1">
        <f>MAX(NormMatrix!H19,0)</f>
        <v>0</v>
      </c>
      <c r="I19" s="1">
        <f>MAX(NormMatrix!I19,0)</f>
        <v>0</v>
      </c>
      <c r="J19" s="1">
        <f>MAX(NormMatrix!J19,0)</f>
        <v>0</v>
      </c>
      <c r="K19" s="1">
        <f>MAX(NormMatrix!K19,0)</f>
        <v>0</v>
      </c>
      <c r="L19" s="1">
        <f>MAX(NormMatrix!L19,0)</f>
        <v>0</v>
      </c>
      <c r="M19" s="1">
        <f>MAX(NormMatrix!M19,0)</f>
        <v>0</v>
      </c>
      <c r="N19" s="1">
        <f>MAX(NormMatrix!N19,0)</f>
        <v>0.3948186544</v>
      </c>
      <c r="O19" s="1">
        <f>MAX(NormMatrix!O19,0)</f>
        <v>0.08470546949</v>
      </c>
      <c r="P19" s="1">
        <f>MAX(NormMatrix!P19,0)</f>
        <v>0.1414272665</v>
      </c>
      <c r="Q19" s="1">
        <f>MAX(NormMatrix!Q19,0)</f>
        <v>0.1946681624</v>
      </c>
      <c r="R19" s="1">
        <f>MAX(NormMatrix!R19,0)</f>
        <v>0</v>
      </c>
      <c r="S19" s="1">
        <f>MAX(NormMatrix!S19,0)</f>
        <v>1</v>
      </c>
      <c r="T19" s="1">
        <f>MAX(NormMatrix!T19,0)</f>
        <v>0.2740650596</v>
      </c>
      <c r="U19" s="1">
        <f>MAX(NormMatrix!U19,0)</f>
        <v>0</v>
      </c>
    </row>
    <row r="20">
      <c r="A20" s="4" t="s">
        <v>19</v>
      </c>
      <c r="B20" s="1">
        <f>MAX(NormMatrix!B20,0)</f>
        <v>0</v>
      </c>
      <c r="C20" s="1">
        <f>MAX(NormMatrix!C20,0)</f>
        <v>0.0383459424</v>
      </c>
      <c r="D20" s="1">
        <f>MAX(NormMatrix!D20,0)</f>
        <v>0</v>
      </c>
      <c r="E20" s="1">
        <f>MAX(NormMatrix!E20,0)</f>
        <v>0</v>
      </c>
      <c r="F20" s="1">
        <f>MAX(NormMatrix!F20,0)</f>
        <v>0</v>
      </c>
      <c r="G20" s="1">
        <f>MAX(NormMatrix!G20,0)</f>
        <v>0.1006016535</v>
      </c>
      <c r="H20" s="1">
        <f>MAX(NormMatrix!H20,0)</f>
        <v>0.1848447922</v>
      </c>
      <c r="I20" s="1">
        <f>MAX(NormMatrix!I20,0)</f>
        <v>0.3313495906</v>
      </c>
      <c r="J20" s="1">
        <f>MAX(NormMatrix!J20,0)</f>
        <v>0</v>
      </c>
      <c r="K20" s="1">
        <f>MAX(NormMatrix!K20,0)</f>
        <v>0.05520677316</v>
      </c>
      <c r="L20" s="1">
        <f>MAX(NormMatrix!L20,0)</f>
        <v>0</v>
      </c>
      <c r="M20" s="1">
        <f>MAX(NormMatrix!M20,0)</f>
        <v>0</v>
      </c>
      <c r="N20" s="1">
        <f>MAX(NormMatrix!N20,0)</f>
        <v>0</v>
      </c>
      <c r="O20" s="1">
        <f>MAX(NormMatrix!O20,0)</f>
        <v>0</v>
      </c>
      <c r="P20" s="1">
        <f>MAX(NormMatrix!P20,0)</f>
        <v>0</v>
      </c>
      <c r="Q20" s="1">
        <f>MAX(NormMatrix!Q20,0)</f>
        <v>0.0370243451</v>
      </c>
      <c r="R20" s="1">
        <f>MAX(NormMatrix!R20,0)</f>
        <v>0</v>
      </c>
      <c r="S20" s="1">
        <f>MAX(NormMatrix!S20,0)</f>
        <v>0.2740650596</v>
      </c>
      <c r="T20" s="1">
        <f>MAX(NormMatrix!T20,0)</f>
        <v>1</v>
      </c>
      <c r="U20" s="1">
        <f>MAX(NormMatrix!U20,0)</f>
        <v>0</v>
      </c>
    </row>
    <row r="21" ht="15.75" customHeight="1">
      <c r="A21" s="4" t="s">
        <v>20</v>
      </c>
      <c r="B21" s="1">
        <f>MAX(NormMatrix!B21,0)</f>
        <v>0.5544475019</v>
      </c>
      <c r="C21" s="1">
        <f>MAX(NormMatrix!C21,0)</f>
        <v>0</v>
      </c>
      <c r="D21" s="1">
        <f>MAX(NormMatrix!D21,0)</f>
        <v>0</v>
      </c>
      <c r="E21" s="1">
        <f>MAX(NormMatrix!E21,0)</f>
        <v>0.3235324019</v>
      </c>
      <c r="F21" s="1">
        <f>MAX(NormMatrix!F21,0)</f>
        <v>0</v>
      </c>
      <c r="G21" s="1">
        <f>MAX(NormMatrix!G21,0)</f>
        <v>0</v>
      </c>
      <c r="H21" s="1">
        <f>MAX(NormMatrix!H21,0)</f>
        <v>0.09585275771</v>
      </c>
      <c r="I21" s="1">
        <f>MAX(NormMatrix!I21,0)</f>
        <v>0.06964412853</v>
      </c>
      <c r="J21" s="1">
        <f>MAX(NormMatrix!J21,0)</f>
        <v>0.261726898</v>
      </c>
      <c r="K21" s="1">
        <f>MAX(NormMatrix!K21,0)</f>
        <v>0</v>
      </c>
      <c r="L21" s="1">
        <f>MAX(NormMatrix!L21,0)</f>
        <v>0.008125745909</v>
      </c>
      <c r="M21" s="1">
        <f>MAX(NormMatrix!M21,0)</f>
        <v>0.2003413043</v>
      </c>
      <c r="N21" s="1">
        <f>MAX(NormMatrix!N21,0)</f>
        <v>0</v>
      </c>
      <c r="O21" s="1">
        <f>MAX(NormMatrix!O21,0)</f>
        <v>0.1837873697</v>
      </c>
      <c r="P21" s="1">
        <f>MAX(NormMatrix!P21,0)</f>
        <v>0.2737799847</v>
      </c>
      <c r="Q21" s="1">
        <f>MAX(NormMatrix!Q21,0)</f>
        <v>0</v>
      </c>
      <c r="R21" s="1">
        <f>MAX(NormMatrix!R21,0)</f>
        <v>0</v>
      </c>
      <c r="S21" s="1">
        <f>MAX(NormMatrix!S21,0)</f>
        <v>0</v>
      </c>
      <c r="T21" s="1">
        <f>MAX(NormMatrix!T21,0)</f>
        <v>0</v>
      </c>
      <c r="U21" s="1">
        <f>MAX(NormMatrix!U21,0)</f>
        <v>1</v>
      </c>
    </row>
    <row r="22" ht="15.75" customHeight="1"/>
    <row r="23" ht="15.75" customHeight="1"/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4.78"/>
    <col customWidth="1" min="2" max="2" width="10.33"/>
    <col customWidth="1" min="3" max="3" width="2.33"/>
    <col customWidth="1" min="4" max="4" width="10.33"/>
    <col customWidth="1" min="6" max="6" width="52.44"/>
  </cols>
  <sheetData>
    <row r="1">
      <c r="A1" s="6" t="s">
        <v>23</v>
      </c>
      <c r="B1" s="6" t="s">
        <v>24</v>
      </c>
      <c r="D1" s="6" t="s">
        <v>25</v>
      </c>
    </row>
    <row r="2">
      <c r="A2" s="4" t="s">
        <v>1</v>
      </c>
      <c r="B2" s="1">
        <f>SUMPRODUCT(NormFilterMatrix!B2:U2,NormRatings!$B$3:$U$3)/SUMIF(Ratings!$B$3:$U$3, "&lt;&gt;", NormFilterMatrix!B2:U2) + Ratings!$V$3</f>
        <v>1.466851191</v>
      </c>
      <c r="D2" s="1">
        <f>MAX($B$2:$B$21)</f>
        <v>4.565821773</v>
      </c>
      <c r="F2" s="9"/>
    </row>
    <row r="3">
      <c r="A3" s="4" t="s">
        <v>2</v>
      </c>
      <c r="B3" s="1">
        <f>SUMPRODUCT(NormFilterMatrix!B3:U3,NormRatings!$B$3:$U$3)/SUMIF(Ratings!$B$3:$U$3, "&lt;&gt;", NormFilterMatrix!B3:U3) + Ratings!$V$3</f>
        <v>2.789617463</v>
      </c>
      <c r="D3" s="1">
        <f>LARGE($B$2:$B$21, 2)</f>
        <v>4.562482819</v>
      </c>
    </row>
    <row r="4">
      <c r="A4" s="4" t="s">
        <v>3</v>
      </c>
      <c r="B4" s="1">
        <f>SUMPRODUCT(NormFilterMatrix!B4:U4,NormRatings!$B$3:$U$3)/SUMIF(Ratings!$B$3:$U$3, "&lt;&gt;", NormFilterMatrix!B4:U4) + Ratings!$V$3</f>
        <v>2.904471744</v>
      </c>
      <c r="D4" s="1">
        <f>LARGE($B$2:$B$21, 3)</f>
        <v>3.602141399</v>
      </c>
    </row>
    <row r="5">
      <c r="A5" s="4" t="s">
        <v>4</v>
      </c>
      <c r="B5" s="1">
        <f>SUMPRODUCT(NormFilterMatrix!B5:U5,NormRatings!$B$3:$U$3)/SUMIF(Ratings!$B$3:$U$3, "&lt;&gt;", NormFilterMatrix!B5:U5) + Ratings!$V$3</f>
        <v>1.840136325</v>
      </c>
      <c r="D5" s="1">
        <f>LARGE($B$2:$B$21, 4)</f>
        <v>3.297938313</v>
      </c>
    </row>
    <row r="6">
      <c r="A6" s="4" t="s">
        <v>5</v>
      </c>
      <c r="B6" s="1">
        <f>SUMPRODUCT(NormFilterMatrix!B6:U6,NormRatings!$B$3:$U$3)/SUMIF(Ratings!$B$3:$U$3, "&lt;&gt;", NormFilterMatrix!B6:U6) + Ratings!$V$3</f>
        <v>3.220890115</v>
      </c>
      <c r="C6" s="7">
        <v>5.0</v>
      </c>
      <c r="D6" s="1">
        <f>LARGE($B$2:$B$21, 5)</f>
        <v>3.220890115</v>
      </c>
    </row>
    <row r="7">
      <c r="A7" s="4" t="s">
        <v>6</v>
      </c>
      <c r="B7" s="1">
        <f>SUMPRODUCT(NormFilterMatrix!B7:U7,NormRatings!$B$3:$U$3)/SUMIF(Ratings!$B$3:$U$3, "&lt;&gt;", NormFilterMatrix!B7:U7) + Ratings!$V$3</f>
        <v>2.324026196</v>
      </c>
    </row>
    <row r="8">
      <c r="A8" s="4" t="s">
        <v>7</v>
      </c>
      <c r="B8" s="1">
        <f>SUMPRODUCT(NormFilterMatrix!B8:U8,NormRatings!$B$3:$U$3)/SUMIF(Ratings!$B$3:$U$3, "&lt;&gt;", NormFilterMatrix!B8:U8) + Ratings!$V$3</f>
        <v>4.565821773</v>
      </c>
      <c r="C8" s="6">
        <v>1.0</v>
      </c>
    </row>
    <row r="9">
      <c r="A9" s="4" t="s">
        <v>8</v>
      </c>
      <c r="B9" s="1">
        <f>SUMPRODUCT(NormFilterMatrix!B9:U9,NormRatings!$B$3:$U$3)/SUMIF(Ratings!$B$3:$U$3, "&lt;&gt;", NormFilterMatrix!B9:U9) + Ratings!$V$3</f>
        <v>3.09591733</v>
      </c>
    </row>
    <row r="10">
      <c r="A10" s="4" t="s">
        <v>9</v>
      </c>
      <c r="B10" s="1">
        <f>SUMPRODUCT(NormFilterMatrix!B10:U10,NormRatings!$B$3:$U$3)/SUMIF(Ratings!$B$3:$U$3, "&lt;&gt;", NormFilterMatrix!B10:U10) + Ratings!$V$3</f>
        <v>2.80442686</v>
      </c>
    </row>
    <row r="11">
      <c r="A11" s="4" t="s">
        <v>10</v>
      </c>
      <c r="B11" s="1">
        <f>SUMPRODUCT(NormFilterMatrix!B11:U11,NormRatings!$B$3:$U$3)/SUMIF(Ratings!$B$3:$U$3, "&lt;&gt;", NormFilterMatrix!B11:U11) + Ratings!$V$3</f>
        <v>3.602141399</v>
      </c>
      <c r="C11" s="6">
        <v>3.0</v>
      </c>
    </row>
    <row r="12">
      <c r="A12" s="4" t="s">
        <v>11</v>
      </c>
      <c r="B12" s="1">
        <f>SUMPRODUCT(NormFilterMatrix!B12:U12,NormRatings!$B$3:$U$3)/SUMIF(Ratings!$B$3:$U$3, "&lt;&gt;", NormFilterMatrix!B12:U12) + Ratings!$V$3</f>
        <v>3.297938313</v>
      </c>
      <c r="C12" s="7">
        <v>4.0</v>
      </c>
    </row>
    <row r="13">
      <c r="A13" s="4" t="s">
        <v>12</v>
      </c>
      <c r="B13" s="1">
        <f>SUMPRODUCT(NormFilterMatrix!B13:U13,NormRatings!$B$3:$U$3)/SUMIF(Ratings!$B$3:$U$3, "&lt;&gt;", NormFilterMatrix!B13:U13) + Ratings!$V$3</f>
        <v>1.996193715</v>
      </c>
    </row>
    <row r="14">
      <c r="A14" s="4" t="s">
        <v>13</v>
      </c>
      <c r="B14" s="1">
        <f>SUMPRODUCT(NormFilterMatrix!B14:U14,NormRatings!$B$3:$U$3)/SUMIF(Ratings!$B$3:$U$3, "&lt;&gt;", NormFilterMatrix!B14:U14) + Ratings!$V$3</f>
        <v>2.04316346</v>
      </c>
    </row>
    <row r="15">
      <c r="A15" s="4" t="s">
        <v>14</v>
      </c>
      <c r="B15" s="1">
        <f>SUMPRODUCT(NormFilterMatrix!B15:U15,NormRatings!$B$3:$U$3)/SUMIF(Ratings!$B$3:$U$3, "&lt;&gt;", NormFilterMatrix!B15:U15) + Ratings!$V$3</f>
        <v>2.641632811</v>
      </c>
    </row>
    <row r="16">
      <c r="A16" s="4" t="s">
        <v>15</v>
      </c>
      <c r="B16" s="1">
        <f>SUMPRODUCT(NormFilterMatrix!B16:U16,NormRatings!$B$3:$U$3)/SUMIF(Ratings!$B$3:$U$3, "&lt;&gt;", NormFilterMatrix!B16:U16) + Ratings!$V$3</f>
        <v>1.922817215</v>
      </c>
    </row>
    <row r="17">
      <c r="A17" s="4" t="s">
        <v>16</v>
      </c>
      <c r="B17" s="1">
        <f>SUMPRODUCT(NormFilterMatrix!B17:U17,NormRatings!$B$3:$U$3)/SUMIF(Ratings!$B$3:$U$3, "&lt;&gt;", NormFilterMatrix!B17:U17) + Ratings!$V$3</f>
        <v>2.681203823</v>
      </c>
    </row>
    <row r="18">
      <c r="A18" s="4" t="s">
        <v>17</v>
      </c>
      <c r="B18" s="1">
        <f>SUMPRODUCT(NormFilterMatrix!B18:U18,NormRatings!$B$3:$U$3)/SUMIF(Ratings!$B$3:$U$3, "&lt;&gt;", NormFilterMatrix!B18:U18) + Ratings!$V$3</f>
        <v>4.562482819</v>
      </c>
      <c r="C18" s="6">
        <v>2.0</v>
      </c>
    </row>
    <row r="19">
      <c r="A19" s="4" t="s">
        <v>18</v>
      </c>
      <c r="B19" s="1">
        <f>SUMPRODUCT(NormFilterMatrix!B19:U19,NormRatings!$B$3:$U$3)/SUMIF(Ratings!$B$3:$U$3, "&lt;&gt;", NormFilterMatrix!B19:U19) + Ratings!$V$3</f>
        <v>2.032736847</v>
      </c>
    </row>
    <row r="20">
      <c r="A20" s="4" t="s">
        <v>19</v>
      </c>
      <c r="B20" s="1">
        <f>SUMPRODUCT(NormFilterMatrix!B20:U20,NormRatings!$B$3:$U$3)/SUMIF(Ratings!$B$3:$U$3, "&lt;&gt;", NormFilterMatrix!B20:U20) + Ratings!$V$3</f>
        <v>2.861378038</v>
      </c>
    </row>
    <row r="21">
      <c r="A21" s="4" t="s">
        <v>20</v>
      </c>
      <c r="B21" s="1">
        <f>SUMPRODUCT(NormFilterMatrix!B21:U21,NormRatings!$B$3:$U$3)/SUMIF(Ratings!$B$3:$U$3, "&lt;&gt;", NormFilterMatrix!B21:U21) + Ratings!$V$3</f>
        <v>1.822287555</v>
      </c>
    </row>
    <row r="23">
      <c r="A23" s="10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2014-12-16T21:49:19Z</dcterms:created>
  <dc:creator>Michael Ekstrand</dc:creator>
</cp:coreProperties>
</file>