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trada/Documents/ENSF603/Yash_MySQL_Queries/"/>
    </mc:Choice>
  </mc:AlternateContent>
  <xr:revisionPtr revIDLastSave="0" documentId="13_ncr:1_{DC3CC8D0-81D1-964E-A239-74798ACC3D69}" xr6:coauthVersionLast="47" xr6:coauthVersionMax="47" xr10:uidLastSave="{00000000-0000-0000-0000-000000000000}"/>
  <bookViews>
    <workbookView xWindow="0" yWindow="500" windowWidth="28800" windowHeight="16340" xr2:uid="{2ED3C436-5683-7340-9F0B-C8735AB40EB9}"/>
  </bookViews>
  <sheets>
    <sheet name="MySQL" sheetId="1" r:id="rId1"/>
    <sheet name="MongoD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3" l="1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M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N2" i="1"/>
</calcChain>
</file>

<file path=xl/sharedStrings.xml><?xml version="1.0" encoding="utf-8"?>
<sst xmlns="http://schemas.openxmlformats.org/spreadsheetml/2006/main" count="396" uniqueCount="236">
  <si>
    <t>Query</t>
  </si>
  <si>
    <t>Indexing</t>
  </si>
  <si>
    <t>Objective</t>
  </si>
  <si>
    <t>None</t>
  </si>
  <si>
    <t>select count(*) from VideoGames;</t>
  </si>
  <si>
    <t>Sr. No</t>
  </si>
  <si>
    <t>Get the Total number of records from the table.</t>
  </si>
  <si>
    <t>Proof filename</t>
  </si>
  <si>
    <t>Get the number of total verified and un-verified people.</t>
  </si>
  <si>
    <t>select verified, count(*) as Count from 
(select verified from VideoGames where verified in ("True", "False")) a 
group by verified;</t>
  </si>
  <si>
    <t>select count(distinct asin) from VideoGames;</t>
  </si>
  <si>
    <t>Get the distinct number of asin numbers.</t>
  </si>
  <si>
    <t>select overall, count(*) as Total_rating_per_star_catergory from VideoGames group by overall;</t>
  </si>
  <si>
    <t>Get the total number of ratings per each group catergory.</t>
  </si>
  <si>
    <t>select count(distinct reviewerID) from VideoGames;</t>
  </si>
  <si>
    <t>select count(distinct reviewerName) from VideoGames;</t>
  </si>
  <si>
    <t>Get the distinct number of reviewerer Names.</t>
  </si>
  <si>
    <t>Get the distinct number of reviewer Id.</t>
  </si>
  <si>
    <t>select count(*) from VideoGames where reviewText like "%awesome game%";</t>
  </si>
  <si>
    <t>Get the number of people who has mentioned "awesome game" keyword in their review.</t>
  </si>
  <si>
    <t>select count(*) from VideoGames where reviewText is NULL;</t>
  </si>
  <si>
    <t>Get the number of people who has not mentioned anything in their given review.</t>
  </si>
  <si>
    <t>select count(*) from VideoGames where reviewTime between "2014-01-01" and "2016-01-01";</t>
  </si>
  <si>
    <t>Get the total Number of records between "2014-01-01" and "2016-01-01" review date.</t>
  </si>
  <si>
    <t>select overall, count(*) as verified_ratings_count from VideoGames where verified = "True" group by overall;</t>
  </si>
  <si>
    <t>Get the total number of ratings per each group catergory for verified users only.</t>
  </si>
  <si>
    <t>select overall, count(*) as verified_ratings_count from VideoGames where verified = "False" group by overall;</t>
  </si>
  <si>
    <t>Get the total number of ratings per each group catergory for not verified users only.</t>
  </si>
  <si>
    <t>select count(*) from VideoGames where reviewText like "%awesome game%" and overall = 1;</t>
  </si>
  <si>
    <t>Get the number of customers who has mentioned "awesome game" in their review text, though given 1 rating.</t>
  </si>
  <si>
    <t>Get the number of customer with first name "James".</t>
  </si>
  <si>
    <t>select count(*) from VideoGames where year(reviewTime)=2016;</t>
  </si>
  <si>
    <t>Get the number of customer reviews in year 2016.</t>
  </si>
  <si>
    <t>select count(*) from VideoGames where reviewerName like "James %";</t>
  </si>
  <si>
    <t>select year(reviewTime) as review_year, count(*) as year_wise_review_count from VideoGames
group by review_year;</t>
  </si>
  <si>
    <t>Get the year wise number of customer reviews.</t>
  </si>
  <si>
    <t>select ceil(month(reviewTime)/3) as quater_review, count(*) as quater_wise_review_count from VideoGames
group by quater_review;</t>
  </si>
  <si>
    <t>Get average number of customer review per quarter of the year.</t>
  </si>
  <si>
    <t>select count(*) from VideoGames where reviewText=summary;</t>
  </si>
  <si>
    <t>Get the number of customers who has given same content in review text and summary.</t>
  </si>
  <si>
    <t>select reviewerID, count(*) as review_count from VideoGames group by reviewerID order by review_count desc limit 5;</t>
  </si>
  <si>
    <t>Get the top 5 customers who has given highest number of reviews.</t>
  </si>
  <si>
    <t>select reviewerID, count(distinct reviewerName) as reviewer_count from VideoGames group by reviewerID having reviewer_count&gt;1 and reviewerID is not null  limit 5;</t>
  </si>
  <si>
    <t>Check whether one reviewerID is associated with only one unique name or not?</t>
  </si>
  <si>
    <t>Given review rating and title but not mentioned anything in reviewText (Description).</t>
  </si>
  <si>
    <t>Get the total number of review by month wise.</t>
  </si>
  <si>
    <t>select month(reviewTime) as review_month, count(*) as month_wise_review_count from VideoGames group by review_month;</t>
  </si>
  <si>
    <t>select reviewerName, count(distinct reviewerID) as person_with_sameName_count from VideoGames group by reviewerName having person_with_sameName_count &gt; 1;</t>
  </si>
  <si>
    <t>Get the first 1000 different persons with same name.</t>
  </si>
  <si>
    <t>Get the total number of persons with more than 1 given reviews.</t>
  </si>
  <si>
    <t>select count(*) from (select reviewerID, count(*) as reviewCount_per_person from VideoGames 
group by reviewerID having reviewCount_per_person &gt; 1) a;</t>
  </si>
  <si>
    <t>select count(*) from VideoGames where reviewText not like "% %" and reviewText is not NULL;</t>
  </si>
  <si>
    <t>Get the total number of one word reviews.</t>
  </si>
  <si>
    <t>SELECT count(*) FROM VideoGames 
where LENGTH(reviewText) - LENGTH(REPLACE(reviewText, ' ', '')) + 1 &gt; 100;</t>
  </si>
  <si>
    <t>Get the total number of  reviews with more 100 words.</t>
  </si>
  <si>
    <t>SELECT count(*) FROM VideoGames where overall is not NULL and summary is not NULL and reviewText is NULL;</t>
  </si>
  <si>
    <t>Get the number of reviews with 5 star ratings in 2015.</t>
  </si>
  <si>
    <t>SELECT count(*) FROM VideoGames where overall=5 and year(reviewTime)=2015;</t>
  </si>
  <si>
    <t>Get the number of review with word "bad" in 2015.</t>
  </si>
  <si>
    <t>SELECT count(*) FROM VideoGames where lower(reviewText) like "%bad%" and year(reviewTime)=2015;</t>
  </si>
  <si>
    <t>Get the number of review with word "good" and rating above 3 stars.</t>
  </si>
  <si>
    <t>SELECT count(*) FROM VideoGames where lower(reviewText) like "%good%" and overall&gt;3;</t>
  </si>
  <si>
    <t>SELECT count(*) FROM VideoGames where year(reviewTime)&lt;2015;</t>
  </si>
  <si>
    <t>Get the total number of review  before 2015.</t>
  </si>
  <si>
    <t>Get the total number of reviews below 3 star.</t>
  </si>
  <si>
    <t>SELECT count(*) FROM VideoGames where overall&lt;3;</t>
  </si>
  <si>
    <t>SELECT EXTRACT(YEAR_MONTH FROM `reviewTime`) as month_year, count(*) as total_month_year_count FROM VideoGames group by month_year order by total_month_year_count desc limit 1;</t>
  </si>
  <si>
    <t>Get the highest number of reviews in month-year.</t>
  </si>
  <si>
    <t>Get the highest number of reviews on date.</t>
  </si>
  <si>
    <t>SELECT reviewTime, count(*) as review_datewise_count
FROM VideoGames group by reviewTime order by review_datewise_count desc limit 1;</t>
  </si>
  <si>
    <t>Get the total number of reviews with word "good" and "bad" mentioned together. Basically get the reviews with pros and cons mentioned.</t>
  </si>
  <si>
    <t>SELECT count(*) FROM VideoGames where lower(reviewText) like "%good%" and lower(reviewText) like "%bad%";</t>
  </si>
  <si>
    <t>Find the number of  reviewers who have given 4 or 4+ rating in last five years.</t>
  </si>
  <si>
    <t>Find the number of reviews with summary more than two words.</t>
  </si>
  <si>
    <t>Get the count of verified reviews done after 2014.</t>
  </si>
  <si>
    <t>Operations in Query</t>
  </si>
  <si>
    <t>With Indexing execution time</t>
  </si>
  <si>
    <t>SELECT count(*) FROM VideoGames where overall&gt;=4 and reviewTime &gt; CURDATE() - INTERVAL 5 YEAR;</t>
  </si>
  <si>
    <t>SELECT count(*) FROM VideoGames 
where LENGTH(summary) - LENGTH(REPLACE(summary, ' ', '')) + 1 &gt; 2;</t>
  </si>
  <si>
    <t>Total number of reviews with more than or equal to 4 star rating and more than 50 words</t>
  </si>
  <si>
    <t>SELECT count(*) FROM VideoGames 
where overall &gt;=4 and LENGTH(reviewText) - LENGTH(REPLACE(reviewText, ' ', '')) + 1 &gt; 50;</t>
  </si>
  <si>
    <t>Total number of unverified users with more than 50 words in reviews.</t>
  </si>
  <si>
    <t>SELECT count(*) FROM VideoGames 
where verified=False and LENGTH(reviewText) - LENGTH(REPLACE(reviewText, ' ', '')) + 1 &gt; 50;</t>
  </si>
  <si>
    <t>SELECT count(*) FROM VideoGames where verified=True and year(reviewTime)&lt;2014;</t>
  </si>
  <si>
    <t>Get the number of reviewers who have given reviews more than 60 chatacters</t>
  </si>
  <si>
    <t>SELECT count(*) FROM VideoGames where length(reviewText)&gt;60;</t>
  </si>
  <si>
    <t>Get the average number of characters in reviewText.</t>
  </si>
  <si>
    <t>SELECT avg(length(reviewText)) FROM VideoGames;</t>
  </si>
  <si>
    <t>Get the average overall review ratings from database.</t>
  </si>
  <si>
    <t>SELECT avg(overall) FROM VideoGames;</t>
  </si>
  <si>
    <t>Get average rating for a specific year.</t>
  </si>
  <si>
    <t>SELECT year(reviewTime) as review_year, avg(overall) as average_rating_per_year FROM VideoGames group by review_year;</t>
  </si>
  <si>
    <t>SELECT EXTRACT(YEAR_MONTH FROM `reviewTime`) as month_year, avg(overall) as average_rating_per_year_month  FROM VideoGames group by month_year;</t>
  </si>
  <si>
    <t>Get the average rating for specific month each year.</t>
  </si>
  <si>
    <t>Get the average words for all reviews.</t>
  </si>
  <si>
    <t>SELECT AVG(LENGTH(reviewText) - LENGTH(REPLACE(reviewText, ' ', '')) + 1) FROM VideoGames;</t>
  </si>
  <si>
    <t>Get the year with least number of reviews.</t>
  </si>
  <si>
    <t>SELECT year(reviewTime) as review_year, count(*) as review_count_per_year FROM VideoGames group by review_year order by review_count_per_year asc limit 1;</t>
  </si>
  <si>
    <t>For those customer who has given more than 2 reviews, get the number of days represents difference between their first and last review (Limit first 1000 customers).</t>
  </si>
  <si>
    <t>select reviewerID, DATEDIFF(max(reviewTime), min(reviewTime)) as difference_bw_first_last_review from VideoGames group by reviewerID having difference_bw_first_last_review &lt;&gt; 0 limit 1000;</t>
  </si>
  <si>
    <t>Execution Time for Experiment 2  (In seconds)</t>
  </si>
  <si>
    <t>Execution Time for Experiment 3  (In seconds)</t>
  </si>
  <si>
    <t>With Caching enabled execution time</t>
  </si>
  <si>
    <t>With caching enabled and Indexing execution time</t>
  </si>
  <si>
    <t>SELECT,COUNT</t>
  </si>
  <si>
    <t>SELECT,COUNT,DISTINCT</t>
  </si>
  <si>
    <t>SELECT,COUNT,GROUPBY</t>
  </si>
  <si>
    <t>SELECT,COUNT,WHERE,LIKE</t>
  </si>
  <si>
    <t>SELECT,COUNT,WHERE</t>
  </si>
  <si>
    <t>SELECT,COUNT,WHERE,AND</t>
  </si>
  <si>
    <t>SELECT,COUNT,WHERE,GROUPBY</t>
  </si>
  <si>
    <t>SELECT,COUNT,WHERE,LIKE,AND</t>
  </si>
  <si>
    <t>SELECT,COUNT,WHERE,YEAR</t>
  </si>
  <si>
    <t>SELECT,YEAR,COUNT</t>
  </si>
  <si>
    <t>SELECT,COUNT,CEIL,MONTH</t>
  </si>
  <si>
    <t>SELECT,COUNT,GROUPBY,HAVING</t>
  </si>
  <si>
    <t>SELECT,COUNT,MONTH,GROUPBY</t>
  </si>
  <si>
    <t>SELECT,COUNT,GROUPBY,DISTINCT,HAVING</t>
  </si>
  <si>
    <t>SELECT, COUNT, WHERE, , MINUS, LENGTH, REPLACE</t>
  </si>
  <si>
    <t>SELECT, WHERE, AND</t>
  </si>
  <si>
    <t>SELECT, COUNT, WHERE, YEAR</t>
  </si>
  <si>
    <t>SELECT, COUNT, WHERE, LOWER, LIKE, AND,YEAR</t>
  </si>
  <si>
    <t>SELECT,COUNT,WHERE,LOWER,LIKE,AND</t>
  </si>
  <si>
    <t>SELECT, COUNT, WHERE,YEAR,LESS</t>
  </si>
  <si>
    <t>SELECT, COUNT, WHERE</t>
  </si>
  <si>
    <t>SELECT,EXTRACT,YEAR_MONTH,COUNT, GROUPBY, ORDERBY</t>
  </si>
  <si>
    <t>SELECT,COUNT,LOWER,LIKE,AND</t>
  </si>
  <si>
    <t>SELECT,COUNT,WHERE,AND,MINUS,CURDATE,INTERVAL,YEAR</t>
  </si>
  <si>
    <t>SELECT, COUNT, LENGTH,MINUS,REPLACE</t>
  </si>
  <si>
    <t>SELECT,COUNT,WHERE,EQUAL,LENGTH,AND</t>
  </si>
  <si>
    <t>SELECT,COUNT,WHERE,EQUAL,AND,LENGTH,MINUS,REPLACE</t>
  </si>
  <si>
    <t>SELECT,COUNT,WHERE,AND,YEAR</t>
  </si>
  <si>
    <t>SELECT,COUNT,WHERE,LENGTH,GREATER,</t>
  </si>
  <si>
    <t>SELECT,AVG, LENGTH</t>
  </si>
  <si>
    <t>SELECT,MAX,MIN,GROUP,HAVING,BETWEEN,DIFFERENCE</t>
  </si>
  <si>
    <t>SELECT,AVG</t>
  </si>
  <si>
    <t>SELECT,YEAR,AVG,GROUPBY</t>
  </si>
  <si>
    <t>SELECT,EXTRACT,AVG,GROUPBY</t>
  </si>
  <si>
    <t>SELECT,AVG,LENGTH,MINUS, REPLACE</t>
  </si>
  <si>
    <t>SELECT,YEAR,COUNT,GROUPBY,ORDERBY</t>
  </si>
  <si>
    <t>SELECT,COUNT, GROUP, ORDER</t>
  </si>
  <si>
    <t>SELECT,COUNT,GROUPBY,ORDERBY</t>
  </si>
  <si>
    <t>Execution Time for Experiment 1  (In seconds)</t>
  </si>
  <si>
    <t>95 % lower bound of confidence interval for t distribution</t>
  </si>
  <si>
    <t>Execution Time (In seconds)</t>
  </si>
  <si>
    <t>Test 2</t>
  </si>
  <si>
    <t>Test 3</t>
  </si>
  <si>
    <t>With Caching execution time</t>
  </si>
  <si>
    <t>id</t>
  </si>
  <si>
    <t>db.VGReview.count()</t>
  </si>
  <si>
    <t>COUNT</t>
  </si>
  <si>
    <t>db.VGReview.aggregate(aggregate([{$match:{verified:{$in:[true,false]}}},{$group:{_id:"$verified",Count:{$sum:1}}}]))</t>
  </si>
  <si>
    <t>AGGREGATE. MATCH, IN, GROUP, COUNT, SUM</t>
  </si>
  <si>
    <t xml:space="preserve"> db.VGReview.aggregate([{$group:{_id:"$asin"}},{$count:"DistinctAsin:"}])</t>
  </si>
  <si>
    <t>AGGREGATE. GROUP, COUNT</t>
  </si>
  <si>
    <t>db.VGReview.aggregate([{$group:{_id:"$overall",Count:{$sum:1}}}])</t>
  </si>
  <si>
    <t>AGGREGATE. GROUP, COUNT, SUM</t>
  </si>
  <si>
    <t>db.VGReview.aggregate([{$group:{_id:"$reviewerID"}},{$count:"DistinctReviewer"}])</t>
  </si>
  <si>
    <t>db.VGReview.aggregate([{$group:{_id:"$reviewerName"}},{$count:"ReviewerNames"}])</t>
  </si>
  <si>
    <t>db.VGReview.aggregate([{$match:{reviewText:{$regex:"awesome game",$options:"i"}}},{$count:"Totalcount"}])</t>
  </si>
  <si>
    <t>AGGREGATE, MATCH, REGEX, OPTIONS, COUNT</t>
  </si>
  <si>
    <t>db.VGReview.find({reviewText : null}).count()</t>
  </si>
  <si>
    <t>FIND, COUNT</t>
  </si>
  <si>
    <t>db.VGReview.aggregate([{$project:{_id:0,YearFromDate:{$substr:["$reviewTime",{$subtract:[{$strLenCP:"$reviewTime",},4,],},4,],},MonthFromDate:{$substr:["$reviewTime",0,2],},DayFromDate:{$substr:["$reviewTime",{$add:[{$indexOfBytes:["$reviewTime"," "],},1,],},{$add:[{$subtract:[{$indexOfBytes:["$reviewTime",","],},{$indexOfBytes:["$reviewTime"," "],},],},-1,],},],},},},{$addFields:{dateString:{$concat:["$YearFromDate","-","$MonthFromDate","-",{$cond:{if:{$eq:[{$strLenCP:"$DayFromDate",},1,],},then:{$concat:["0","$DayFromDate"],},else:"$DayFromDate",},},],},},},{$project:{date:{$dateFromString:{dateString:"$dateString",},},},},{$match:{date:{$gt:ISODate("2014-01-01"),$lt:ISODate("2016-01-01"),},},},{$count:"Count:",},])</t>
  </si>
  <si>
    <t>AGGREGATE, PROJECT, SUBSTR, SUBTRACT, STRLENCP, ADD, INDEXOFBYTES, ADDFIELDS, CONCAT, COND, IF, DATEFROMSTRING, MATCH, ISODATE, COUNT</t>
  </si>
  <si>
    <t>db.VGReview.aggregate([{$match:{verified:{$eq:true}}},{$group:{_id:"$overall",overall:"$overall",overall:{$sum:1}}}])</t>
  </si>
  <si>
    <t>AGGREGATE, MATCH, EQ, GROUP, SUM</t>
  </si>
  <si>
    <t>db.VGReview.aggregate([{$match:{verified:{$eq: false}}},{$group:{_id:"$overall",count:{$sum:1,},},},])</t>
  </si>
  <si>
    <t>AGGREGATE ,MATCH, EQ, GROUP, COUNT, SUM</t>
  </si>
  <si>
    <t>db.VGReview.find({reviewText: {$regex: "awesome game",$options:"i"}, overall:1}).count()</t>
  </si>
  <si>
    <t>FIND, REGEX, OPTIONS, COUNT</t>
  </si>
  <si>
    <t xml:space="preserve"> db.VGReview.find({reviewerName: {$regex: "James "}}).count()</t>
  </si>
  <si>
    <t>FIND, REGEX, COUNT</t>
  </si>
  <si>
    <t>db.VGReview.find({reviewTime: {$regex: ", 2016",$options : 'i'}}).count()</t>
  </si>
  <si>
    <t>db.VGReview.aggregate([{$project:{_id:0,reviewYear:{$substr:["$reviewTime",{$subtract:[{$strLenCP:"$reviewTime",},4,],},4,],},},},{$group:{_id:"$reviewYear",Count:{$sum:1,},},},])</t>
  </si>
  <si>
    <t>AGGREGATE, PROJECT, SUBSTR, SUBTRACT, STRLENCP, GROUP, SUM</t>
  </si>
  <si>
    <t>db.VGReview.aggregate([{$project:{_id:0,monthToQuarter:{$ceil:{$divide:[{$toInt:{$substr:["$reviewTime",0,2],},},3,],},},},},{$group:{_id:"$monthToQuarter",QuarterWiseReview:{$sum:1,},},},])</t>
  </si>
  <si>
    <t>AGGREGATE, PROJECT, CEIL, DIVIDE, TOINT, SUBSTR, GROUP, SUM</t>
  </si>
  <si>
    <t>db.VGReview.find({$expr:{$eq:["$reviewText", "$summary"]}}).count()</t>
  </si>
  <si>
    <t>FIND, EXPR, EQ, COUNT</t>
  </si>
  <si>
    <t>db.VGReview.aggregate([{$group:{_id:"$reviewerID",Count:{$sum:1,},},},{$sort:{Count:-1,},},{$limit:5,},],{ allowDiskUse: true })</t>
  </si>
  <si>
    <t>AGGREGATE, GROUP, SUM, SORT, LIMIT, ALLOWDISKUSE</t>
  </si>
  <si>
    <t>db.VGReview.aggregate([{$match:{reviewerName:{$exists:true,},},},{$group:{_id:"$reviewerID",uniqueCount:{$addToSet:"$reviewerName",},},},{$project:{reviewerCount:1,uniqueCustomerCount:{$size:"$uniqueCount",},},},{$match:{uniqueCustomerCount:{$gt:1},},},{$sort:{uniqueCustomerCount:-1,},},{$limit:5,},],{allowDiskUse : true})</t>
  </si>
  <si>
    <t>AGGREGATE, MATCH, EXISTS, GROUP, ADDTOSET, PROJECT, SIZE, GT, SORT, LIMIT, ALLOWDISKUSE</t>
  </si>
  <si>
    <t>db.VGReview.aggregate([{$project:{_id:0,MonthFromDate:{$substr:["$reviewTime",0,2]},},},{$group:{_id:"$MonthFromDate",MonthWiseReviewCount:{$sum:1,},},},])</t>
  </si>
  <si>
    <t>AGGREGATE, PROJECT, SUBSTR, GROUP, SUM</t>
  </si>
  <si>
    <t>db.VGReview.aggregate([{$group:{_id:"$reviewerName",Persons:{$sum:1,},},},{$match:{Persons:{$gt:1,},},},{$project:{_id:0,ReviewerName:"$_id",PersonsWithSameNameCount:"$Persons",},},])</t>
  </si>
  <si>
    <t>AGGREGATE, GROUP, SUM, MATCH, GT, PROJECT</t>
  </si>
  <si>
    <t>db.VGReview.aggregate([{$group:{_id:"$reviewerID",reviewCount:{$sum:1,},},},{$match:{reviewCount:{$gt:1,},},},{$count:"Count",},],{allowDiskUse : true})</t>
  </si>
  <si>
    <t>AGGREGATE, GROUP, SUM, MATCH, GT, COUNT, ALLOWDISKUSE</t>
  </si>
  <si>
    <t>db.VGReview.find({reviewText:{$not: / /}}).count()</t>
  </si>
  <si>
    <t>FIND, NOT, COUNT</t>
  </si>
  <si>
    <t>db.VGReview.find({reviewText:{$exists:true},$expr:{$gt:[{$add:[{$subtract:[{$strLenCP:"$reviewText"},{$strLenCP:{$replaceAll:{input:"$reviewText",find:" ",replacement:""}}}]},1]},100]}}).count()</t>
  </si>
  <si>
    <t>FIND, EXISTS, EXPR, GT, ADD, SUBSTRACT, STRLENCP, REPLACEALL, COUNT</t>
  </si>
  <si>
    <t>db.VGReview.find({$and: [{ 'overall' : { $ne: null} },{ 'summary' : { $ne: null} },{ 'reviewText' : null }]}).count()</t>
  </si>
  <si>
    <t>FIND, AND, NE, COUNT</t>
  </si>
  <si>
    <t>db.VGReview.find({$and: [{ 'overall' : 5 },{ 'reviewTime' : {$regex: ", 2015"} }]}).count()</t>
  </si>
  <si>
    <t>FIND, AND, REGEX, COUNT</t>
  </si>
  <si>
    <t>db.VGReview.find({$and: [{ 'reviewText': {$regex: /bad/i}},{ 'reviewTime' : {$regex: ", 2015"} }]}).count()</t>
  </si>
  <si>
    <t>db.VGReview.find({$and: [{ 'reviewText': {$regex: /good/i}},{ "$expr":{"$gt":["$overall",3] }}]}).count()</t>
  </si>
  <si>
    <t>FIND, AND, REGEX, EXPR, GT, COUNT</t>
  </si>
  <si>
    <t>db.VGReview.aggregate([{$project:{_id:0,YearFromDate:{$toInt:{$substr:["$reviewTime",{$subtract:[{$strLenCP:"$reviewTime",},4,],},4,],},},},},{$match:{YearFromDate:{$lt:2015,},},},{$count:"Count:",},])</t>
  </si>
  <si>
    <t>AGGREGATE , PROJECT, TOINT, SUBSTR, SUBTRACT, STRLENCP, MATCH, LT, COUNT</t>
  </si>
  <si>
    <t>db.VGReview.find({$expr:{$lt:["$overall", 3]}}).count()</t>
  </si>
  <si>
    <t>FIND, EXPR, LT, COUNT</t>
  </si>
  <si>
    <t>db.VGReview.aggregate([{$project:{_id:0,YearFromDate:{$toInt:{$substr:["$reviewTime",{$subtract:[{$strLenCP:"$reviewTime",},4,],},4,],},},MonthFromDate:{$toInt:{$substr:["$reviewTime",0,2],},},},},{$addFields:{Month_Year:{$concat:[{$toString:"$MonthFromDate",},"_",{$toString:"$YearFromDate",},],},},},{$group:{_id:"$Month_Year",Count:{$sum:1,},},},{$sort:{Count:-1,},},{$limit:1,},])</t>
  </si>
  <si>
    <t>AGGREGATE, PROJECT, TOINT, SUBSTR, SUBTRACT, STRLENCP, ADDFIELDS, CONCAT, TOSTRING, GROUP, SUM, SORT, LIMIT</t>
  </si>
  <si>
    <t>db.VGReview.aggregate([{$project:{_id:0,YearFromDate:{$substr:["$reviewTime",{$subtract:[{$strLenCP:"$reviewTime",},4,],},4,],},MonthFromDate:{$substr:["$reviewTime",0,2],},DayFromDate:{$substr:["$reviewTime",{$add:[{$indexOfBytes:["$reviewTime"," "],},1,],},{$add:[{$subtract:[{$indexOfBytes:["$reviewTime",","],},{$indexOfBytes:["$reviewTime"," "],},],},-1,],},],},},},{$addFields:{dateString:{$concat:["$YearFromDate","-","$MonthFromDate","-",{$cond:{if:{$eq:[{$strLenCP:"$DayFromDate",},1,],},then:{$concat:["0","$DayFromDate"],},else:"$DayFromDate",},},],},},},{/***specifications:Thefieldsto*includeorexclude.*/$project:{date:{$dateFromString:{dateString:"$dateString",},},},},{$group:{_id:"$date",Count:{$sum:1,},},},{$sort:{Count:-1,},},{$limit:1,},])</t>
  </si>
  <si>
    <t>db.VGReview.find({$and: [{ 'reviewText': {$regex: /good/i}},{ 'reviewText' : {$regex: /bad/i} }]}).count()</t>
  </si>
  <si>
    <t>db.VGReview.aggregate([{$project:{overall:1,_id:0,YearFromDate:{$substr:["$reviewTime",{$subtract:[{$strLenCP:"$reviewTime",},4,],},4,],},MonthFromDate:{$substr:["$reviewTime",0,2],},DayFromDate:{$substr:["$reviewTime",{$add:[{$indexOfBytes:["$reviewTime"," "],},1,],},{$add:[{$subtract:[{$indexOfBytes:["$reviewTime",","],},{$indexOfBytes:["$reviewTime"," "],},],},-1,],},],},},},{$addFields:{dateString:{$concat:["$YearFromDate","-","$MonthFromDate","-",{$cond:{if:{$eq:[{$strLenCP:"$DayFromDate",},1,],},then:{$concat:["0","$DayFromDate"],},else:"$DayFromDate",},},],},},},{$project:{overall:1,date:{$dateFromString:{dateString:"$dateString",},},startDate:{$subtract:[ISODate(new Date()),5*365*24*60*60*1000+24*60*60*1000,],},},},{$match:{$expr:{$and:[{$gte:["$date","$startDate"],},{$gte:["$overall",4],},],},},},{$count:"Count:",},])</t>
  </si>
  <si>
    <t>AGGREGATE, PROJECT, SUBSTR, SUBTRACT, STRLENCP, ADD, INDEXOFBYTES, ADDFIELDS, CONCAT, COND, IF, EQ, THEN, ELSE, DATEFROMSTRING, ISODATE, MATCH, EXPR, AND, GTE, COUNT</t>
  </si>
  <si>
    <t>db.VGReview.find({summary:{$exists:true},$expr:{$gt:[{$add:[{$subtract:[{$strLenCP:"$summary"},{$strLenCP:{$replaceAll:{input:"$summary",find:" ",replacement:""}}}]},1]},2]}}).count()</t>
  </si>
  <si>
    <t>FIND, EXISTS, EXPR, GT, ADD, SUBTRACT, STRLENCP, REPLACEALL, COUNT</t>
  </si>
  <si>
    <t>db.VGReview.find({$and : [{reviewText:{$exists:true},$expr:{$gt:[{$add:[{$subtract:[{$strLenCP:"$reviewText"},{$strLenCP:{$replaceAll:{input:"$reviewText",find:" ",replacement:""}}}]},1]},50]}},{$expr : {$gte : ['$overall',4]}}]}).count()</t>
  </si>
  <si>
    <t>FIND, AND, EXISTS, EXPR, GT, ADD, SUBTRACT, STRLENCP, REPLACEALL, EXPR, GTE, COUNT</t>
  </si>
  <si>
    <t>db.VGReview.find({$and : [{$and : [{reviewText:{$exists:true},$expr:{$gt:[{$add:[{$subtract:[{$strLenCP:"$reviewText"},{$strLenCP:{$replaceAll:{input:"$reviewText",find:" ",replacement:""}}}]},1]},50]}}]},{verified : false}]}).count()</t>
  </si>
  <si>
    <t>FIND, AND, EXISTS, EXPR, GT, ADD, SUBTRACT, STRLENCP, REPLACEALL, COUNT</t>
  </si>
  <si>
    <t>db.VGReview.aggregate([{$addFields:{yearFromDate:{$toInt:{$substr:["$reviewTime",{$subtract:[{$strLenCP:"$reviewTime",},4,],},4,],},},},},{$match:{$and:[{verified:true,},{yearFromDate:{$gt:2014,},},],},},{$count:"Count:",},])</t>
  </si>
  <si>
    <t>AGGREGATE, ADDFIELDS, TOINT, SUBSTR, SUBTRACT, STRLENCP, MATCH, AND, GT, COUNT</t>
  </si>
  <si>
    <t>db.VGReview.find({reviewText:{$exists:true},$expr:{$gt: [{$strLenCP:"$reviewText"},60]}}).count()</t>
  </si>
  <si>
    <t>FIND, EXISTS, EXPR, GT, STRLENCP, COUNT</t>
  </si>
  <si>
    <t>db.VGReview.aggregate([{$match:{reviewText:{$ne:null,},},},{$addFields:{length:{$cond:{if:{$eq:[{$strLenCP:"$reviewText",},0,],},then:0,else:{$strLenCP:"$reviewText",},},},},},{$group:{_id:null,Average:{$avg:"$length",},},},])</t>
  </si>
  <si>
    <t>AGGREGATE, MATCH, NE, ADDFIELDS, COND, IF, EQ, STRLENCP, THEN, ELSE, GROUP, AVG</t>
  </si>
  <si>
    <t>db.VGReview.aggregate([{$project:{_id:0,reviewerID:1,YearFromDate:{$substr:["$reviewTime",{$subtract:[{$strLenCP:"$reviewTime",},4,],},4,],},MonthFromDate:{$substr:["$reviewTime",0,2],},DayFromDate:{$substr:["$reviewTime",{$add:[{$indexOfBytes:["$reviewTime"," "],},1,],},{$add:[{$subtract:[{$indexOfBytes:["$reviewTime",","],},{$indexOfBytes:["$reviewTime"," "],},],},-1,],},],},},},{$addFields:{date:{$dateFromString:{dateString:{$concat:["$YearFromDate","-","$MonthFromDate","-",{$cond:{if:{$eq:[{$strLenCP:"$DayFromDate",},1,],},then:{$concat:["0","$DayFromDate"],},else:"$DayFromDate",},},],},},},},},{$group:{_id:"$reviewerID",MinDate:{$min:"$date",},MaxDate:{$max:"$date",},},},{$addFields:{DayDiff:{$divide:[{$subtract:["$MaxDate","$MinDate"],},1000*60*60*24,],},},},{$match:{DayDiff:{$gt:0,},},},{$limit:1000,},],{allowDiskUse : true})</t>
  </si>
  <si>
    <t>AGGREGATE, PROJECT, SUBSTR, SUBTRACT, STRLENCP, ADD, INDEXOFBYTES, DATEFROMSTRING, CONCAT, COND, IF, EQ, THEN, GROUP, MIN, MAX, ADDFIELDS, DIVIDE, MATCH, GT, LIMIT, ALLOWDISKUSE</t>
  </si>
  <si>
    <t>db.VGReview.aggregate([{$group:{_id:null,Average:{$avg:"$overall",},},},])</t>
  </si>
  <si>
    <t>AGGREGATE, GROUP, AVG</t>
  </si>
  <si>
    <t>db.VGReview.aggregate([{$project:{_id:0,overall:1,YearFromDate:{$toInt:{$substr:["$reviewTime",{$subtract:[{$strLenCP:"$reviewTime",},4,],},4,],},},},},{$group:{_id:"$YearFromDate",AvgRate:{$avg:"$overall",},},},])</t>
  </si>
  <si>
    <t>AGGREGATE, PROJECT, TOINT, SUBSTR, SUBTRACT, STRLENCP, GROUP, AVG</t>
  </si>
  <si>
    <t>db.VGReview.aggregate([{$project:{_id:0,overall:1,YearFromDate:{$substr:["$reviewTime",{$subtract:[{$strLenCP:"$reviewTime",},4,],},4,],},MonthFromDate:{$substr:["$reviewTime",0,2],},},},{$addFields:{Year_Month:{$concat:["$YearFromDate","_","$MonthFromDate"],},},},{$group:{_id:"$Year_Month",AverageRating:{$avg:"$overall",},},},])</t>
  </si>
  <si>
    <t>AGGREGATE, PROJECT, SUBSTR, SUBTRACT, STRLENCP, ADDFIELDS, CONCAT, GROUP, AVG</t>
  </si>
  <si>
    <t>db.VGReview.aggregate([{$match:{reviewText:{$ne:null,},},},{$addFields:{WordLength:{$toInt:{$add:[{$subtract:[{$strLenCP:"$reviewText",},{$strLenCP:{$replaceAll:{input:"$reviewText",find:" ",replacement:"",},},},],},1,],},},},},{$group:{_id:null,AverageLength:{$avg:"$WordLength",},},},])</t>
  </si>
  <si>
    <t>AGGREGATE, MATCH, NE, ADDFIELDS, TOINT, ADD, SUBTRACT, STRLENCP, REPLACEALL, GROUP, AVG</t>
  </si>
  <si>
    <t>db.VGReview.aggregate([{$project:{_id:0,YearFromDate:{$substr:["$reviewTime",{$subtract:[{$strLenCP:"$reviewTime",},4,],},4,],},},},{$group:{_id:"$YearFromDate",ReviewCount:{$sum:1,},},},{$sort:{ReviewCount:1,},},{$limit:1,},])</t>
  </si>
  <si>
    <t>AGGREGATE, PROJECT, SUBSTR, SUBTRACT, STRLENCP, GROUP, SUM, SORT, LIMIT</t>
  </si>
  <si>
    <t>95 % upper bound of confidence interval for 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</si>
</sst>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1479550</xdr:colOff>
      <xdr:row>15</xdr:row>
      <xdr:rowOff>114300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DF7001-5CB1-3D74-BC0C-9D92249143AB}"/>
            </a:ext>
          </a:extLst>
        </xdr:cNvPr>
        <xdr:cNvSpPr txBox="1"/>
      </xdr:nvSpPr>
      <xdr:spPr>
        <a:xfrm>
          <a:off x="854075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1476375</xdr:colOff>
      <xdr:row>15</xdr:row>
      <xdr:rowOff>114300</xdr:rowOff>
    </xdr:from>
    <xdr:ext cx="0" cy="1714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5DFCD0-C1EC-784E-831C-CCEEEE31082F}"/>
            </a:ext>
          </a:extLst>
        </xdr:cNvPr>
        <xdr:cNvSpPr txBox="1"/>
      </xdr:nvSpPr>
      <xdr:spPr>
        <a:xfrm>
          <a:off x="16843375" y="2971800"/>
          <a:ext cx="0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 fLocksWithSheet="0"/>
  </xdr:oneCellAnchor>
  <xdr:oneCellAnchor>
    <xdr:from>
      <xdr:col>5</xdr:col>
      <xdr:colOff>1479550</xdr:colOff>
      <xdr:row>15</xdr:row>
      <xdr:rowOff>114300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ED4CC5-2B6A-A848-A018-D1B3A2C660EA}"/>
            </a:ext>
          </a:extLst>
        </xdr:cNvPr>
        <xdr:cNvSpPr txBox="1"/>
      </xdr:nvSpPr>
      <xdr:spPr>
        <a:xfrm>
          <a:off x="13188950" y="552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1479550</xdr:colOff>
      <xdr:row>15</xdr:row>
      <xdr:rowOff>114300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FC223-3F0F-4A4F-A66F-6FD948CAADB5}"/>
            </a:ext>
          </a:extLst>
        </xdr:cNvPr>
        <xdr:cNvSpPr txBox="1"/>
      </xdr:nvSpPr>
      <xdr:spPr>
        <a:xfrm>
          <a:off x="1026795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1479550</xdr:colOff>
      <xdr:row>15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F8BF89-AC0D-C545-A55F-8D389DA3D03F}"/>
            </a:ext>
          </a:extLst>
        </xdr:cNvPr>
        <xdr:cNvSpPr txBox="1"/>
      </xdr:nvSpPr>
      <xdr:spPr>
        <a:xfrm>
          <a:off x="1026795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808F-343A-8948-BC38-F5C91A658B22}">
  <dimension ref="A1:N47"/>
  <sheetViews>
    <sheetView tabSelected="1" topLeftCell="H1" zoomScale="113" workbookViewId="0">
      <selection activeCell="O4" sqref="O4"/>
    </sheetView>
  </sheetViews>
  <sheetFormatPr baseColWidth="10" defaultRowHeight="16" x14ac:dyDescent="0.2"/>
  <cols>
    <col min="2" max="2" width="51.1640625" bestFit="1" customWidth="1"/>
    <col min="4" max="4" width="80.83203125" bestFit="1" customWidth="1"/>
    <col min="5" max="5" width="30.83203125" customWidth="1"/>
    <col min="6" max="6" width="28" customWidth="1"/>
    <col min="7" max="8" width="24.5" customWidth="1"/>
    <col min="9" max="9" width="13.33203125" bestFit="1" customWidth="1"/>
    <col min="10" max="10" width="15.33203125" customWidth="1"/>
    <col min="11" max="12" width="20.1640625" customWidth="1"/>
    <col min="13" max="13" width="18.83203125" customWidth="1"/>
    <col min="14" max="14" width="20.1640625" customWidth="1"/>
    <col min="15" max="15" width="10.83203125" customWidth="1"/>
  </cols>
  <sheetData>
    <row r="1" spans="1:14" ht="51" x14ac:dyDescent="0.2">
      <c r="A1" s="3" t="s">
        <v>5</v>
      </c>
      <c r="B1" s="3" t="s">
        <v>2</v>
      </c>
      <c r="C1" s="3" t="s">
        <v>1</v>
      </c>
      <c r="D1" s="3" t="s">
        <v>0</v>
      </c>
      <c r="E1" s="3" t="s">
        <v>75</v>
      </c>
      <c r="F1" s="3" t="s">
        <v>142</v>
      </c>
      <c r="G1" s="3" t="s">
        <v>100</v>
      </c>
      <c r="H1" s="3" t="s">
        <v>101</v>
      </c>
      <c r="I1" s="3" t="s">
        <v>7</v>
      </c>
      <c r="J1" s="3" t="s">
        <v>76</v>
      </c>
      <c r="K1" s="3" t="s">
        <v>102</v>
      </c>
      <c r="L1" s="3" t="s">
        <v>103</v>
      </c>
      <c r="M1" s="3" t="s">
        <v>143</v>
      </c>
      <c r="N1" s="3" t="s">
        <v>235</v>
      </c>
    </row>
    <row r="2" spans="1:14" ht="17" x14ac:dyDescent="0.2">
      <c r="A2" s="3">
        <v>1</v>
      </c>
      <c r="B2" s="1" t="s">
        <v>6</v>
      </c>
      <c r="C2" s="1" t="s">
        <v>3</v>
      </c>
      <c r="D2" s="1" t="s">
        <v>4</v>
      </c>
      <c r="E2" s="6" t="s">
        <v>104</v>
      </c>
      <c r="F2" s="1">
        <v>5.9610000000000003</v>
      </c>
      <c r="G2" s="4">
        <v>6.4790000000000001</v>
      </c>
      <c r="H2" s="4">
        <v>5.9340000000000002</v>
      </c>
      <c r="I2" s="1">
        <v>1</v>
      </c>
      <c r="J2" s="1">
        <v>5.1120000000000001</v>
      </c>
      <c r="K2" s="1">
        <v>5.6829999999999998</v>
      </c>
      <c r="L2" s="1">
        <v>3.931</v>
      </c>
      <c r="M2" s="2">
        <f>AVERAGE(F2:H2)- (2.353*_xlfn.STDEV.S(F2:H2) / 1.732)</f>
        <v>5.7073780355029635</v>
      </c>
      <c r="N2" s="2">
        <f>AVERAGE(F2:H2)+(2.353*_xlfn.STDEV.S(F2:H2) / 1.732)</f>
        <v>6.5419552978303708</v>
      </c>
    </row>
    <row r="3" spans="1:14" ht="51" x14ac:dyDescent="0.2">
      <c r="A3" s="3">
        <v>2</v>
      </c>
      <c r="B3" s="1" t="s">
        <v>8</v>
      </c>
      <c r="C3" s="1" t="s">
        <v>3</v>
      </c>
      <c r="D3" s="1" t="s">
        <v>9</v>
      </c>
      <c r="E3" s="6" t="s">
        <v>104</v>
      </c>
      <c r="F3" s="1">
        <v>7.3609999999999998</v>
      </c>
      <c r="G3" s="4">
        <v>7.3940000000000001</v>
      </c>
      <c r="H3" s="4">
        <v>6.7789999999999999</v>
      </c>
      <c r="I3" s="1">
        <v>2</v>
      </c>
      <c r="J3" s="2">
        <v>6.0759999999999996</v>
      </c>
      <c r="K3" s="2">
        <v>6.7080000000000002</v>
      </c>
      <c r="L3" s="2">
        <v>5.22</v>
      </c>
      <c r="M3" s="2">
        <f t="shared" ref="M3:M47" si="0">AVERAGE(F3:H3)- (2.353*_xlfn.STDEV.S(F3:H3) / 1.732)</f>
        <v>6.7080278438564509</v>
      </c>
      <c r="N3" s="2">
        <f t="shared" ref="N3:N47" si="1">AVERAGE(F3:H3)+(2.353*_xlfn.STDEV.S(F3:H3) / 1.732)</f>
        <v>7.647972156143549</v>
      </c>
    </row>
    <row r="4" spans="1:14" ht="17" x14ac:dyDescent="0.2">
      <c r="A4" s="3">
        <v>3</v>
      </c>
      <c r="B4" s="1" t="s">
        <v>11</v>
      </c>
      <c r="C4" s="1" t="s">
        <v>3</v>
      </c>
      <c r="D4" s="1" t="s">
        <v>10</v>
      </c>
      <c r="E4" s="6" t="s">
        <v>105</v>
      </c>
      <c r="F4" s="1">
        <v>4.258</v>
      </c>
      <c r="G4" s="4">
        <v>4.0469999999999997</v>
      </c>
      <c r="H4" s="4">
        <v>4.67</v>
      </c>
      <c r="I4" s="1">
        <v>3</v>
      </c>
      <c r="J4" s="1">
        <v>3.6509999999999998</v>
      </c>
      <c r="K4" s="1">
        <v>4.8719999999999999</v>
      </c>
      <c r="L4" s="1">
        <v>3.2749999999999999</v>
      </c>
      <c r="M4" s="2">
        <f t="shared" si="0"/>
        <v>3.8945341206147681</v>
      </c>
      <c r="N4" s="2">
        <f t="shared" si="1"/>
        <v>4.7554658793852322</v>
      </c>
    </row>
    <row r="5" spans="1:14" ht="17" x14ac:dyDescent="0.2">
      <c r="A5" s="3">
        <v>4</v>
      </c>
      <c r="B5" s="1" t="s">
        <v>13</v>
      </c>
      <c r="C5" s="1" t="s">
        <v>3</v>
      </c>
      <c r="D5" s="1" t="s">
        <v>12</v>
      </c>
      <c r="E5" s="6" t="s">
        <v>106</v>
      </c>
      <c r="F5" s="1">
        <v>4.883</v>
      </c>
      <c r="G5" s="4">
        <v>4.7549999999999999</v>
      </c>
      <c r="H5" s="4">
        <v>5.2830000000000004</v>
      </c>
      <c r="I5" s="1">
        <v>4</v>
      </c>
      <c r="J5" s="1">
        <v>4.2510000000000003</v>
      </c>
      <c r="K5" s="1">
        <v>4.3390000000000004</v>
      </c>
      <c r="L5" s="1">
        <v>4.6959999999999997</v>
      </c>
      <c r="M5" s="2">
        <f t="shared" si="0"/>
        <v>4.5994834748189293</v>
      </c>
      <c r="N5" s="2">
        <f t="shared" si="1"/>
        <v>5.3478498585144036</v>
      </c>
    </row>
    <row r="6" spans="1:14" ht="17" x14ac:dyDescent="0.2">
      <c r="A6" s="3">
        <v>5</v>
      </c>
      <c r="B6" s="1" t="s">
        <v>17</v>
      </c>
      <c r="C6" s="1" t="s">
        <v>3</v>
      </c>
      <c r="D6" s="1" t="s">
        <v>14</v>
      </c>
      <c r="E6" s="6" t="s">
        <v>105</v>
      </c>
      <c r="F6" s="1">
        <v>18.456</v>
      </c>
      <c r="G6" s="4">
        <v>20.027999999999999</v>
      </c>
      <c r="H6" s="4">
        <v>16.626000000000001</v>
      </c>
      <c r="I6" s="1">
        <v>5</v>
      </c>
      <c r="J6" s="1">
        <v>13.679</v>
      </c>
      <c r="K6" s="1">
        <v>16.843</v>
      </c>
      <c r="L6" s="1">
        <v>10.771000000000001</v>
      </c>
      <c r="M6" s="2">
        <f t="shared" si="0"/>
        <v>16.056900833469182</v>
      </c>
      <c r="N6" s="2">
        <f t="shared" si="1"/>
        <v>20.68309916653082</v>
      </c>
    </row>
    <row r="7" spans="1:14" ht="17" x14ac:dyDescent="0.2">
      <c r="A7" s="3">
        <v>6</v>
      </c>
      <c r="B7" s="1" t="s">
        <v>16</v>
      </c>
      <c r="C7" s="1" t="s">
        <v>3</v>
      </c>
      <c r="D7" s="1" t="s">
        <v>15</v>
      </c>
      <c r="E7" s="6" t="s">
        <v>105</v>
      </c>
      <c r="F7" s="1">
        <v>15.302</v>
      </c>
      <c r="G7" s="4">
        <v>16.390999999999998</v>
      </c>
      <c r="H7" s="4">
        <v>13.964</v>
      </c>
      <c r="I7" s="1">
        <v>6</v>
      </c>
      <c r="J7" s="1">
        <v>12.01</v>
      </c>
      <c r="K7" s="1">
        <v>15.292999999999999</v>
      </c>
      <c r="L7" s="1">
        <v>12.944000000000001</v>
      </c>
      <c r="M7" s="2">
        <f t="shared" si="0"/>
        <v>13.567515976921644</v>
      </c>
      <c r="N7" s="2">
        <f t="shared" si="1"/>
        <v>16.870484023078355</v>
      </c>
    </row>
    <row r="8" spans="1:14" ht="34" x14ac:dyDescent="0.2">
      <c r="A8" s="3">
        <v>7</v>
      </c>
      <c r="B8" s="1" t="s">
        <v>19</v>
      </c>
      <c r="C8" s="1" t="s">
        <v>3</v>
      </c>
      <c r="D8" s="1" t="s">
        <v>18</v>
      </c>
      <c r="E8" s="6" t="s">
        <v>107</v>
      </c>
      <c r="F8" s="1">
        <v>18.423999999999999</v>
      </c>
      <c r="G8" s="4">
        <v>17.117999999999999</v>
      </c>
      <c r="H8" s="4">
        <v>20.245999999999999</v>
      </c>
      <c r="I8" s="1">
        <v>7</v>
      </c>
      <c r="J8" s="1">
        <v>17.733000000000001</v>
      </c>
      <c r="K8" s="1">
        <v>17.611000000000001</v>
      </c>
      <c r="L8" s="1">
        <v>16.126999999999999</v>
      </c>
      <c r="M8" s="2">
        <f t="shared" si="0"/>
        <v>16.461620684276326</v>
      </c>
      <c r="N8" s="2">
        <f t="shared" si="1"/>
        <v>20.730379315723674</v>
      </c>
    </row>
    <row r="9" spans="1:14" ht="34" x14ac:dyDescent="0.2">
      <c r="A9" s="3">
        <v>8</v>
      </c>
      <c r="B9" s="1" t="s">
        <v>21</v>
      </c>
      <c r="C9" s="1" t="s">
        <v>3</v>
      </c>
      <c r="D9" s="1" t="s">
        <v>20</v>
      </c>
      <c r="E9" s="6" t="s">
        <v>108</v>
      </c>
      <c r="F9" s="1">
        <v>3.9020000000000001</v>
      </c>
      <c r="G9" s="4">
        <v>3.5190000000000001</v>
      </c>
      <c r="H9" s="4">
        <v>4.0129999999999999</v>
      </c>
      <c r="I9" s="1">
        <v>8</v>
      </c>
      <c r="J9" s="1">
        <v>3.1539999999999999</v>
      </c>
      <c r="K9" s="1">
        <v>3.4430000000000001</v>
      </c>
      <c r="L9" s="1">
        <v>3.64</v>
      </c>
      <c r="M9" s="2">
        <f t="shared" si="0"/>
        <v>3.459225471557577</v>
      </c>
      <c r="N9" s="2">
        <f t="shared" si="1"/>
        <v>4.1634411951090904</v>
      </c>
    </row>
    <row r="10" spans="1:14" ht="34" x14ac:dyDescent="0.2">
      <c r="A10" s="3">
        <v>9</v>
      </c>
      <c r="B10" s="1" t="s">
        <v>23</v>
      </c>
      <c r="C10" s="1" t="s">
        <v>3</v>
      </c>
      <c r="D10" s="1" t="s">
        <v>22</v>
      </c>
      <c r="E10" s="6" t="s">
        <v>109</v>
      </c>
      <c r="F10" s="1">
        <v>5.3769999999999998</v>
      </c>
      <c r="G10" s="4">
        <v>4.8609999999999998</v>
      </c>
      <c r="H10" s="4">
        <v>5.6159999999999997</v>
      </c>
      <c r="I10" s="1">
        <v>9</v>
      </c>
      <c r="J10" s="1">
        <v>5.335</v>
      </c>
      <c r="K10" s="1">
        <v>5.18</v>
      </c>
      <c r="L10" s="1">
        <v>4.1790000000000003</v>
      </c>
      <c r="M10" s="2">
        <f t="shared" si="0"/>
        <v>4.7604366619786642</v>
      </c>
      <c r="N10" s="2">
        <f t="shared" si="1"/>
        <v>5.8088966713546686</v>
      </c>
    </row>
    <row r="11" spans="1:14" ht="34" x14ac:dyDescent="0.2">
      <c r="A11" s="3">
        <v>10</v>
      </c>
      <c r="B11" s="5" t="s">
        <v>25</v>
      </c>
      <c r="C11" s="1" t="s">
        <v>3</v>
      </c>
      <c r="D11" s="1" t="s">
        <v>24</v>
      </c>
      <c r="E11" s="6" t="s">
        <v>110</v>
      </c>
      <c r="F11" s="1">
        <v>5.3129999999999997</v>
      </c>
      <c r="G11" s="4">
        <v>5.7939999999999996</v>
      </c>
      <c r="H11" s="4">
        <v>4.9470000000000001</v>
      </c>
      <c r="I11" s="1">
        <v>10</v>
      </c>
      <c r="J11" s="1">
        <v>4.3940000000000001</v>
      </c>
      <c r="K11" s="1">
        <v>4.43</v>
      </c>
      <c r="L11" s="1">
        <v>3.6339999999999999</v>
      </c>
      <c r="M11" s="2">
        <f t="shared" si="0"/>
        <v>4.7742245326073114</v>
      </c>
      <c r="N11" s="2">
        <f t="shared" si="1"/>
        <v>5.9284421340593543</v>
      </c>
    </row>
    <row r="12" spans="1:14" ht="34" x14ac:dyDescent="0.2">
      <c r="A12" s="3">
        <v>11</v>
      </c>
      <c r="B12" s="1" t="s">
        <v>27</v>
      </c>
      <c r="C12" s="1" t="s">
        <v>3</v>
      </c>
      <c r="D12" s="1" t="s">
        <v>26</v>
      </c>
      <c r="E12" s="6" t="s">
        <v>110</v>
      </c>
      <c r="F12" s="1">
        <v>4.58</v>
      </c>
      <c r="G12" s="4">
        <v>4.7830000000000004</v>
      </c>
      <c r="H12" s="4">
        <v>4.34</v>
      </c>
      <c r="I12" s="1">
        <v>11</v>
      </c>
      <c r="J12" s="1">
        <v>3.1360000000000001</v>
      </c>
      <c r="K12" s="1">
        <v>4.5140000000000002</v>
      </c>
      <c r="L12" s="1">
        <v>3.9390000000000001</v>
      </c>
      <c r="M12" s="2">
        <f t="shared" si="0"/>
        <v>4.2663992860679558</v>
      </c>
      <c r="N12" s="2">
        <f t="shared" si="1"/>
        <v>4.8689340472653777</v>
      </c>
    </row>
    <row r="13" spans="1:14" ht="51" x14ac:dyDescent="0.2">
      <c r="A13" s="3">
        <v>12</v>
      </c>
      <c r="B13" s="1" t="s">
        <v>29</v>
      </c>
      <c r="C13" s="1" t="s">
        <v>3</v>
      </c>
      <c r="D13" s="1" t="s">
        <v>28</v>
      </c>
      <c r="E13" s="6" t="s">
        <v>111</v>
      </c>
      <c r="F13" s="1">
        <v>6.1790000000000003</v>
      </c>
      <c r="G13" s="4">
        <v>6.1120000000000001</v>
      </c>
      <c r="H13" s="4">
        <v>6.7469999999999999</v>
      </c>
      <c r="I13" s="1">
        <v>12</v>
      </c>
      <c r="J13" s="1">
        <v>4.3040000000000003</v>
      </c>
      <c r="K13" s="1">
        <v>5.8079999999999998</v>
      </c>
      <c r="L13" s="1">
        <v>5.7069999999999999</v>
      </c>
      <c r="M13" s="2">
        <f t="shared" si="0"/>
        <v>5.872019621710904</v>
      </c>
      <c r="N13" s="2">
        <f t="shared" si="1"/>
        <v>6.8199803782890962</v>
      </c>
    </row>
    <row r="14" spans="1:14" ht="17" x14ac:dyDescent="0.2">
      <c r="A14" s="3">
        <v>13</v>
      </c>
      <c r="B14" s="1" t="s">
        <v>30</v>
      </c>
      <c r="C14" s="1" t="s">
        <v>3</v>
      </c>
      <c r="D14" s="1" t="s">
        <v>33</v>
      </c>
      <c r="E14" s="6" t="s">
        <v>107</v>
      </c>
      <c r="F14" s="1">
        <v>4.1980000000000004</v>
      </c>
      <c r="G14" s="4">
        <v>3.9180000000000001</v>
      </c>
      <c r="H14" s="4">
        <v>4.2549999999999999</v>
      </c>
      <c r="I14" s="1">
        <v>13</v>
      </c>
      <c r="J14" s="1">
        <v>4.1719999999999997</v>
      </c>
      <c r="K14" s="1">
        <v>3.6360000000000001</v>
      </c>
      <c r="L14" s="1">
        <v>2.831</v>
      </c>
      <c r="M14" s="2">
        <f t="shared" si="0"/>
        <v>3.8786146144751696</v>
      </c>
      <c r="N14" s="2">
        <f t="shared" si="1"/>
        <v>4.3687187188581618</v>
      </c>
    </row>
    <row r="15" spans="1:14" ht="17" x14ac:dyDescent="0.2">
      <c r="A15" s="3">
        <v>14</v>
      </c>
      <c r="B15" s="1" t="s">
        <v>32</v>
      </c>
      <c r="C15" s="1" t="s">
        <v>3</v>
      </c>
      <c r="D15" s="1" t="s">
        <v>31</v>
      </c>
      <c r="E15" s="6" t="s">
        <v>112</v>
      </c>
      <c r="F15" s="1">
        <v>3.9289999999999998</v>
      </c>
      <c r="G15" s="4">
        <v>3.6850000000000001</v>
      </c>
      <c r="H15" s="4">
        <v>3.9670000000000001</v>
      </c>
      <c r="I15" s="1">
        <v>14</v>
      </c>
      <c r="J15" s="1">
        <v>2.9780000000000002</v>
      </c>
      <c r="K15" s="1">
        <v>3.5009999999999999</v>
      </c>
      <c r="L15" s="1">
        <v>3.198</v>
      </c>
      <c r="M15" s="2">
        <f t="shared" si="0"/>
        <v>3.6524389489113815</v>
      </c>
      <c r="N15" s="2">
        <f t="shared" si="1"/>
        <v>4.0682277177552848</v>
      </c>
    </row>
    <row r="16" spans="1:14" ht="51" x14ac:dyDescent="0.2">
      <c r="A16" s="3">
        <v>15</v>
      </c>
      <c r="B16" s="1" t="s">
        <v>35</v>
      </c>
      <c r="C16" s="1" t="s">
        <v>3</v>
      </c>
      <c r="D16" s="1" t="s">
        <v>34</v>
      </c>
      <c r="E16" s="6" t="s">
        <v>113</v>
      </c>
      <c r="F16" s="1">
        <v>5.29</v>
      </c>
      <c r="G16" s="4">
        <v>5.2880000000000003</v>
      </c>
      <c r="H16" s="4">
        <v>5.577</v>
      </c>
      <c r="I16" s="1">
        <v>15</v>
      </c>
      <c r="J16" s="1">
        <v>4.63</v>
      </c>
      <c r="K16" s="1">
        <v>4.6289999999999996</v>
      </c>
      <c r="L16" s="1">
        <v>5.1779999999999999</v>
      </c>
      <c r="M16" s="2">
        <f t="shared" si="0"/>
        <v>5.1591012885081007</v>
      </c>
      <c r="N16" s="2">
        <f t="shared" si="1"/>
        <v>5.6108987114919007</v>
      </c>
    </row>
    <row r="17" spans="1:14" ht="51" x14ac:dyDescent="0.2">
      <c r="A17" s="3">
        <v>16</v>
      </c>
      <c r="B17" s="1" t="s">
        <v>37</v>
      </c>
      <c r="C17" s="1" t="s">
        <v>3</v>
      </c>
      <c r="D17" s="1" t="s">
        <v>36</v>
      </c>
      <c r="E17" s="6" t="s">
        <v>114</v>
      </c>
      <c r="F17" s="1">
        <v>5.8109999999999999</v>
      </c>
      <c r="G17" s="4">
        <v>5.2450000000000001</v>
      </c>
      <c r="H17" s="4">
        <v>6.3010000000000002</v>
      </c>
      <c r="I17" s="1">
        <v>16</v>
      </c>
      <c r="J17" s="1">
        <v>4.6829999999999998</v>
      </c>
      <c r="K17" s="1">
        <v>5.78</v>
      </c>
      <c r="L17" s="1">
        <v>5.1360000000000001</v>
      </c>
      <c r="M17" s="2">
        <f t="shared" si="0"/>
        <v>5.0677359196249894</v>
      </c>
      <c r="N17" s="2">
        <f t="shared" si="1"/>
        <v>6.5035974137083441</v>
      </c>
    </row>
    <row r="18" spans="1:14" ht="34" x14ac:dyDescent="0.2">
      <c r="A18" s="3">
        <v>17</v>
      </c>
      <c r="B18" s="1" t="s">
        <v>39</v>
      </c>
      <c r="C18" s="1" t="s">
        <v>3</v>
      </c>
      <c r="D18" s="1" t="s">
        <v>38</v>
      </c>
      <c r="E18" s="6" t="s">
        <v>108</v>
      </c>
      <c r="F18" s="1">
        <v>4.702</v>
      </c>
      <c r="G18" s="4">
        <v>5.0129999999999999</v>
      </c>
      <c r="H18" s="4">
        <v>4.5549999999999997</v>
      </c>
      <c r="I18" s="1">
        <v>17</v>
      </c>
      <c r="J18" s="1">
        <v>3.6779999999999999</v>
      </c>
      <c r="K18" s="1">
        <v>4.6539999999999999</v>
      </c>
      <c r="L18" s="1">
        <v>4.577</v>
      </c>
      <c r="M18" s="2">
        <f t="shared" si="0"/>
        <v>4.43898104558538</v>
      </c>
      <c r="N18" s="2">
        <f t="shared" si="1"/>
        <v>5.0743522877479537</v>
      </c>
    </row>
    <row r="19" spans="1:14" ht="34" x14ac:dyDescent="0.2">
      <c r="A19" s="3">
        <v>18</v>
      </c>
      <c r="B19" s="1" t="s">
        <v>41</v>
      </c>
      <c r="C19" s="1" t="s">
        <v>3</v>
      </c>
      <c r="D19" s="1" t="s">
        <v>40</v>
      </c>
      <c r="E19" s="6" t="s">
        <v>141</v>
      </c>
      <c r="F19" s="1">
        <v>42.55</v>
      </c>
      <c r="G19" s="4">
        <v>43.954000000000001</v>
      </c>
      <c r="H19" s="4">
        <v>39.189</v>
      </c>
      <c r="I19" s="1">
        <v>18</v>
      </c>
      <c r="J19" s="1">
        <v>31.387</v>
      </c>
      <c r="K19" s="1">
        <v>39.914000000000001</v>
      </c>
      <c r="L19" s="1">
        <v>37.005000000000003</v>
      </c>
      <c r="M19" s="2">
        <f t="shared" si="0"/>
        <v>38.571183680751446</v>
      </c>
      <c r="N19" s="2">
        <f t="shared" si="1"/>
        <v>45.224149652581872</v>
      </c>
    </row>
    <row r="20" spans="1:14" ht="34" x14ac:dyDescent="0.2">
      <c r="A20" s="3">
        <v>19</v>
      </c>
      <c r="B20" s="1" t="s">
        <v>43</v>
      </c>
      <c r="C20" s="1" t="s">
        <v>3</v>
      </c>
      <c r="D20" s="1" t="s">
        <v>42</v>
      </c>
      <c r="E20" s="6" t="s">
        <v>115</v>
      </c>
      <c r="F20" s="1">
        <v>7.58</v>
      </c>
      <c r="G20" s="4">
        <v>7.0270000000000001</v>
      </c>
      <c r="H20" s="4">
        <v>8.0570000000000004</v>
      </c>
      <c r="I20" s="1">
        <v>19</v>
      </c>
      <c r="J20" s="1">
        <v>6.5620000000000003</v>
      </c>
      <c r="K20" s="1">
        <v>6.6929999999999996</v>
      </c>
      <c r="L20" s="1">
        <v>5.7809999999999997</v>
      </c>
      <c r="M20" s="2">
        <f t="shared" si="0"/>
        <v>6.8543813946058938</v>
      </c>
      <c r="N20" s="2">
        <f t="shared" si="1"/>
        <v>8.2549519387274408</v>
      </c>
    </row>
    <row r="21" spans="1:14" ht="34" x14ac:dyDescent="0.2">
      <c r="A21" s="3">
        <v>20</v>
      </c>
      <c r="B21" s="1" t="s">
        <v>45</v>
      </c>
      <c r="C21" s="1" t="s">
        <v>3</v>
      </c>
      <c r="D21" s="1" t="s">
        <v>46</v>
      </c>
      <c r="E21" s="6" t="s">
        <v>116</v>
      </c>
      <c r="F21" s="1">
        <v>13.417999999999999</v>
      </c>
      <c r="G21" s="4">
        <v>12.952</v>
      </c>
      <c r="H21" s="4">
        <v>13.776999999999999</v>
      </c>
      <c r="I21" s="1">
        <v>20</v>
      </c>
      <c r="J21" s="1">
        <v>10.237</v>
      </c>
      <c r="K21" s="1">
        <v>13.413</v>
      </c>
      <c r="L21" s="1">
        <v>7.8079999999999998</v>
      </c>
      <c r="M21" s="2">
        <f t="shared" si="0"/>
        <v>12.820364593429737</v>
      </c>
      <c r="N21" s="2">
        <f t="shared" si="1"/>
        <v>13.94430207323693</v>
      </c>
    </row>
    <row r="22" spans="1:14" ht="34" x14ac:dyDescent="0.2">
      <c r="A22" s="3">
        <v>21</v>
      </c>
      <c r="B22" s="1" t="s">
        <v>48</v>
      </c>
      <c r="C22" s="1" t="s">
        <v>3</v>
      </c>
      <c r="D22" s="1" t="s">
        <v>47</v>
      </c>
      <c r="E22" s="6" t="s">
        <v>117</v>
      </c>
      <c r="F22" s="1">
        <v>7.5549999999999997</v>
      </c>
      <c r="G22" s="4">
        <v>7.44</v>
      </c>
      <c r="H22" s="4">
        <v>7.726</v>
      </c>
      <c r="I22" s="1">
        <v>21</v>
      </c>
      <c r="J22" s="1">
        <v>6.5679999999999996</v>
      </c>
      <c r="K22" s="1">
        <v>7.4509999999999996</v>
      </c>
      <c r="L22" s="1">
        <v>7.1420000000000003</v>
      </c>
      <c r="M22" s="2">
        <f t="shared" si="0"/>
        <v>7.3781572932039152</v>
      </c>
      <c r="N22" s="2">
        <f t="shared" si="1"/>
        <v>7.7691760401294188</v>
      </c>
    </row>
    <row r="23" spans="1:14" ht="51" x14ac:dyDescent="0.2">
      <c r="A23" s="3">
        <v>22</v>
      </c>
      <c r="B23" s="1" t="s">
        <v>49</v>
      </c>
      <c r="C23" s="1" t="s">
        <v>3</v>
      </c>
      <c r="D23" s="1" t="s">
        <v>50</v>
      </c>
      <c r="E23" s="6" t="s">
        <v>115</v>
      </c>
      <c r="F23" s="1">
        <v>44.4</v>
      </c>
      <c r="G23" s="4">
        <v>44.305</v>
      </c>
      <c r="H23" s="4">
        <v>48.317</v>
      </c>
      <c r="I23" s="1">
        <v>22</v>
      </c>
      <c r="J23" s="1">
        <v>49.246000000000002</v>
      </c>
      <c r="K23" s="1">
        <v>39.744999999999997</v>
      </c>
      <c r="L23" s="1">
        <v>33.631999999999998</v>
      </c>
      <c r="M23" s="2">
        <f t="shared" si="0"/>
        <v>42.563749774834584</v>
      </c>
      <c r="N23" s="2">
        <f t="shared" si="1"/>
        <v>48.784250225165415</v>
      </c>
    </row>
    <row r="24" spans="1:14" ht="34" x14ac:dyDescent="0.2">
      <c r="A24" s="3">
        <v>23</v>
      </c>
      <c r="B24" s="1" t="s">
        <v>52</v>
      </c>
      <c r="C24" s="1" t="s">
        <v>3</v>
      </c>
      <c r="D24" s="1" t="s">
        <v>51</v>
      </c>
      <c r="E24" s="6" t="s">
        <v>111</v>
      </c>
      <c r="F24" s="1">
        <v>4.8150000000000004</v>
      </c>
      <c r="G24" s="4">
        <v>4.774</v>
      </c>
      <c r="H24" s="4">
        <v>5.1619999999999999</v>
      </c>
      <c r="I24" s="1">
        <v>23</v>
      </c>
      <c r="J24" s="1">
        <v>3.5619999999999998</v>
      </c>
      <c r="K24" s="1">
        <v>3.9910000000000001</v>
      </c>
      <c r="L24" s="1">
        <v>3.2810000000000001</v>
      </c>
      <c r="M24" s="2">
        <f t="shared" si="0"/>
        <v>4.6274067585628629</v>
      </c>
      <c r="N24" s="2">
        <f t="shared" si="1"/>
        <v>5.2065932414371385</v>
      </c>
    </row>
    <row r="25" spans="1:14" ht="34" x14ac:dyDescent="0.2">
      <c r="A25" s="3">
        <v>24</v>
      </c>
      <c r="B25" s="1" t="s">
        <v>54</v>
      </c>
      <c r="C25" s="1" t="s">
        <v>3</v>
      </c>
      <c r="D25" s="1" t="s">
        <v>53</v>
      </c>
      <c r="E25" s="6" t="s">
        <v>118</v>
      </c>
      <c r="F25" s="1">
        <v>17.73</v>
      </c>
      <c r="G25" s="4">
        <v>17.126000000000001</v>
      </c>
      <c r="H25" s="4">
        <v>18.335999999999999</v>
      </c>
      <c r="I25" s="1">
        <v>24</v>
      </c>
      <c r="J25" s="1">
        <v>17.347000000000001</v>
      </c>
      <c r="K25" s="1">
        <v>17.725000000000001</v>
      </c>
      <c r="L25" s="1">
        <v>14.557</v>
      </c>
      <c r="M25" s="2">
        <f t="shared" si="0"/>
        <v>16.908746546453497</v>
      </c>
      <c r="N25" s="2">
        <f t="shared" si="1"/>
        <v>18.552586786879839</v>
      </c>
    </row>
    <row r="26" spans="1:14" ht="34" x14ac:dyDescent="0.2">
      <c r="A26" s="3">
        <v>25</v>
      </c>
      <c r="B26" s="1" t="s">
        <v>44</v>
      </c>
      <c r="C26" s="1" t="s">
        <v>3</v>
      </c>
      <c r="D26" s="1" t="s">
        <v>55</v>
      </c>
      <c r="E26" s="6" t="s">
        <v>119</v>
      </c>
      <c r="F26" s="1">
        <v>4.62</v>
      </c>
      <c r="G26" s="4">
        <v>4.75</v>
      </c>
      <c r="H26" s="4">
        <v>4.32</v>
      </c>
      <c r="I26" s="1">
        <v>25</v>
      </c>
      <c r="J26" s="1">
        <v>3.8639999999999999</v>
      </c>
      <c r="K26" s="1">
        <v>4.032</v>
      </c>
      <c r="L26" s="1">
        <v>4.3419999999999996</v>
      </c>
      <c r="M26" s="2">
        <f t="shared" si="0"/>
        <v>4.2637338513762488</v>
      </c>
      <c r="N26" s="2">
        <f t="shared" si="1"/>
        <v>4.8629328152904181</v>
      </c>
    </row>
    <row r="27" spans="1:14" ht="17" x14ac:dyDescent="0.2">
      <c r="A27" s="3">
        <v>26</v>
      </c>
      <c r="B27" s="1" t="s">
        <v>56</v>
      </c>
      <c r="C27" s="1" t="s">
        <v>3</v>
      </c>
      <c r="D27" s="1" t="s">
        <v>57</v>
      </c>
      <c r="E27" s="6" t="s">
        <v>120</v>
      </c>
      <c r="F27" s="1">
        <v>4.3390000000000004</v>
      </c>
      <c r="G27" s="4">
        <v>4.6289999999999996</v>
      </c>
      <c r="H27" s="4">
        <v>3.9630000000000001</v>
      </c>
      <c r="I27" s="1">
        <v>26</v>
      </c>
      <c r="J27" s="1">
        <v>2.996</v>
      </c>
      <c r="K27" s="1">
        <v>3.681</v>
      </c>
      <c r="L27" s="1">
        <v>3.085</v>
      </c>
      <c r="M27" s="2">
        <f t="shared" si="0"/>
        <v>3.8566823468016067</v>
      </c>
      <c r="N27" s="2">
        <f t="shared" si="1"/>
        <v>4.7639843198650604</v>
      </c>
    </row>
    <row r="28" spans="1:14" ht="34" x14ac:dyDescent="0.2">
      <c r="A28" s="3">
        <v>27</v>
      </c>
      <c r="B28" s="1" t="s">
        <v>58</v>
      </c>
      <c r="C28" s="1" t="s">
        <v>3</v>
      </c>
      <c r="D28" s="1" t="s">
        <v>59</v>
      </c>
      <c r="E28" s="6" t="s">
        <v>121</v>
      </c>
      <c r="F28" s="1">
        <v>20.216000000000001</v>
      </c>
      <c r="G28" s="4">
        <v>18.27</v>
      </c>
      <c r="H28" s="4">
        <v>20.462</v>
      </c>
      <c r="I28" s="1">
        <v>27</v>
      </c>
      <c r="J28" s="1">
        <v>14.907999999999999</v>
      </c>
      <c r="K28" s="1">
        <v>16.649999999999999</v>
      </c>
      <c r="L28" s="1">
        <v>17.966999999999999</v>
      </c>
      <c r="M28" s="2">
        <f t="shared" si="0"/>
        <v>18.017919657688843</v>
      </c>
      <c r="N28" s="2">
        <f t="shared" si="1"/>
        <v>21.280747008977826</v>
      </c>
    </row>
    <row r="29" spans="1:14" ht="34" x14ac:dyDescent="0.2">
      <c r="A29" s="3">
        <v>28</v>
      </c>
      <c r="B29" s="1" t="s">
        <v>60</v>
      </c>
      <c r="C29" s="1" t="s">
        <v>3</v>
      </c>
      <c r="D29" s="1" t="s">
        <v>61</v>
      </c>
      <c r="E29" s="6" t="s">
        <v>122</v>
      </c>
      <c r="F29" s="1">
        <v>19.106999999999999</v>
      </c>
      <c r="G29" s="4">
        <v>18.553999999999998</v>
      </c>
      <c r="H29" s="4">
        <v>20.724</v>
      </c>
      <c r="I29" s="1">
        <v>28</v>
      </c>
      <c r="J29" s="1">
        <v>17.195</v>
      </c>
      <c r="K29" s="1">
        <v>16.337</v>
      </c>
      <c r="L29" s="1">
        <v>11.839</v>
      </c>
      <c r="M29" s="2">
        <f t="shared" si="0"/>
        <v>17.929720339004668</v>
      </c>
      <c r="N29" s="2">
        <f t="shared" si="1"/>
        <v>20.993612994328672</v>
      </c>
    </row>
    <row r="30" spans="1:14" ht="17" x14ac:dyDescent="0.2">
      <c r="A30" s="3">
        <v>29</v>
      </c>
      <c r="B30" s="1" t="s">
        <v>63</v>
      </c>
      <c r="C30" s="1" t="s">
        <v>3</v>
      </c>
      <c r="D30" s="1" t="s">
        <v>62</v>
      </c>
      <c r="E30" s="6" t="s">
        <v>123</v>
      </c>
      <c r="F30" s="1">
        <v>4.016</v>
      </c>
      <c r="G30" s="4">
        <v>3.9470000000000001</v>
      </c>
      <c r="H30" s="4">
        <v>4.4050000000000002</v>
      </c>
      <c r="I30" s="1">
        <v>29</v>
      </c>
      <c r="J30" s="1">
        <v>3.028</v>
      </c>
      <c r="K30" s="1">
        <v>3.88</v>
      </c>
      <c r="L30" s="1">
        <v>3.258</v>
      </c>
      <c r="M30" s="2">
        <f t="shared" si="0"/>
        <v>3.7872013931506698</v>
      </c>
      <c r="N30" s="2">
        <f t="shared" si="1"/>
        <v>4.4581319401826631</v>
      </c>
    </row>
    <row r="31" spans="1:14" ht="17" x14ac:dyDescent="0.2">
      <c r="A31" s="3">
        <v>30</v>
      </c>
      <c r="B31" s="1" t="s">
        <v>64</v>
      </c>
      <c r="C31" s="1" t="s">
        <v>3</v>
      </c>
      <c r="D31" s="1" t="s">
        <v>65</v>
      </c>
      <c r="E31" s="6" t="s">
        <v>124</v>
      </c>
      <c r="F31" s="1">
        <v>4.1660000000000004</v>
      </c>
      <c r="G31" s="4">
        <v>3.8519999999999999</v>
      </c>
      <c r="H31" s="4">
        <v>4.4459999999999997</v>
      </c>
      <c r="I31" s="1">
        <v>30</v>
      </c>
      <c r="J31" s="1">
        <v>3.5129999999999999</v>
      </c>
      <c r="K31" s="1">
        <v>4.1429999999999998</v>
      </c>
      <c r="L31" s="1">
        <v>3.7789999999999999</v>
      </c>
      <c r="M31" s="2">
        <f t="shared" si="0"/>
        <v>3.750958526294792</v>
      </c>
      <c r="N31" s="2">
        <f t="shared" si="1"/>
        <v>4.5583748070385406</v>
      </c>
    </row>
    <row r="32" spans="1:14" ht="51" x14ac:dyDescent="0.2">
      <c r="A32" s="3">
        <v>31</v>
      </c>
      <c r="B32" s="1" t="s">
        <v>67</v>
      </c>
      <c r="C32" s="1" t="s">
        <v>3</v>
      </c>
      <c r="D32" s="1" t="s">
        <v>66</v>
      </c>
      <c r="E32" s="6" t="s">
        <v>125</v>
      </c>
      <c r="F32" s="1">
        <v>5.3689999999999998</v>
      </c>
      <c r="G32" s="4">
        <v>5.08</v>
      </c>
      <c r="H32" s="4">
        <v>5.6059999999999999</v>
      </c>
      <c r="I32" s="1">
        <v>31</v>
      </c>
      <c r="J32" s="1">
        <v>5.0890000000000004</v>
      </c>
      <c r="K32" s="1">
        <v>4.6349999999999998</v>
      </c>
      <c r="L32" s="1">
        <v>5.0380000000000003</v>
      </c>
      <c r="M32" s="2">
        <f t="shared" si="0"/>
        <v>4.9937878081669647</v>
      </c>
      <c r="N32" s="2">
        <f t="shared" si="1"/>
        <v>5.7095455251663685</v>
      </c>
    </row>
    <row r="33" spans="1:14" ht="34" x14ac:dyDescent="0.2">
      <c r="A33" s="3">
        <v>32</v>
      </c>
      <c r="B33" s="1" t="s">
        <v>68</v>
      </c>
      <c r="C33" s="1" t="s">
        <v>3</v>
      </c>
      <c r="D33" s="1" t="s">
        <v>69</v>
      </c>
      <c r="E33" s="6" t="s">
        <v>140</v>
      </c>
      <c r="F33" s="1">
        <v>6.0330000000000004</v>
      </c>
      <c r="G33" s="4">
        <v>5.9909999999999997</v>
      </c>
      <c r="H33" s="4">
        <v>6.1079999999999997</v>
      </c>
      <c r="I33" s="1">
        <v>32</v>
      </c>
      <c r="J33" s="1">
        <v>4.2300000000000004</v>
      </c>
      <c r="K33" s="1">
        <v>4.9950000000000001</v>
      </c>
      <c r="L33" s="1">
        <v>5.79</v>
      </c>
      <c r="M33" s="2">
        <f t="shared" si="0"/>
        <v>5.9634782667910597</v>
      </c>
      <c r="N33" s="2">
        <f t="shared" si="1"/>
        <v>6.1245217332089412</v>
      </c>
    </row>
    <row r="34" spans="1:14" ht="51" x14ac:dyDescent="0.2">
      <c r="A34" s="3">
        <v>33</v>
      </c>
      <c r="B34" s="1" t="s">
        <v>70</v>
      </c>
      <c r="C34" s="1" t="s">
        <v>3</v>
      </c>
      <c r="D34" s="1" t="s">
        <v>71</v>
      </c>
      <c r="E34" s="6" t="s">
        <v>126</v>
      </c>
      <c r="F34" s="1">
        <v>24.640999999999998</v>
      </c>
      <c r="G34" s="4">
        <v>24.91</v>
      </c>
      <c r="H34" s="4">
        <v>23.184000000000001</v>
      </c>
      <c r="I34" s="1">
        <v>33</v>
      </c>
      <c r="J34" s="1">
        <v>23.111999999999998</v>
      </c>
      <c r="K34" s="1">
        <v>22.172999999999998</v>
      </c>
      <c r="L34" s="1">
        <v>19.908000000000001</v>
      </c>
      <c r="M34" s="2">
        <f t="shared" si="0"/>
        <v>22.983394338389132</v>
      </c>
      <c r="N34" s="2">
        <f t="shared" si="1"/>
        <v>25.50660566161087</v>
      </c>
    </row>
    <row r="35" spans="1:14" ht="34" x14ac:dyDescent="0.2">
      <c r="A35" s="3">
        <v>34</v>
      </c>
      <c r="B35" s="1" t="s">
        <v>72</v>
      </c>
      <c r="C35" s="1" t="s">
        <v>3</v>
      </c>
      <c r="D35" s="2" t="s">
        <v>77</v>
      </c>
      <c r="E35" s="6" t="s">
        <v>127</v>
      </c>
      <c r="F35" s="2">
        <v>4.2140000000000004</v>
      </c>
      <c r="G35" s="4">
        <v>4.2160000000000002</v>
      </c>
      <c r="H35" s="4">
        <v>3.8479999999999999</v>
      </c>
      <c r="I35" s="1">
        <v>34</v>
      </c>
      <c r="J35" s="1">
        <v>3.012</v>
      </c>
      <c r="K35" s="1">
        <v>3.4420000000000002</v>
      </c>
      <c r="L35" s="1">
        <v>2.6120000000000001</v>
      </c>
      <c r="M35" s="2">
        <f t="shared" si="0"/>
        <v>3.8048046835537592</v>
      </c>
      <c r="N35" s="2">
        <f t="shared" si="1"/>
        <v>4.3805286497795732</v>
      </c>
    </row>
    <row r="36" spans="1:14" ht="34" x14ac:dyDescent="0.2">
      <c r="A36" s="3">
        <v>35</v>
      </c>
      <c r="B36" s="1" t="s">
        <v>73</v>
      </c>
      <c r="C36" s="1" t="s">
        <v>3</v>
      </c>
      <c r="D36" s="1" t="s">
        <v>78</v>
      </c>
      <c r="E36" s="6" t="s">
        <v>128</v>
      </c>
      <c r="F36" s="2">
        <v>5.4589999999999996</v>
      </c>
      <c r="G36" s="4">
        <v>5.8449999999999998</v>
      </c>
      <c r="H36" s="4">
        <v>4.9790000000000001</v>
      </c>
      <c r="I36" s="1">
        <v>35</v>
      </c>
      <c r="J36" s="1">
        <v>4.2619999999999996</v>
      </c>
      <c r="K36" s="1">
        <v>4.806</v>
      </c>
      <c r="L36" s="1">
        <v>3.4449999999999998</v>
      </c>
      <c r="M36" s="2">
        <f t="shared" si="0"/>
        <v>4.8382626692687207</v>
      </c>
      <c r="N36" s="2">
        <f t="shared" si="1"/>
        <v>6.0170706640646117</v>
      </c>
    </row>
    <row r="37" spans="1:14" ht="34" x14ac:dyDescent="0.2">
      <c r="A37" s="3">
        <v>36</v>
      </c>
      <c r="B37" s="1" t="s">
        <v>79</v>
      </c>
      <c r="C37" s="1" t="s">
        <v>3</v>
      </c>
      <c r="D37" s="1" t="s">
        <v>80</v>
      </c>
      <c r="E37" s="6" t="s">
        <v>129</v>
      </c>
      <c r="F37" s="2">
        <v>13.526999999999999</v>
      </c>
      <c r="G37" s="4">
        <v>13.343</v>
      </c>
      <c r="H37" s="4">
        <v>14.195</v>
      </c>
      <c r="I37" s="1">
        <v>36</v>
      </c>
      <c r="J37" s="1">
        <v>10.015000000000001</v>
      </c>
      <c r="K37" s="1">
        <v>11.516999999999999</v>
      </c>
      <c r="L37" s="1">
        <v>9.407</v>
      </c>
      <c r="M37" s="2">
        <f t="shared" si="0"/>
        <v>13.079260558435051</v>
      </c>
      <c r="N37" s="2">
        <f t="shared" si="1"/>
        <v>14.297406108231614</v>
      </c>
    </row>
    <row r="38" spans="1:14" ht="34" x14ac:dyDescent="0.2">
      <c r="A38" s="3">
        <v>37</v>
      </c>
      <c r="B38" s="1" t="s">
        <v>81</v>
      </c>
      <c r="C38" s="1" t="s">
        <v>3</v>
      </c>
      <c r="D38" s="1" t="s">
        <v>82</v>
      </c>
      <c r="E38" s="6" t="s">
        <v>130</v>
      </c>
      <c r="F38" s="2">
        <v>18.218</v>
      </c>
      <c r="G38" s="4">
        <v>17.181000000000001</v>
      </c>
      <c r="H38" s="4">
        <v>19.960999999999999</v>
      </c>
      <c r="I38" s="1">
        <v>37</v>
      </c>
      <c r="J38" s="1">
        <v>17.501000000000001</v>
      </c>
      <c r="K38" s="1">
        <v>16.428000000000001</v>
      </c>
      <c r="L38" s="1">
        <v>16.564</v>
      </c>
      <c r="M38" s="2">
        <f t="shared" si="0"/>
        <v>16.544765476801235</v>
      </c>
      <c r="N38" s="2">
        <f t="shared" si="1"/>
        <v>20.361901189865431</v>
      </c>
    </row>
    <row r="39" spans="1:14" ht="17" x14ac:dyDescent="0.2">
      <c r="A39" s="3">
        <v>38</v>
      </c>
      <c r="B39" s="1" t="s">
        <v>74</v>
      </c>
      <c r="C39" s="1" t="s">
        <v>3</v>
      </c>
      <c r="D39" s="2" t="s">
        <v>83</v>
      </c>
      <c r="E39" s="6" t="s">
        <v>131</v>
      </c>
      <c r="F39" s="2">
        <v>4.6289999999999996</v>
      </c>
      <c r="G39" s="4">
        <v>4.2809999999999997</v>
      </c>
      <c r="H39" s="4">
        <v>4.7750000000000004</v>
      </c>
      <c r="I39" s="1">
        <v>38</v>
      </c>
      <c r="J39" s="1">
        <v>3.5070000000000001</v>
      </c>
      <c r="K39" s="1">
        <v>4.3150000000000004</v>
      </c>
      <c r="L39" s="1">
        <v>3.6309999999999998</v>
      </c>
      <c r="M39" s="2">
        <f t="shared" si="0"/>
        <v>4.2168816046722926</v>
      </c>
      <c r="N39" s="2">
        <f t="shared" si="1"/>
        <v>4.9064517286610405</v>
      </c>
    </row>
    <row r="40" spans="1:14" ht="34" x14ac:dyDescent="0.2">
      <c r="A40" s="3">
        <v>39</v>
      </c>
      <c r="B40" s="1" t="s">
        <v>84</v>
      </c>
      <c r="C40" s="1" t="s">
        <v>3</v>
      </c>
      <c r="D40" s="2" t="s">
        <v>85</v>
      </c>
      <c r="E40" s="6" t="s">
        <v>132</v>
      </c>
      <c r="F40" s="2">
        <v>4.2050000000000001</v>
      </c>
      <c r="G40" s="4">
        <v>4.157</v>
      </c>
      <c r="H40" s="4">
        <v>4.3170000000000002</v>
      </c>
      <c r="I40" s="1">
        <v>39</v>
      </c>
      <c r="J40" s="1">
        <v>4.1829999999999998</v>
      </c>
      <c r="K40" s="1">
        <v>3.9289999999999998</v>
      </c>
      <c r="L40" s="1">
        <v>2.9169999999999998</v>
      </c>
      <c r="M40" s="2">
        <f t="shared" si="0"/>
        <v>4.1147891468481737</v>
      </c>
      <c r="N40" s="2">
        <f t="shared" si="1"/>
        <v>4.3378775198184938</v>
      </c>
    </row>
    <row r="41" spans="1:14" ht="17" x14ac:dyDescent="0.2">
      <c r="A41" s="3">
        <v>40</v>
      </c>
      <c r="B41" s="1" t="s">
        <v>86</v>
      </c>
      <c r="C41" s="1" t="s">
        <v>3</v>
      </c>
      <c r="D41" s="2" t="s">
        <v>87</v>
      </c>
      <c r="E41" s="6" t="s">
        <v>133</v>
      </c>
      <c r="F41" s="2">
        <v>400.76</v>
      </c>
      <c r="G41" s="4">
        <v>376.11399999999998</v>
      </c>
      <c r="H41" s="4">
        <v>440.21600000000001</v>
      </c>
      <c r="I41" s="1">
        <v>40</v>
      </c>
      <c r="J41" s="1">
        <v>335.24400000000003</v>
      </c>
      <c r="K41" s="1">
        <v>388.58499999999998</v>
      </c>
      <c r="L41" s="1">
        <v>289.93799999999999</v>
      </c>
      <c r="M41" s="2">
        <f t="shared" si="0"/>
        <v>361.76827295674894</v>
      </c>
      <c r="N41" s="2">
        <f t="shared" si="1"/>
        <v>449.62506037658449</v>
      </c>
    </row>
    <row r="42" spans="1:14" ht="51" x14ac:dyDescent="0.2">
      <c r="A42" s="3">
        <v>41</v>
      </c>
      <c r="B42" s="1" t="s">
        <v>98</v>
      </c>
      <c r="C42" s="1" t="s">
        <v>3</v>
      </c>
      <c r="D42" s="1" t="s">
        <v>99</v>
      </c>
      <c r="E42" s="6" t="s">
        <v>134</v>
      </c>
      <c r="F42" s="2">
        <v>44.75</v>
      </c>
      <c r="G42" s="4">
        <v>40.381999999999998</v>
      </c>
      <c r="H42" s="4">
        <v>47.99</v>
      </c>
      <c r="I42" s="1">
        <v>41</v>
      </c>
      <c r="J42" s="1">
        <v>31.931000000000001</v>
      </c>
      <c r="K42" s="1">
        <v>42.052999999999997</v>
      </c>
      <c r="L42" s="1">
        <v>40.899000000000001</v>
      </c>
      <c r="M42" s="2">
        <f t="shared" si="0"/>
        <v>39.187195328440083</v>
      </c>
      <c r="N42" s="2">
        <f t="shared" si="1"/>
        <v>49.560804671559922</v>
      </c>
    </row>
    <row r="43" spans="1:14" ht="17" x14ac:dyDescent="0.2">
      <c r="A43" s="3">
        <v>42</v>
      </c>
      <c r="B43" s="1" t="s">
        <v>88</v>
      </c>
      <c r="C43" s="1" t="s">
        <v>3</v>
      </c>
      <c r="D43" s="1" t="s">
        <v>89</v>
      </c>
      <c r="E43" s="6" t="s">
        <v>135</v>
      </c>
      <c r="F43" s="1">
        <v>4.1740000000000004</v>
      </c>
      <c r="G43" s="4">
        <v>4.0069999999999997</v>
      </c>
      <c r="H43" s="4">
        <v>4.4029999999999996</v>
      </c>
      <c r="I43" s="1">
        <v>42</v>
      </c>
      <c r="J43" s="1">
        <v>3.4039999999999999</v>
      </c>
      <c r="K43" s="1">
        <v>3.7410000000000001</v>
      </c>
      <c r="L43" s="1">
        <v>2.8919999999999999</v>
      </c>
      <c r="M43" s="2">
        <f t="shared" si="0"/>
        <v>3.924578027834924</v>
      </c>
      <c r="N43" s="2">
        <f t="shared" si="1"/>
        <v>4.464755305498409</v>
      </c>
    </row>
    <row r="44" spans="1:14" ht="34" x14ac:dyDescent="0.2">
      <c r="A44" s="3">
        <v>43</v>
      </c>
      <c r="B44" s="1" t="s">
        <v>90</v>
      </c>
      <c r="C44" s="1" t="s">
        <v>3</v>
      </c>
      <c r="D44" s="1" t="s">
        <v>91</v>
      </c>
      <c r="E44" s="6" t="s">
        <v>136</v>
      </c>
      <c r="F44" s="1">
        <v>6.0449999999999999</v>
      </c>
      <c r="G44" s="4">
        <v>6.41</v>
      </c>
      <c r="H44" s="4">
        <v>5.49</v>
      </c>
      <c r="I44" s="1">
        <v>43</v>
      </c>
      <c r="J44" s="1">
        <v>6.0090000000000003</v>
      </c>
      <c r="K44" s="1">
        <v>5.38</v>
      </c>
      <c r="L44" s="1">
        <v>3.7749999999999999</v>
      </c>
      <c r="M44" s="2">
        <f t="shared" si="0"/>
        <v>5.352309284947296</v>
      </c>
      <c r="N44" s="2">
        <f t="shared" si="1"/>
        <v>6.611024048386037</v>
      </c>
    </row>
    <row r="45" spans="1:14" ht="34" x14ac:dyDescent="0.2">
      <c r="A45" s="3">
        <v>44</v>
      </c>
      <c r="B45" s="1" t="s">
        <v>93</v>
      </c>
      <c r="C45" s="1" t="s">
        <v>3</v>
      </c>
      <c r="D45" s="1" t="s">
        <v>92</v>
      </c>
      <c r="E45" s="6" t="s">
        <v>137</v>
      </c>
      <c r="F45" s="1">
        <v>5.8040000000000003</v>
      </c>
      <c r="G45" s="4">
        <v>5.774</v>
      </c>
      <c r="H45" s="4">
        <v>6.0659999999999998</v>
      </c>
      <c r="I45" s="1">
        <v>44</v>
      </c>
      <c r="J45" s="1">
        <v>5.6619999999999999</v>
      </c>
      <c r="K45" s="1">
        <v>5.7229999999999999</v>
      </c>
      <c r="L45" s="1">
        <v>3.7690000000000001</v>
      </c>
      <c r="M45" s="2">
        <f t="shared" si="0"/>
        <v>5.6631130505290876</v>
      </c>
      <c r="N45" s="2">
        <f t="shared" si="1"/>
        <v>6.0995536161375785</v>
      </c>
    </row>
    <row r="46" spans="1:14" ht="34" x14ac:dyDescent="0.2">
      <c r="A46" s="3">
        <v>45</v>
      </c>
      <c r="B46" s="1" t="s">
        <v>94</v>
      </c>
      <c r="C46" s="1" t="s">
        <v>3</v>
      </c>
      <c r="D46" s="1" t="s">
        <v>95</v>
      </c>
      <c r="E46" s="6" t="s">
        <v>138</v>
      </c>
      <c r="F46" s="1">
        <v>17.762</v>
      </c>
      <c r="G46" s="4">
        <v>16.513000000000002</v>
      </c>
      <c r="H46" s="4">
        <v>18.751000000000001</v>
      </c>
      <c r="I46" s="1">
        <v>45</v>
      </c>
      <c r="J46" s="1">
        <v>15.759</v>
      </c>
      <c r="K46" s="1">
        <v>14.686</v>
      </c>
      <c r="L46" s="1">
        <v>10.807</v>
      </c>
      <c r="M46" s="2">
        <f t="shared" si="0"/>
        <v>16.151705644804302</v>
      </c>
      <c r="N46" s="2">
        <f t="shared" si="1"/>
        <v>19.198961021862374</v>
      </c>
    </row>
    <row r="47" spans="1:14" ht="34" x14ac:dyDescent="0.2">
      <c r="A47" s="3">
        <v>46</v>
      </c>
      <c r="B47" s="1" t="s">
        <v>96</v>
      </c>
      <c r="C47" s="1" t="s">
        <v>3</v>
      </c>
      <c r="D47" s="1" t="s">
        <v>97</v>
      </c>
      <c r="E47" s="6" t="s">
        <v>139</v>
      </c>
      <c r="F47" s="1">
        <v>5.0789999999999997</v>
      </c>
      <c r="G47" s="4">
        <v>4.5940000000000003</v>
      </c>
      <c r="H47" s="4">
        <v>5.4</v>
      </c>
      <c r="I47" s="1">
        <v>46</v>
      </c>
      <c r="J47" s="1">
        <v>3.5539999999999998</v>
      </c>
      <c r="K47" s="1">
        <v>4.1180000000000003</v>
      </c>
      <c r="L47" s="1">
        <v>5.0410000000000004</v>
      </c>
      <c r="M47" s="2">
        <f t="shared" si="0"/>
        <v>4.4730747729092766</v>
      </c>
      <c r="N47" s="2">
        <f t="shared" si="1"/>
        <v>5.5755918937573909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C352-E4CC-CF4E-8BAB-F590B2B54F96}">
  <dimension ref="A1:N47"/>
  <sheetViews>
    <sheetView topLeftCell="L1" zoomScale="115" zoomScaleNormal="80" workbookViewId="0">
      <pane ySplit="1" topLeftCell="A2" activePane="bottomLeft" state="frozen"/>
      <selection pane="bottomLeft" activeCell="N2" sqref="N2"/>
    </sheetView>
  </sheetViews>
  <sheetFormatPr baseColWidth="10" defaultColWidth="11" defaultRowHeight="20" customHeight="1" x14ac:dyDescent="0.2"/>
  <cols>
    <col min="2" max="2" width="51.1640625" bestFit="1" customWidth="1"/>
    <col min="4" max="4" width="30.83203125" style="7" customWidth="1"/>
    <col min="5" max="5" width="13.33203125" bestFit="1" customWidth="1"/>
    <col min="6" max="6" width="24.5" bestFit="1" customWidth="1"/>
    <col min="7" max="8" width="13.33203125" customWidth="1"/>
    <col min="9" max="11" width="18.33203125" customWidth="1"/>
    <col min="12" max="12" width="56.33203125" style="7" customWidth="1"/>
    <col min="13" max="13" width="22.1640625" customWidth="1"/>
    <col min="14" max="14" width="22" customWidth="1"/>
  </cols>
  <sheetData>
    <row r="1" spans="1:14" ht="68" x14ac:dyDescent="0.2">
      <c r="A1" s="3" t="s">
        <v>5</v>
      </c>
      <c r="B1" s="3" t="s">
        <v>2</v>
      </c>
      <c r="C1" s="3" t="s">
        <v>1</v>
      </c>
      <c r="D1" s="3" t="s">
        <v>0</v>
      </c>
      <c r="E1" s="3" t="s">
        <v>7</v>
      </c>
      <c r="F1" s="3" t="s">
        <v>144</v>
      </c>
      <c r="G1" s="3" t="s">
        <v>145</v>
      </c>
      <c r="H1" s="3" t="s">
        <v>146</v>
      </c>
      <c r="I1" s="3" t="s">
        <v>76</v>
      </c>
      <c r="J1" s="3" t="s">
        <v>147</v>
      </c>
      <c r="K1" s="3" t="s">
        <v>103</v>
      </c>
      <c r="L1" s="3" t="s">
        <v>75</v>
      </c>
      <c r="M1" s="3" t="s">
        <v>143</v>
      </c>
      <c r="N1" s="3" t="s">
        <v>235</v>
      </c>
    </row>
    <row r="2" spans="1:14" ht="20" customHeight="1" x14ac:dyDescent="0.2">
      <c r="A2" s="1">
        <v>1</v>
      </c>
      <c r="B2" s="1" t="s">
        <v>6</v>
      </c>
      <c r="C2" s="1" t="s">
        <v>148</v>
      </c>
      <c r="D2" s="1" t="s">
        <v>149</v>
      </c>
      <c r="E2" s="1">
        <v>1</v>
      </c>
      <c r="F2" s="1">
        <v>1E-3</v>
      </c>
      <c r="G2" s="2">
        <v>1E-3</v>
      </c>
      <c r="H2" s="1">
        <v>1E-3</v>
      </c>
      <c r="I2" s="1">
        <v>1E-3</v>
      </c>
      <c r="J2" s="1">
        <v>1E-3</v>
      </c>
      <c r="K2" s="1">
        <v>1E-3</v>
      </c>
      <c r="L2" s="1" t="s">
        <v>150</v>
      </c>
      <c r="M2" s="2">
        <f>AVERAGE(F2:H2)- (2.353*_xlfn.STDEV.S(F2:H2) / 1.732)</f>
        <v>1E-3</v>
      </c>
      <c r="N2" s="2">
        <f>AVERAGE(F2:H2)+(2.353*_xlfn.STDEV.S(F2:H2) / 1.732)</f>
        <v>1E-3</v>
      </c>
    </row>
    <row r="3" spans="1:14" ht="20" customHeight="1" x14ac:dyDescent="0.2">
      <c r="A3" s="1">
        <v>2</v>
      </c>
      <c r="B3" s="1" t="s">
        <v>8</v>
      </c>
      <c r="C3" s="1" t="s">
        <v>148</v>
      </c>
      <c r="D3" s="1" t="s">
        <v>151</v>
      </c>
      <c r="E3" s="1">
        <v>2</v>
      </c>
      <c r="F3" s="1">
        <v>4.9349999999999996</v>
      </c>
      <c r="G3" s="2">
        <v>5.3390000000000004</v>
      </c>
      <c r="H3" s="1">
        <v>4.7789999999999999</v>
      </c>
      <c r="I3" s="1">
        <v>3.948</v>
      </c>
      <c r="J3" s="1">
        <v>3.899</v>
      </c>
      <c r="K3" s="1">
        <v>3.7090000000000001</v>
      </c>
      <c r="L3" s="1" t="s">
        <v>152</v>
      </c>
      <c r="M3" s="2">
        <f t="shared" ref="M3:M47" si="0">AVERAGE(F3:H3)- (2.353*_xlfn.STDEV.S(F3:H3) / 1.732)</f>
        <v>4.6250369666168387</v>
      </c>
      <c r="N3" s="2">
        <f t="shared" ref="N3:N47" si="1">AVERAGE(F3:H3)+(2.353*_xlfn.STDEV.S(F3:H3) / 1.732)</f>
        <v>5.4102963667164952</v>
      </c>
    </row>
    <row r="4" spans="1:14" ht="20" customHeight="1" x14ac:dyDescent="0.2">
      <c r="A4" s="1">
        <v>3</v>
      </c>
      <c r="B4" s="1" t="s">
        <v>11</v>
      </c>
      <c r="C4" s="1" t="s">
        <v>148</v>
      </c>
      <c r="D4" s="1" t="s">
        <v>153</v>
      </c>
      <c r="E4" s="1">
        <v>3</v>
      </c>
      <c r="F4" s="1">
        <v>3.74</v>
      </c>
      <c r="G4" s="2">
        <v>4.1779999999999999</v>
      </c>
      <c r="H4" s="1">
        <v>3.8620000000000001</v>
      </c>
      <c r="I4" s="1">
        <v>3.2050000000000001</v>
      </c>
      <c r="J4" s="1">
        <v>2.9350000000000001</v>
      </c>
      <c r="K4" s="1">
        <v>2.4329999999999998</v>
      </c>
      <c r="L4" s="1" t="s">
        <v>154</v>
      </c>
      <c r="M4" s="2">
        <f t="shared" si="0"/>
        <v>3.6195713754119354</v>
      </c>
      <c r="N4" s="2">
        <f t="shared" si="1"/>
        <v>4.2337619579213985</v>
      </c>
    </row>
    <row r="5" spans="1:14" ht="20" customHeight="1" x14ac:dyDescent="0.2">
      <c r="A5" s="1">
        <v>4</v>
      </c>
      <c r="B5" s="1" t="s">
        <v>13</v>
      </c>
      <c r="C5" s="1" t="s">
        <v>148</v>
      </c>
      <c r="D5" s="1" t="s">
        <v>155</v>
      </c>
      <c r="E5" s="1">
        <v>4</v>
      </c>
      <c r="F5" s="1">
        <v>3.508</v>
      </c>
      <c r="G5" s="2">
        <v>3.7949999999999999</v>
      </c>
      <c r="H5" s="1">
        <v>3.3969999999999998</v>
      </c>
      <c r="I5" s="1">
        <v>2.806</v>
      </c>
      <c r="J5" s="1">
        <v>2.7709999999999999</v>
      </c>
      <c r="K5" s="1">
        <v>2.2799999999999998</v>
      </c>
      <c r="L5" s="1" t="s">
        <v>156</v>
      </c>
      <c r="M5" s="2">
        <f t="shared" si="0"/>
        <v>3.2876440937403499</v>
      </c>
      <c r="N5" s="2">
        <f t="shared" si="1"/>
        <v>3.8456892395929829</v>
      </c>
    </row>
    <row r="6" spans="1:14" ht="20" customHeight="1" x14ac:dyDescent="0.2">
      <c r="A6" s="1">
        <v>5</v>
      </c>
      <c r="B6" s="1" t="s">
        <v>17</v>
      </c>
      <c r="C6" s="1" t="s">
        <v>148</v>
      </c>
      <c r="D6" s="1" t="s">
        <v>157</v>
      </c>
      <c r="E6" s="1">
        <v>5</v>
      </c>
      <c r="F6" s="2">
        <v>9.641</v>
      </c>
      <c r="G6" s="1">
        <v>8.6300000000000008</v>
      </c>
      <c r="H6" s="1">
        <v>8.9109999999999996</v>
      </c>
      <c r="I6" s="1">
        <v>7.218</v>
      </c>
      <c r="J6" s="1">
        <v>6.7720000000000002</v>
      </c>
      <c r="K6" s="1">
        <v>5.8810000000000002</v>
      </c>
      <c r="L6" s="1" t="s">
        <v>154</v>
      </c>
      <c r="M6" s="2">
        <f t="shared" si="0"/>
        <v>8.3517061514265798</v>
      </c>
      <c r="N6" s="2">
        <f t="shared" si="1"/>
        <v>9.7696271819067562</v>
      </c>
    </row>
    <row r="7" spans="1:14" ht="20" customHeight="1" x14ac:dyDescent="0.2">
      <c r="A7" s="1">
        <v>6</v>
      </c>
      <c r="B7" s="1" t="s">
        <v>16</v>
      </c>
      <c r="C7" s="1" t="s">
        <v>148</v>
      </c>
      <c r="D7" s="1" t="s">
        <v>158</v>
      </c>
      <c r="E7" s="1">
        <v>6</v>
      </c>
      <c r="F7" s="1">
        <v>7.0119999999999996</v>
      </c>
      <c r="G7" s="2">
        <v>7.5860000000000003</v>
      </c>
      <c r="H7" s="1">
        <v>6.7910000000000004</v>
      </c>
      <c r="I7" s="1">
        <v>5.96</v>
      </c>
      <c r="J7" s="1">
        <v>5.3289999999999997</v>
      </c>
      <c r="K7" s="1">
        <v>4.5579999999999998</v>
      </c>
      <c r="L7" s="1" t="s">
        <v>154</v>
      </c>
      <c r="M7" s="2">
        <f t="shared" si="0"/>
        <v>6.5721823966764656</v>
      </c>
      <c r="N7" s="2">
        <f t="shared" si="1"/>
        <v>7.6871509366568667</v>
      </c>
    </row>
    <row r="8" spans="1:14" ht="20" customHeight="1" x14ac:dyDescent="0.2">
      <c r="A8" s="1">
        <v>7</v>
      </c>
      <c r="B8" s="1" t="s">
        <v>19</v>
      </c>
      <c r="C8" s="1" t="s">
        <v>148</v>
      </c>
      <c r="D8" s="1" t="s">
        <v>159</v>
      </c>
      <c r="E8" s="1">
        <v>7</v>
      </c>
      <c r="F8" s="2">
        <v>9.5489999999999995</v>
      </c>
      <c r="G8" s="1">
        <v>8.548</v>
      </c>
      <c r="H8" s="1">
        <v>8.8260000000000005</v>
      </c>
      <c r="I8" s="1">
        <v>7.0609999999999999</v>
      </c>
      <c r="J8" s="1">
        <v>6.7960000000000003</v>
      </c>
      <c r="K8" s="1">
        <v>5.8250000000000002</v>
      </c>
      <c r="L8" s="1" t="s">
        <v>160</v>
      </c>
      <c r="M8" s="2">
        <f t="shared" si="0"/>
        <v>8.2723422951560064</v>
      </c>
      <c r="N8" s="2">
        <f t="shared" si="1"/>
        <v>9.6763243715106615</v>
      </c>
    </row>
    <row r="9" spans="1:14" ht="20" customHeight="1" x14ac:dyDescent="0.2">
      <c r="A9" s="1">
        <v>8</v>
      </c>
      <c r="B9" s="1" t="s">
        <v>21</v>
      </c>
      <c r="C9" s="1" t="s">
        <v>148</v>
      </c>
      <c r="D9" s="1" t="s">
        <v>161</v>
      </c>
      <c r="E9" s="1">
        <v>8</v>
      </c>
      <c r="F9" s="1">
        <v>2.3570000000000002</v>
      </c>
      <c r="G9" s="2">
        <v>2.5499999999999998</v>
      </c>
      <c r="H9" s="1">
        <v>2.2829999999999999</v>
      </c>
      <c r="I9" s="1">
        <v>2.0739999999999998</v>
      </c>
      <c r="J9" s="1">
        <v>1.7909999999999999</v>
      </c>
      <c r="K9" s="1">
        <v>1.508</v>
      </c>
      <c r="L9" s="1" t="s">
        <v>162</v>
      </c>
      <c r="M9" s="2">
        <f t="shared" si="0"/>
        <v>2.2093926585503438</v>
      </c>
      <c r="N9" s="2">
        <f t="shared" si="1"/>
        <v>2.5839406747829892</v>
      </c>
    </row>
    <row r="10" spans="1:14" ht="20" customHeight="1" x14ac:dyDescent="0.2">
      <c r="A10" s="1">
        <v>9</v>
      </c>
      <c r="B10" s="1" t="s">
        <v>23</v>
      </c>
      <c r="C10" s="1" t="s">
        <v>148</v>
      </c>
      <c r="D10" s="1" t="s">
        <v>163</v>
      </c>
      <c r="E10" s="1">
        <v>9</v>
      </c>
      <c r="F10" s="1">
        <v>13.93</v>
      </c>
      <c r="G10" s="2">
        <v>15.071</v>
      </c>
      <c r="H10" s="1">
        <v>13.491</v>
      </c>
      <c r="I10" s="1">
        <v>11.98</v>
      </c>
      <c r="J10" s="1">
        <v>10.865</v>
      </c>
      <c r="K10" s="1">
        <v>9.0549999999999997</v>
      </c>
      <c r="L10" s="1" t="s">
        <v>164</v>
      </c>
      <c r="M10" s="2">
        <f t="shared" si="0"/>
        <v>13.056000952588334</v>
      </c>
      <c r="N10" s="2">
        <f t="shared" si="1"/>
        <v>15.271999047411665</v>
      </c>
    </row>
    <row r="11" spans="1:14" ht="20" customHeight="1" x14ac:dyDescent="0.2">
      <c r="A11" s="1">
        <v>10</v>
      </c>
      <c r="B11" s="5" t="s">
        <v>25</v>
      </c>
      <c r="C11" s="1" t="s">
        <v>148</v>
      </c>
      <c r="D11" s="1" t="s">
        <v>165</v>
      </c>
      <c r="E11" s="1">
        <v>10</v>
      </c>
      <c r="F11" s="1">
        <v>3.887</v>
      </c>
      <c r="G11" s="1">
        <v>4.0140000000000002</v>
      </c>
      <c r="H11" s="2">
        <v>4.343</v>
      </c>
      <c r="I11" s="1">
        <v>3.613</v>
      </c>
      <c r="J11" s="1">
        <v>3.1309999999999998</v>
      </c>
      <c r="K11" s="1">
        <v>2.5289999999999999</v>
      </c>
      <c r="L11" s="1" t="s">
        <v>166</v>
      </c>
      <c r="M11" s="2">
        <f t="shared" si="0"/>
        <v>3.7616150255077869</v>
      </c>
      <c r="N11" s="2">
        <f t="shared" si="1"/>
        <v>4.4010516411588796</v>
      </c>
    </row>
    <row r="12" spans="1:14" ht="20" customHeight="1" x14ac:dyDescent="0.2">
      <c r="A12" s="1">
        <v>11</v>
      </c>
      <c r="B12" s="1" t="s">
        <v>27</v>
      </c>
      <c r="C12" s="1" t="s">
        <v>148</v>
      </c>
      <c r="D12" s="1" t="s">
        <v>167</v>
      </c>
      <c r="E12" s="1">
        <v>11</v>
      </c>
      <c r="F12" s="1">
        <v>2.9870000000000001</v>
      </c>
      <c r="G12" s="2">
        <v>3.2320000000000002</v>
      </c>
      <c r="H12" s="1">
        <v>2.8929999999999998</v>
      </c>
      <c r="I12" s="1">
        <v>2.6579999999999999</v>
      </c>
      <c r="J12" s="1">
        <v>2.36</v>
      </c>
      <c r="K12" s="1">
        <v>2.0009999999999999</v>
      </c>
      <c r="L12" s="1" t="s">
        <v>168</v>
      </c>
      <c r="M12" s="2">
        <f t="shared" si="0"/>
        <v>2.7995672515335714</v>
      </c>
      <c r="N12" s="2">
        <f t="shared" si="1"/>
        <v>3.275099415133095</v>
      </c>
    </row>
    <row r="13" spans="1:14" ht="20" customHeight="1" x14ac:dyDescent="0.2">
      <c r="A13" s="1">
        <v>12</v>
      </c>
      <c r="B13" s="1" t="s">
        <v>29</v>
      </c>
      <c r="C13" s="1" t="s">
        <v>148</v>
      </c>
      <c r="D13" s="1" t="s">
        <v>169</v>
      </c>
      <c r="E13" s="1">
        <v>12</v>
      </c>
      <c r="F13" s="2">
        <v>3.3069999999999999</v>
      </c>
      <c r="G13" s="1">
        <v>2.9609999999999999</v>
      </c>
      <c r="H13" s="1">
        <v>3.0569999999999999</v>
      </c>
      <c r="I13" s="1">
        <v>2.5369999999999999</v>
      </c>
      <c r="J13" s="1">
        <v>2.323</v>
      </c>
      <c r="K13" s="1">
        <v>2.0179999999999998</v>
      </c>
      <c r="L13" s="1" t="s">
        <v>170</v>
      </c>
      <c r="M13" s="2">
        <f t="shared" si="0"/>
        <v>2.8656691486384593</v>
      </c>
      <c r="N13" s="2">
        <f t="shared" si="1"/>
        <v>3.3509975180282066</v>
      </c>
    </row>
    <row r="14" spans="1:14" ht="20" customHeight="1" x14ac:dyDescent="0.2">
      <c r="A14" s="1">
        <v>13</v>
      </c>
      <c r="B14" s="1" t="s">
        <v>30</v>
      </c>
      <c r="C14" s="1" t="s">
        <v>148</v>
      </c>
      <c r="D14" s="1" t="s">
        <v>171</v>
      </c>
      <c r="E14" s="1">
        <v>13</v>
      </c>
      <c r="F14" s="1">
        <v>2.5619999999999998</v>
      </c>
      <c r="G14" s="1">
        <v>2.645</v>
      </c>
      <c r="H14" s="2">
        <v>2.8620000000000001</v>
      </c>
      <c r="I14" s="1">
        <v>2.2480000000000002</v>
      </c>
      <c r="J14" s="1">
        <v>2.0099999999999998</v>
      </c>
      <c r="K14" s="1">
        <v>1.772</v>
      </c>
      <c r="L14" s="1" t="s">
        <v>172</v>
      </c>
      <c r="M14" s="2">
        <f t="shared" si="0"/>
        <v>2.4792178526903497</v>
      </c>
      <c r="N14" s="2">
        <f t="shared" si="1"/>
        <v>2.9001154806429827</v>
      </c>
    </row>
    <row r="15" spans="1:14" ht="20" customHeight="1" x14ac:dyDescent="0.2">
      <c r="A15" s="1">
        <v>14</v>
      </c>
      <c r="B15" s="1" t="s">
        <v>32</v>
      </c>
      <c r="C15" s="1" t="s">
        <v>148</v>
      </c>
      <c r="D15" s="1" t="s">
        <v>173</v>
      </c>
      <c r="E15" s="1">
        <v>14</v>
      </c>
      <c r="F15" s="2">
        <v>2.5760000000000001</v>
      </c>
      <c r="G15" s="1">
        <v>2.306</v>
      </c>
      <c r="H15" s="1">
        <v>2.3809999999999998</v>
      </c>
      <c r="I15" s="1">
        <v>2.1429999999999998</v>
      </c>
      <c r="J15" s="1">
        <v>1.857</v>
      </c>
      <c r="K15" s="1">
        <v>1.548</v>
      </c>
      <c r="L15" s="1" t="s">
        <v>172</v>
      </c>
      <c r="M15" s="2">
        <f t="shared" si="0"/>
        <v>2.2316546895970251</v>
      </c>
      <c r="N15" s="2">
        <f t="shared" si="1"/>
        <v>2.6103453104029746</v>
      </c>
    </row>
    <row r="16" spans="1:14" ht="20" customHeight="1" x14ac:dyDescent="0.2">
      <c r="A16" s="1">
        <v>15</v>
      </c>
      <c r="B16" s="1" t="s">
        <v>35</v>
      </c>
      <c r="C16" s="1" t="s">
        <v>148</v>
      </c>
      <c r="D16" s="1" t="s">
        <v>174</v>
      </c>
      <c r="E16" s="1">
        <v>15</v>
      </c>
      <c r="F16" s="1">
        <v>4.3499999999999996</v>
      </c>
      <c r="G16" s="2">
        <v>4.7060000000000004</v>
      </c>
      <c r="H16" s="1">
        <v>4.2130000000000001</v>
      </c>
      <c r="I16" s="1">
        <v>3.524</v>
      </c>
      <c r="J16" s="1">
        <v>3.306</v>
      </c>
      <c r="K16" s="1">
        <v>2.871</v>
      </c>
      <c r="L16" s="1" t="s">
        <v>175</v>
      </c>
      <c r="M16" s="2">
        <f t="shared" si="0"/>
        <v>4.0772803167687783</v>
      </c>
      <c r="N16" s="2">
        <f t="shared" si="1"/>
        <v>4.7687196832312235</v>
      </c>
    </row>
    <row r="17" spans="1:14" ht="20" customHeight="1" x14ac:dyDescent="0.2">
      <c r="A17" s="1">
        <v>16</v>
      </c>
      <c r="B17" s="1" t="s">
        <v>37</v>
      </c>
      <c r="C17" s="1" t="s">
        <v>148</v>
      </c>
      <c r="D17" s="1" t="s">
        <v>176</v>
      </c>
      <c r="E17" s="1">
        <v>16</v>
      </c>
      <c r="F17" s="1">
        <v>4.8470000000000004</v>
      </c>
      <c r="G17" s="2">
        <v>5.2439999999999998</v>
      </c>
      <c r="H17" s="1">
        <v>4.694</v>
      </c>
      <c r="I17" s="1">
        <v>4.3620000000000001</v>
      </c>
      <c r="J17" s="1">
        <v>3.7320000000000002</v>
      </c>
      <c r="K17" s="1">
        <v>3.1509999999999998</v>
      </c>
      <c r="L17" s="1" t="s">
        <v>177</v>
      </c>
      <c r="M17" s="2">
        <f t="shared" si="0"/>
        <v>4.5426732085485098</v>
      </c>
      <c r="N17" s="2">
        <f t="shared" si="1"/>
        <v>5.3139934581181576</v>
      </c>
    </row>
    <row r="18" spans="1:14" ht="20" customHeight="1" x14ac:dyDescent="0.2">
      <c r="A18" s="1">
        <v>17</v>
      </c>
      <c r="B18" s="1" t="s">
        <v>39</v>
      </c>
      <c r="C18" s="1" t="s">
        <v>148</v>
      </c>
      <c r="D18" s="1" t="s">
        <v>178</v>
      </c>
      <c r="E18" s="1">
        <v>17</v>
      </c>
      <c r="F18" s="1">
        <v>4.2830000000000004</v>
      </c>
      <c r="G18" s="2">
        <v>4.6340000000000003</v>
      </c>
      <c r="H18" s="1">
        <v>4.1479999999999997</v>
      </c>
      <c r="I18" s="1">
        <v>3.4260000000000002</v>
      </c>
      <c r="J18" s="1">
        <v>3.3410000000000002</v>
      </c>
      <c r="K18" s="1">
        <v>2.7410000000000001</v>
      </c>
      <c r="L18" s="1" t="s">
        <v>179</v>
      </c>
      <c r="M18" s="2">
        <f t="shared" si="0"/>
        <v>4.0141784412746455</v>
      </c>
      <c r="N18" s="2">
        <f t="shared" si="1"/>
        <v>4.6958215587253553</v>
      </c>
    </row>
    <row r="19" spans="1:14" ht="20" customHeight="1" x14ac:dyDescent="0.2">
      <c r="A19" s="1">
        <v>18</v>
      </c>
      <c r="B19" s="1" t="s">
        <v>41</v>
      </c>
      <c r="C19" s="1" t="s">
        <v>148</v>
      </c>
      <c r="D19" s="1" t="s">
        <v>180</v>
      </c>
      <c r="E19" s="1">
        <v>18</v>
      </c>
      <c r="F19" s="2">
        <v>23.408999999999999</v>
      </c>
      <c r="G19" s="1">
        <v>20.954000000000001</v>
      </c>
      <c r="H19" s="1">
        <v>21.635999999999999</v>
      </c>
      <c r="I19" s="1">
        <v>17.742000000000001</v>
      </c>
      <c r="J19" s="1">
        <v>16.443000000000001</v>
      </c>
      <c r="K19" s="1">
        <v>14.712</v>
      </c>
      <c r="L19" s="1" t="s">
        <v>181</v>
      </c>
      <c r="M19" s="2">
        <f t="shared" si="0"/>
        <v>20.27803772989963</v>
      </c>
      <c r="N19" s="2">
        <f t="shared" si="1"/>
        <v>23.721295603433703</v>
      </c>
    </row>
    <row r="20" spans="1:14" ht="20" customHeight="1" x14ac:dyDescent="0.2">
      <c r="A20" s="1">
        <v>19</v>
      </c>
      <c r="B20" s="1" t="s">
        <v>43</v>
      </c>
      <c r="C20" s="1" t="s">
        <v>148</v>
      </c>
      <c r="D20" s="1" t="s">
        <v>182</v>
      </c>
      <c r="E20" s="1">
        <v>19</v>
      </c>
      <c r="F20" s="2">
        <v>32.792999999999999</v>
      </c>
      <c r="G20" s="1">
        <v>29.355</v>
      </c>
      <c r="H20" s="1">
        <v>30.31</v>
      </c>
      <c r="I20" s="1">
        <v>26.067</v>
      </c>
      <c r="J20" s="1">
        <v>23.036000000000001</v>
      </c>
      <c r="K20" s="1">
        <v>22.611000000000001</v>
      </c>
      <c r="L20" s="1" t="s">
        <v>183</v>
      </c>
      <c r="M20" s="2">
        <f t="shared" si="0"/>
        <v>28.408336380868789</v>
      </c>
      <c r="N20" s="2">
        <f t="shared" si="1"/>
        <v>33.230330285797876</v>
      </c>
    </row>
    <row r="21" spans="1:14" ht="20" customHeight="1" x14ac:dyDescent="0.2">
      <c r="A21" s="1">
        <v>20</v>
      </c>
      <c r="B21" s="1" t="s">
        <v>45</v>
      </c>
      <c r="C21" s="1" t="s">
        <v>148</v>
      </c>
      <c r="D21" s="1" t="s">
        <v>184</v>
      </c>
      <c r="E21" s="1">
        <v>20</v>
      </c>
      <c r="F21" s="2">
        <v>4.3099999999999996</v>
      </c>
      <c r="G21" s="2">
        <v>4.6630000000000003</v>
      </c>
      <c r="H21" s="1">
        <v>4.1740000000000004</v>
      </c>
      <c r="I21" s="1">
        <v>3.7930000000000001</v>
      </c>
      <c r="J21" s="1">
        <v>3.319</v>
      </c>
      <c r="K21" s="1">
        <v>2.931</v>
      </c>
      <c r="L21" s="1" t="s">
        <v>185</v>
      </c>
      <c r="M21" s="2">
        <f t="shared" si="0"/>
        <v>4.0394404061335969</v>
      </c>
      <c r="N21" s="2">
        <f t="shared" si="1"/>
        <v>4.7252262605330682</v>
      </c>
    </row>
    <row r="22" spans="1:14" ht="20" customHeight="1" x14ac:dyDescent="0.2">
      <c r="A22" s="1">
        <v>21</v>
      </c>
      <c r="B22" s="1" t="s">
        <v>48</v>
      </c>
      <c r="C22" s="1" t="s">
        <v>148</v>
      </c>
      <c r="D22" s="1" t="s">
        <v>186</v>
      </c>
      <c r="E22" s="1">
        <v>21</v>
      </c>
      <c r="F22" s="2">
        <v>10.207000000000001</v>
      </c>
      <c r="G22" s="1">
        <v>9.4339999999999993</v>
      </c>
      <c r="H22" s="1">
        <v>9.1370000000000005</v>
      </c>
      <c r="I22" s="1">
        <v>8.2080000000000002</v>
      </c>
      <c r="J22" s="1">
        <v>7.17</v>
      </c>
      <c r="K22" s="1">
        <v>6.415</v>
      </c>
      <c r="L22" s="1" t="s">
        <v>187</v>
      </c>
      <c r="M22" s="2">
        <f t="shared" si="0"/>
        <v>8.8422548730862598</v>
      </c>
      <c r="N22" s="2">
        <f t="shared" si="1"/>
        <v>10.343078460247073</v>
      </c>
    </row>
    <row r="23" spans="1:14" ht="20" customHeight="1" x14ac:dyDescent="0.2">
      <c r="A23" s="1">
        <v>22</v>
      </c>
      <c r="B23" s="1" t="s">
        <v>49</v>
      </c>
      <c r="C23" s="1" t="s">
        <v>148</v>
      </c>
      <c r="D23" s="1" t="s">
        <v>188</v>
      </c>
      <c r="E23" s="1">
        <v>22</v>
      </c>
      <c r="F23" s="1">
        <v>21.626000000000001</v>
      </c>
      <c r="G23" s="2">
        <v>24.158999999999999</v>
      </c>
      <c r="H23" s="1">
        <v>22.33</v>
      </c>
      <c r="I23" s="1">
        <v>17.864000000000001</v>
      </c>
      <c r="J23" s="1">
        <v>17.417000000000002</v>
      </c>
      <c r="K23" s="1">
        <v>14.738</v>
      </c>
      <c r="L23" s="1" t="s">
        <v>189</v>
      </c>
      <c r="M23" s="2">
        <f t="shared" si="0"/>
        <v>20.928736266214862</v>
      </c>
      <c r="N23" s="2">
        <f t="shared" si="1"/>
        <v>24.481263733785134</v>
      </c>
    </row>
    <row r="24" spans="1:14" ht="20" customHeight="1" x14ac:dyDescent="0.2">
      <c r="A24" s="1">
        <v>23</v>
      </c>
      <c r="B24" s="1" t="s">
        <v>52</v>
      </c>
      <c r="C24" s="1" t="s">
        <v>148</v>
      </c>
      <c r="D24" s="1" t="s">
        <v>190</v>
      </c>
      <c r="E24" s="1">
        <v>23</v>
      </c>
      <c r="F24" s="1">
        <v>3.7869999999999999</v>
      </c>
      <c r="G24" s="2">
        <v>4.0970000000000004</v>
      </c>
      <c r="H24" s="1">
        <v>3.6680000000000001</v>
      </c>
      <c r="I24" s="1">
        <v>3.4079999999999999</v>
      </c>
      <c r="J24" s="1">
        <v>2.8780000000000001</v>
      </c>
      <c r="K24" s="1">
        <v>2.5369999999999999</v>
      </c>
      <c r="L24" s="1" t="s">
        <v>191</v>
      </c>
      <c r="M24" s="2">
        <f t="shared" si="0"/>
        <v>3.5497854884720121</v>
      </c>
      <c r="N24" s="2">
        <f t="shared" si="1"/>
        <v>4.1515478448613212</v>
      </c>
    </row>
    <row r="25" spans="1:14" ht="20" customHeight="1" x14ac:dyDescent="0.2">
      <c r="A25" s="1">
        <v>24</v>
      </c>
      <c r="B25" s="1" t="s">
        <v>54</v>
      </c>
      <c r="C25" s="1" t="s">
        <v>148</v>
      </c>
      <c r="D25" s="1" t="s">
        <v>192</v>
      </c>
      <c r="E25" s="1">
        <v>24</v>
      </c>
      <c r="F25" s="2">
        <v>12.388</v>
      </c>
      <c r="G25" s="1">
        <v>11.089</v>
      </c>
      <c r="H25" s="1">
        <v>11.45</v>
      </c>
      <c r="I25" s="1">
        <v>9.8469999999999995</v>
      </c>
      <c r="J25" s="1">
        <v>8.702</v>
      </c>
      <c r="K25" s="1">
        <v>7.3280000000000003</v>
      </c>
      <c r="L25" s="1" t="s">
        <v>193</v>
      </c>
      <c r="M25" s="2">
        <f t="shared" si="0"/>
        <v>10.731404489503873</v>
      </c>
      <c r="N25" s="2">
        <f t="shared" si="1"/>
        <v>12.553262177162793</v>
      </c>
    </row>
    <row r="26" spans="1:14" ht="20" customHeight="1" x14ac:dyDescent="0.2">
      <c r="A26" s="1">
        <v>25</v>
      </c>
      <c r="B26" s="1" t="s">
        <v>44</v>
      </c>
      <c r="C26" s="1" t="s">
        <v>148</v>
      </c>
      <c r="D26" s="1" t="s">
        <v>194</v>
      </c>
      <c r="E26" s="1">
        <v>25</v>
      </c>
      <c r="F26" s="1">
        <v>0.51100000000000001</v>
      </c>
      <c r="G26" s="2">
        <v>0.55300000000000005</v>
      </c>
      <c r="H26" s="1">
        <v>0.495</v>
      </c>
      <c r="I26" s="1">
        <v>0.41899999999999998</v>
      </c>
      <c r="J26" s="1">
        <v>0.39900000000000002</v>
      </c>
      <c r="K26" s="1">
        <v>0.34200000000000003</v>
      </c>
      <c r="L26" s="1" t="s">
        <v>195</v>
      </c>
      <c r="M26" s="2">
        <f t="shared" si="0"/>
        <v>0.47897074019886893</v>
      </c>
      <c r="N26" s="2">
        <f t="shared" si="1"/>
        <v>0.56036259313446446</v>
      </c>
    </row>
    <row r="27" spans="1:14" ht="20" customHeight="1" x14ac:dyDescent="0.2">
      <c r="A27" s="1">
        <v>26</v>
      </c>
      <c r="B27" s="1" t="s">
        <v>56</v>
      </c>
      <c r="C27" s="1" t="s">
        <v>148</v>
      </c>
      <c r="D27" s="1" t="s">
        <v>196</v>
      </c>
      <c r="E27" s="1">
        <v>26</v>
      </c>
      <c r="F27" s="1">
        <v>2.7040000000000002</v>
      </c>
      <c r="G27" s="2">
        <v>2.9260000000000002</v>
      </c>
      <c r="H27" s="1">
        <v>2.6190000000000002</v>
      </c>
      <c r="I27" s="1">
        <v>2.407</v>
      </c>
      <c r="J27" s="1">
        <v>2.1360000000000001</v>
      </c>
      <c r="K27" s="1">
        <v>1.758</v>
      </c>
      <c r="L27" s="1" t="s">
        <v>197</v>
      </c>
      <c r="M27" s="2">
        <f t="shared" si="0"/>
        <v>2.5343197797269239</v>
      </c>
      <c r="N27" s="2">
        <f t="shared" si="1"/>
        <v>2.9650135536064095</v>
      </c>
    </row>
    <row r="28" spans="1:14" ht="20" customHeight="1" x14ac:dyDescent="0.2">
      <c r="A28" s="1">
        <v>27</v>
      </c>
      <c r="B28" s="1" t="s">
        <v>58</v>
      </c>
      <c r="C28" s="1" t="s">
        <v>148</v>
      </c>
      <c r="D28" s="1" t="s">
        <v>198</v>
      </c>
      <c r="E28" s="1">
        <v>27</v>
      </c>
      <c r="F28" s="1">
        <v>5.6970000000000001</v>
      </c>
      <c r="G28" s="1">
        <v>5.8819999999999997</v>
      </c>
      <c r="H28" s="2">
        <v>6.3639999999999999</v>
      </c>
      <c r="I28" s="1">
        <v>5.117</v>
      </c>
      <c r="J28" s="1">
        <v>4.6470000000000002</v>
      </c>
      <c r="K28" s="1">
        <v>3.9409999999999998</v>
      </c>
      <c r="L28" s="1" t="s">
        <v>197</v>
      </c>
      <c r="M28" s="2">
        <f t="shared" si="0"/>
        <v>5.513192754996302</v>
      </c>
      <c r="N28" s="2">
        <f t="shared" si="1"/>
        <v>6.4488072450036995</v>
      </c>
    </row>
    <row r="29" spans="1:14" ht="20" customHeight="1" x14ac:dyDescent="0.2">
      <c r="A29" s="1">
        <v>28</v>
      </c>
      <c r="B29" s="1" t="s">
        <v>60</v>
      </c>
      <c r="C29" s="1" t="s">
        <v>148</v>
      </c>
      <c r="D29" s="1" t="s">
        <v>199</v>
      </c>
      <c r="E29" s="1">
        <v>28</v>
      </c>
      <c r="F29" s="1">
        <v>1.8360000000000001</v>
      </c>
      <c r="G29" s="2">
        <v>1.986</v>
      </c>
      <c r="H29" s="1">
        <v>1.778</v>
      </c>
      <c r="I29" s="1">
        <v>1.506</v>
      </c>
      <c r="J29" s="1">
        <v>1.45</v>
      </c>
      <c r="K29" s="1">
        <v>1.248</v>
      </c>
      <c r="L29" s="1" t="s">
        <v>200</v>
      </c>
      <c r="M29" s="2">
        <f t="shared" si="0"/>
        <v>1.7208438742783174</v>
      </c>
      <c r="N29" s="2">
        <f t="shared" si="1"/>
        <v>2.0124894590550153</v>
      </c>
    </row>
    <row r="30" spans="1:14" ht="20" customHeight="1" x14ac:dyDescent="0.2">
      <c r="A30" s="1">
        <v>29</v>
      </c>
      <c r="B30" s="1" t="s">
        <v>63</v>
      </c>
      <c r="C30" s="1" t="s">
        <v>148</v>
      </c>
      <c r="D30" s="1" t="s">
        <v>201</v>
      </c>
      <c r="E30" s="1">
        <v>29</v>
      </c>
      <c r="F30" s="2">
        <v>6.2969999999999997</v>
      </c>
      <c r="G30" s="1">
        <v>5.6369999999999996</v>
      </c>
      <c r="H30" s="1">
        <v>5.82</v>
      </c>
      <c r="I30" s="1">
        <v>4.7720000000000002</v>
      </c>
      <c r="J30" s="1">
        <v>4.423</v>
      </c>
      <c r="K30" s="1">
        <v>3.8410000000000002</v>
      </c>
      <c r="L30" s="1" t="s">
        <v>202</v>
      </c>
      <c r="M30" s="2">
        <f t="shared" si="0"/>
        <v>5.4550908552551487</v>
      </c>
      <c r="N30" s="2">
        <f t="shared" si="1"/>
        <v>6.3809091447448498</v>
      </c>
    </row>
    <row r="31" spans="1:14" ht="20" customHeight="1" x14ac:dyDescent="0.2">
      <c r="A31" s="1">
        <v>30</v>
      </c>
      <c r="B31" s="1" t="s">
        <v>64</v>
      </c>
      <c r="C31" s="1" t="s">
        <v>148</v>
      </c>
      <c r="D31" s="1" t="s">
        <v>203</v>
      </c>
      <c r="E31" s="1">
        <v>30</v>
      </c>
      <c r="F31" s="1">
        <v>2.52</v>
      </c>
      <c r="G31" s="2">
        <v>2.726</v>
      </c>
      <c r="H31" s="1">
        <v>2.4409999999999998</v>
      </c>
      <c r="I31" s="1">
        <v>2.0659999999999998</v>
      </c>
      <c r="J31" s="1">
        <v>1.94</v>
      </c>
      <c r="K31" s="1">
        <v>1.6879999999999999</v>
      </c>
      <c r="L31" s="1" t="s">
        <v>204</v>
      </c>
      <c r="M31" s="2">
        <f t="shared" si="0"/>
        <v>2.3624363072266923</v>
      </c>
      <c r="N31" s="2">
        <f t="shared" si="1"/>
        <v>2.7622303594399749</v>
      </c>
    </row>
    <row r="32" spans="1:14" ht="20" customHeight="1" x14ac:dyDescent="0.2">
      <c r="A32" s="1">
        <v>31</v>
      </c>
      <c r="B32" s="1" t="s">
        <v>67</v>
      </c>
      <c r="C32" s="1" t="s">
        <v>148</v>
      </c>
      <c r="D32" s="1" t="s">
        <v>205</v>
      </c>
      <c r="E32" s="1">
        <v>31</v>
      </c>
      <c r="F32" s="1">
        <v>8.0180000000000007</v>
      </c>
      <c r="G32" s="1">
        <v>8.2789999999999999</v>
      </c>
      <c r="H32" s="2">
        <v>8.9570000000000007</v>
      </c>
      <c r="I32" s="1">
        <v>7.0369999999999999</v>
      </c>
      <c r="J32" s="1">
        <v>6.4580000000000002</v>
      </c>
      <c r="K32" s="1">
        <v>6.4640000000000004</v>
      </c>
      <c r="L32" s="1" t="s">
        <v>206</v>
      </c>
      <c r="M32" s="2">
        <f t="shared" si="0"/>
        <v>7.7595315666669427</v>
      </c>
      <c r="N32" s="2">
        <f t="shared" si="1"/>
        <v>9.0764684333330585</v>
      </c>
    </row>
    <row r="33" spans="1:14" ht="20" customHeight="1" x14ac:dyDescent="0.2">
      <c r="A33" s="1">
        <v>32</v>
      </c>
      <c r="B33" s="1" t="s">
        <v>68</v>
      </c>
      <c r="C33" s="1" t="s">
        <v>148</v>
      </c>
      <c r="D33" s="1" t="s">
        <v>207</v>
      </c>
      <c r="E33" s="1">
        <v>32</v>
      </c>
      <c r="F33" s="1">
        <v>12.561</v>
      </c>
      <c r="G33" s="1">
        <v>12.97</v>
      </c>
      <c r="H33" s="2">
        <v>14.032999999999999</v>
      </c>
      <c r="I33" s="1">
        <v>11.673</v>
      </c>
      <c r="J33" s="1">
        <v>10.117000000000001</v>
      </c>
      <c r="K33" s="1">
        <v>9.8309999999999995</v>
      </c>
      <c r="L33" s="1" t="s">
        <v>206</v>
      </c>
      <c r="M33" s="2">
        <f t="shared" si="0"/>
        <v>12.155739076513584</v>
      </c>
      <c r="N33" s="2">
        <f t="shared" si="1"/>
        <v>14.220260923486418</v>
      </c>
    </row>
    <row r="34" spans="1:14" ht="20" customHeight="1" x14ac:dyDescent="0.2">
      <c r="A34" s="1">
        <v>33</v>
      </c>
      <c r="B34" s="1" t="s">
        <v>70</v>
      </c>
      <c r="C34" s="1" t="s">
        <v>148</v>
      </c>
      <c r="D34" s="1" t="s">
        <v>208</v>
      </c>
      <c r="E34" s="1">
        <v>33</v>
      </c>
      <c r="F34" s="1">
        <v>7.4589999999999996</v>
      </c>
      <c r="G34" s="2">
        <v>8.07</v>
      </c>
      <c r="H34" s="1">
        <v>7.2240000000000002</v>
      </c>
      <c r="I34" s="1">
        <v>5.9669999999999996</v>
      </c>
      <c r="J34" s="1">
        <v>5.7430000000000003</v>
      </c>
      <c r="K34" s="1">
        <v>5.0720000000000001</v>
      </c>
      <c r="L34" s="1" t="s">
        <v>197</v>
      </c>
      <c r="M34" s="2">
        <f t="shared" si="0"/>
        <v>6.9910513607373455</v>
      </c>
      <c r="N34" s="2">
        <f t="shared" si="1"/>
        <v>8.1776153059293204</v>
      </c>
    </row>
    <row r="35" spans="1:14" ht="20" customHeight="1" x14ac:dyDescent="0.2">
      <c r="A35" s="1">
        <v>34</v>
      </c>
      <c r="B35" s="1" t="s">
        <v>72</v>
      </c>
      <c r="C35" s="1" t="s">
        <v>148</v>
      </c>
      <c r="D35" s="1" t="s">
        <v>209</v>
      </c>
      <c r="E35" s="1">
        <v>34</v>
      </c>
      <c r="F35" s="1">
        <v>18.594999999999999</v>
      </c>
      <c r="G35" s="2">
        <v>19.2</v>
      </c>
      <c r="H35" s="2">
        <v>20.773</v>
      </c>
      <c r="I35" s="1">
        <v>17.28</v>
      </c>
      <c r="J35" s="1">
        <v>15.167999999999999</v>
      </c>
      <c r="K35" s="1">
        <v>15.672000000000001</v>
      </c>
      <c r="L35" s="1" t="s">
        <v>210</v>
      </c>
      <c r="M35" s="2">
        <f t="shared" si="0"/>
        <v>17.995281162749336</v>
      </c>
      <c r="N35" s="2">
        <f t="shared" si="1"/>
        <v>21.050052170583996</v>
      </c>
    </row>
    <row r="36" spans="1:14" ht="20" customHeight="1" x14ac:dyDescent="0.2">
      <c r="A36" s="1">
        <v>35</v>
      </c>
      <c r="B36" s="1" t="s">
        <v>73</v>
      </c>
      <c r="C36" s="1" t="s">
        <v>148</v>
      </c>
      <c r="D36" s="1" t="s">
        <v>211</v>
      </c>
      <c r="E36" s="1">
        <v>35</v>
      </c>
      <c r="F36" s="2">
        <v>5.8680000000000003</v>
      </c>
      <c r="G36" s="2">
        <v>6.3490000000000002</v>
      </c>
      <c r="H36" s="1">
        <v>5.6829999999999998</v>
      </c>
      <c r="I36" s="1">
        <v>4.8120000000000003</v>
      </c>
      <c r="J36" s="1">
        <v>4.577</v>
      </c>
      <c r="K36" s="1">
        <v>3.6970000000000001</v>
      </c>
      <c r="L36" s="1" t="s">
        <v>212</v>
      </c>
      <c r="M36" s="2">
        <f t="shared" si="0"/>
        <v>5.4996149010059945</v>
      </c>
      <c r="N36" s="2">
        <f t="shared" si="1"/>
        <v>6.4337184323273373</v>
      </c>
    </row>
    <row r="37" spans="1:14" ht="20" customHeight="1" x14ac:dyDescent="0.2">
      <c r="A37" s="1">
        <v>36</v>
      </c>
      <c r="B37" s="1" t="s">
        <v>79</v>
      </c>
      <c r="C37" s="1" t="s">
        <v>148</v>
      </c>
      <c r="D37" s="1" t="s">
        <v>213</v>
      </c>
      <c r="E37" s="1">
        <v>36</v>
      </c>
      <c r="F37" s="2">
        <v>17.582000000000001</v>
      </c>
      <c r="G37" s="2">
        <v>16.251000000000001</v>
      </c>
      <c r="H37" s="1">
        <v>15.739000000000001</v>
      </c>
      <c r="I37" s="1">
        <v>14.625999999999999</v>
      </c>
      <c r="J37" s="1">
        <v>12.351000000000001</v>
      </c>
      <c r="K37" s="1">
        <v>11.051</v>
      </c>
      <c r="L37" s="1" t="s">
        <v>214</v>
      </c>
      <c r="M37" s="2">
        <f t="shared" si="0"/>
        <v>15.231553766641229</v>
      </c>
      <c r="N37" s="2">
        <f t="shared" si="1"/>
        <v>17.816446233358775</v>
      </c>
    </row>
    <row r="38" spans="1:14" ht="20" customHeight="1" x14ac:dyDescent="0.2">
      <c r="A38" s="1">
        <v>37</v>
      </c>
      <c r="B38" s="1" t="s">
        <v>81</v>
      </c>
      <c r="C38" s="1" t="s">
        <v>148</v>
      </c>
      <c r="D38" s="1" t="s">
        <v>215</v>
      </c>
      <c r="E38" s="1">
        <v>37</v>
      </c>
      <c r="F38" s="2">
        <v>11.574999999999999</v>
      </c>
      <c r="G38" s="2">
        <v>12.523</v>
      </c>
      <c r="H38" s="1">
        <v>11.21</v>
      </c>
      <c r="I38" s="1">
        <v>9.3759999999999994</v>
      </c>
      <c r="J38" s="1">
        <v>8.7970000000000006</v>
      </c>
      <c r="K38" s="1">
        <v>7.4080000000000004</v>
      </c>
      <c r="L38" s="1" t="s">
        <v>216</v>
      </c>
      <c r="M38" s="2">
        <f t="shared" si="0"/>
        <v>10.848608230259631</v>
      </c>
      <c r="N38" s="2">
        <f t="shared" si="1"/>
        <v>12.690058436407037</v>
      </c>
    </row>
    <row r="39" spans="1:14" ht="20" customHeight="1" x14ac:dyDescent="0.2">
      <c r="A39" s="1">
        <v>38</v>
      </c>
      <c r="B39" s="1" t="s">
        <v>74</v>
      </c>
      <c r="C39" s="1" t="s">
        <v>148</v>
      </c>
      <c r="D39" s="1" t="s">
        <v>217</v>
      </c>
      <c r="E39" s="1">
        <v>38</v>
      </c>
      <c r="F39" s="1">
        <v>6.6749999999999998</v>
      </c>
      <c r="G39" s="2">
        <v>6.8920000000000003</v>
      </c>
      <c r="H39" s="2">
        <v>7.4569999999999999</v>
      </c>
      <c r="I39" s="1">
        <v>6.2030000000000003</v>
      </c>
      <c r="J39" s="1">
        <v>5.3070000000000004</v>
      </c>
      <c r="K39" s="1">
        <v>4.4800000000000004</v>
      </c>
      <c r="L39" s="1" t="s">
        <v>218</v>
      </c>
      <c r="M39" s="2">
        <f t="shared" si="0"/>
        <v>6.459556530522029</v>
      </c>
      <c r="N39" s="2">
        <f t="shared" si="1"/>
        <v>7.556443469477971</v>
      </c>
    </row>
    <row r="40" spans="1:14" ht="20" customHeight="1" x14ac:dyDescent="0.2">
      <c r="A40" s="1">
        <v>39</v>
      </c>
      <c r="B40" s="1" t="s">
        <v>84</v>
      </c>
      <c r="C40" s="1" t="s">
        <v>148</v>
      </c>
      <c r="D40" s="1" t="s">
        <v>219</v>
      </c>
      <c r="E40" s="1">
        <v>39</v>
      </c>
      <c r="F40" s="2">
        <v>6.5659999999999998</v>
      </c>
      <c r="G40" s="2">
        <v>7.1040000000000001</v>
      </c>
      <c r="H40" s="1">
        <v>6.359</v>
      </c>
      <c r="I40" s="1">
        <v>5.7119999999999997</v>
      </c>
      <c r="J40" s="1">
        <v>5.056</v>
      </c>
      <c r="K40" s="1">
        <v>4.1369999999999996</v>
      </c>
      <c r="L40" s="1" t="s">
        <v>220</v>
      </c>
      <c r="M40" s="2">
        <f t="shared" si="0"/>
        <v>6.1538913612642077</v>
      </c>
      <c r="N40" s="2">
        <f t="shared" si="1"/>
        <v>7.1987753054024584</v>
      </c>
    </row>
    <row r="41" spans="1:14" ht="20" customHeight="1" x14ac:dyDescent="0.2">
      <c r="A41" s="1">
        <v>40</v>
      </c>
      <c r="B41" s="1" t="s">
        <v>86</v>
      </c>
      <c r="C41" s="1" t="s">
        <v>148</v>
      </c>
      <c r="D41" s="1" t="s">
        <v>221</v>
      </c>
      <c r="E41" s="1">
        <v>40</v>
      </c>
      <c r="F41" s="1">
        <v>11.569000000000001</v>
      </c>
      <c r="G41" s="2">
        <v>11.946</v>
      </c>
      <c r="H41" s="2">
        <v>12.925000000000001</v>
      </c>
      <c r="I41" s="1">
        <v>9.5570000000000004</v>
      </c>
      <c r="J41" s="1">
        <v>9.3179999999999996</v>
      </c>
      <c r="K41" s="1">
        <v>7.5259999999999998</v>
      </c>
      <c r="L41" s="1" t="s">
        <v>222</v>
      </c>
      <c r="M41" s="2">
        <f t="shared" si="0"/>
        <v>11.195797390738722</v>
      </c>
      <c r="N41" s="2">
        <f t="shared" si="1"/>
        <v>13.097535942594611</v>
      </c>
    </row>
    <row r="42" spans="1:14" ht="20" customHeight="1" x14ac:dyDescent="0.2">
      <c r="A42" s="1">
        <v>41</v>
      </c>
      <c r="B42" s="1" t="s">
        <v>98</v>
      </c>
      <c r="C42" s="1" t="s">
        <v>148</v>
      </c>
      <c r="D42" s="1" t="s">
        <v>223</v>
      </c>
      <c r="E42" s="1">
        <v>41</v>
      </c>
      <c r="F42" s="2">
        <v>31.242000000000001</v>
      </c>
      <c r="G42" s="2">
        <v>33.802</v>
      </c>
      <c r="H42" s="1">
        <v>30.257000000000001</v>
      </c>
      <c r="I42" s="1">
        <v>26.556000000000001</v>
      </c>
      <c r="J42" s="1">
        <v>24.369</v>
      </c>
      <c r="K42" s="1">
        <v>25.306999999999999</v>
      </c>
      <c r="L42" s="1" t="s">
        <v>224</v>
      </c>
      <c r="M42" s="2">
        <f t="shared" si="0"/>
        <v>29.281020346156822</v>
      </c>
      <c r="N42" s="2">
        <f t="shared" si="1"/>
        <v>34.252979653843177</v>
      </c>
    </row>
    <row r="43" spans="1:14" ht="20" customHeight="1" x14ac:dyDescent="0.2">
      <c r="A43" s="1">
        <v>42</v>
      </c>
      <c r="B43" s="1" t="s">
        <v>88</v>
      </c>
      <c r="C43" s="1" t="s">
        <v>148</v>
      </c>
      <c r="D43" s="1" t="s">
        <v>225</v>
      </c>
      <c r="E43" s="1">
        <v>42</v>
      </c>
      <c r="F43" s="1">
        <v>3.7869999999999999</v>
      </c>
      <c r="G43" s="2">
        <v>4.0970000000000004</v>
      </c>
      <c r="H43" s="1">
        <v>3.6680000000000001</v>
      </c>
      <c r="I43" s="1">
        <v>3.2570000000000001</v>
      </c>
      <c r="J43" s="1">
        <v>2.992</v>
      </c>
      <c r="K43" s="1">
        <v>2.4990000000000001</v>
      </c>
      <c r="L43" s="1" t="s">
        <v>226</v>
      </c>
      <c r="M43" s="2">
        <f t="shared" si="0"/>
        <v>3.5497854884720121</v>
      </c>
      <c r="N43" s="2">
        <f t="shared" si="1"/>
        <v>4.1515478448613212</v>
      </c>
    </row>
    <row r="44" spans="1:14" ht="20" customHeight="1" x14ac:dyDescent="0.2">
      <c r="A44" s="1">
        <v>43</v>
      </c>
      <c r="B44" s="1" t="s">
        <v>90</v>
      </c>
      <c r="C44" s="1" t="s">
        <v>148</v>
      </c>
      <c r="D44" s="1" t="s">
        <v>227</v>
      </c>
      <c r="E44" s="1">
        <v>43</v>
      </c>
      <c r="F44" s="1">
        <v>5.7140000000000004</v>
      </c>
      <c r="G44" s="2">
        <v>6.1820000000000004</v>
      </c>
      <c r="H44" s="1">
        <v>5.5339999999999998</v>
      </c>
      <c r="I44" s="1">
        <v>4.6849999999999996</v>
      </c>
      <c r="J44" s="1">
        <v>4.343</v>
      </c>
      <c r="K44" s="1">
        <v>3.8279999999999998</v>
      </c>
      <c r="L44" s="1" t="s">
        <v>228</v>
      </c>
      <c r="M44" s="2">
        <f t="shared" si="0"/>
        <v>5.35557125503286</v>
      </c>
      <c r="N44" s="2">
        <f t="shared" si="1"/>
        <v>6.2644287449671392</v>
      </c>
    </row>
    <row r="45" spans="1:14" ht="20" customHeight="1" x14ac:dyDescent="0.2">
      <c r="A45" s="1">
        <v>44</v>
      </c>
      <c r="B45" s="1" t="s">
        <v>93</v>
      </c>
      <c r="C45" s="1" t="s">
        <v>148</v>
      </c>
      <c r="D45" s="1" t="s">
        <v>229</v>
      </c>
      <c r="E45" s="1">
        <v>44</v>
      </c>
      <c r="F45" s="1">
        <v>7.1920000000000002</v>
      </c>
      <c r="G45" s="1">
        <v>7.4260000000000002</v>
      </c>
      <c r="H45" s="2">
        <v>8.0340000000000007</v>
      </c>
      <c r="I45" s="1">
        <v>6.4610000000000003</v>
      </c>
      <c r="J45" s="1">
        <v>5.6440000000000001</v>
      </c>
      <c r="K45" s="1">
        <v>5.05</v>
      </c>
      <c r="L45" s="1" t="s">
        <v>230</v>
      </c>
      <c r="M45" s="2">
        <f t="shared" si="0"/>
        <v>6.9602114648711622</v>
      </c>
      <c r="N45" s="2">
        <f t="shared" si="1"/>
        <v>8.1411218684621733</v>
      </c>
    </row>
    <row r="46" spans="1:14" ht="20" customHeight="1" x14ac:dyDescent="0.2">
      <c r="A46" s="1">
        <v>45</v>
      </c>
      <c r="B46" s="1" t="s">
        <v>94</v>
      </c>
      <c r="C46" s="1" t="s">
        <v>148</v>
      </c>
      <c r="D46" s="1" t="s">
        <v>231</v>
      </c>
      <c r="E46" s="1">
        <v>45</v>
      </c>
      <c r="F46" s="1">
        <v>24.225000000000001</v>
      </c>
      <c r="G46" s="1">
        <v>25.013000000000002</v>
      </c>
      <c r="H46" s="2">
        <v>27.062000000000001</v>
      </c>
      <c r="I46" s="1">
        <v>21.010999999999999</v>
      </c>
      <c r="J46" s="1">
        <v>19.260000000000002</v>
      </c>
      <c r="K46" s="1">
        <v>19.257999999999999</v>
      </c>
      <c r="L46" s="1" t="s">
        <v>232</v>
      </c>
      <c r="M46" s="2">
        <f t="shared" si="0"/>
        <v>23.443794185236957</v>
      </c>
      <c r="N46" s="2">
        <f t="shared" si="1"/>
        <v>27.42287248142971</v>
      </c>
    </row>
    <row r="47" spans="1:14" ht="20" customHeight="1" x14ac:dyDescent="0.2">
      <c r="A47" s="1">
        <v>46</v>
      </c>
      <c r="B47" s="1" t="s">
        <v>96</v>
      </c>
      <c r="C47" s="1" t="s">
        <v>148</v>
      </c>
      <c r="D47" s="1" t="s">
        <v>233</v>
      </c>
      <c r="E47" s="1">
        <v>46</v>
      </c>
      <c r="F47" s="2">
        <v>5.2309999999999999</v>
      </c>
      <c r="G47" s="1">
        <v>4.835</v>
      </c>
      <c r="H47" s="1">
        <v>4.6829999999999998</v>
      </c>
      <c r="I47" s="1">
        <v>4.0609999999999999</v>
      </c>
      <c r="J47" s="1">
        <v>3.7709999999999999</v>
      </c>
      <c r="K47" s="1">
        <v>3.2879999999999998</v>
      </c>
      <c r="L47" s="1" t="s">
        <v>234</v>
      </c>
      <c r="M47" s="2">
        <f t="shared" si="0"/>
        <v>4.5319891217761343</v>
      </c>
      <c r="N47" s="2">
        <f t="shared" si="1"/>
        <v>5.3006775448905321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MySQL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2022-11-10T07:04:54Z</dcterms:created>
  <dcterms:modified xsi:type="dcterms:W3CDTF">2022-12-14T00:44:12Z</dcterms:modified>
</cp:coreProperties>
</file>