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a9e2806cc1c907e1/Desktop/"/>
    </mc:Choice>
  </mc:AlternateContent>
  <xr:revisionPtr revIDLastSave="0" documentId="8_{A0E4E03A-4F92-4852-9C92-38A0201EB029}" xr6:coauthVersionLast="47" xr6:coauthVersionMax="47" xr10:uidLastSave="{00000000-0000-0000-0000-000000000000}"/>
  <bookViews>
    <workbookView xWindow="-108" yWindow="-108" windowWidth="23256" windowHeight="13896" activeTab="1" xr2:uid="{00000000-000D-0000-FFFF-FFFF00000000}"/>
  </bookViews>
  <sheets>
    <sheet name="Total Customers" sheetId="2" r:id="rId1"/>
    <sheet name="Dashboard" sheetId="3" r:id="rId2"/>
    <sheet name="telecom_customer_churn" sheetId="1" r:id="rId3"/>
  </sheets>
  <definedNames>
    <definedName name="_xlnm._FilterDatabase" localSheetId="2" hidden="1">telecom_customer_churn!$A$1:$AL$1</definedName>
    <definedName name="Slicer_City">#N/A</definedName>
    <definedName name="Slicer_City1">#N/A</definedName>
    <definedName name="Slicer_Customer_Status">#N/A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2" l="1"/>
  <c r="H23" i="2"/>
  <c r="H22" i="2"/>
  <c r="H31" i="2"/>
  <c r="H17" i="2"/>
  <c r="H8" i="2"/>
  <c r="H4" i="2"/>
  <c r="H29" i="2"/>
  <c r="H9" i="2"/>
</calcChain>
</file>

<file path=xl/sharedStrings.xml><?xml version="1.0" encoding="utf-8"?>
<sst xmlns="http://schemas.openxmlformats.org/spreadsheetml/2006/main" count="162073" uniqueCount="8251">
  <si>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</si>
  <si>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</si>
  <si>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</si>
  <si>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</si>
  <si>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</si>
  <si>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</si>
  <si>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</si>
  <si>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</si>
  <si>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</si>
  <si>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</si>
  <si>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</si>
  <si>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</si>
  <si>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</si>
  <si>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</si>
  <si>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</si>
  <si>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</si>
  <si>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</si>
  <si>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</si>
  <si>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</si>
  <si>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</si>
  <si>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</si>
  <si>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</si>
  <si>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</si>
  <si>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</si>
  <si>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</si>
  <si>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</si>
  <si>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</si>
  <si>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</si>
  <si>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</si>
  <si>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</si>
  <si>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</si>
  <si>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</si>
  <si>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</si>
  <si>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</si>
  <si>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</si>
  <si>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</si>
  <si>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</si>
  <si>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</si>
  <si>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</si>
  <si>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</si>
  <si>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</si>
  <si>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</si>
  <si>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</si>
  <si>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</si>
  <si>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</si>
  <si>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</si>
  <si>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</si>
  <si>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</si>
  <si>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</si>
  <si>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</si>
  <si>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</si>
  <si>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</si>
  <si>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</si>
  <si>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</si>
  <si>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</si>
  <si>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</si>
  <si>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</si>
  <si>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</si>
  <si>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</si>
  <si>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</si>
  <si>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</si>
  <si>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</si>
  <si>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</si>
  <si>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</si>
  <si>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</si>
  <si>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</si>
  <si>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</si>
  <si>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</si>
  <si>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</si>
  <si>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</si>
  <si>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</si>
  <si>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</si>
  <si>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</si>
  <si>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</si>
  <si>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</si>
  <si>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</si>
  <si>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</si>
  <si>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</si>
  <si>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</si>
  <si>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</si>
  <si>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</si>
  <si>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</si>
  <si>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</si>
  <si>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</si>
  <si>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</si>
  <si>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</si>
  <si>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</si>
  <si>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</si>
  <si>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</si>
  <si>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</si>
  <si>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</si>
  <si>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</si>
  <si>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</si>
  <si>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</si>
  <si>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</si>
  <si>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</si>
  <si>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</si>
  <si>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</si>
  <si>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</si>
  <si>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</si>
  <si>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</si>
  <si>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</si>
  <si>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</si>
  <si>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</si>
  <si>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</si>
  <si>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</si>
  <si>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</si>
  <si>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</si>
  <si>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</si>
  <si>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</si>
  <si>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</si>
  <si>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</si>
  <si>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</si>
  <si>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</si>
  <si>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</si>
  <si>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</si>
  <si>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</si>
  <si>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</si>
  <si>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</si>
  <si>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</si>
  <si>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</si>
  <si>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</si>
  <si>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</si>
  <si>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</si>
  <si>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</si>
  <si>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</si>
  <si>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</si>
  <si>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</si>
  <si>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</si>
  <si>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</si>
  <si>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</si>
  <si>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</si>
  <si>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</si>
  <si>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</si>
  <si>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</si>
  <si>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</si>
  <si>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</si>
  <si>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</si>
  <si>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</si>
  <si>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</si>
  <si>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</si>
  <si>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</si>
  <si>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</si>
  <si>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</si>
  <si>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</si>
  <si>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</si>
  <si>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</si>
  <si>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</si>
  <si>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</si>
  <si>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</si>
  <si>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</si>
  <si>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</si>
  <si>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</si>
  <si>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</si>
  <si>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</si>
  <si>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</si>
  <si>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</si>
  <si>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</si>
  <si>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</si>
  <si>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</si>
  <si>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</si>
  <si>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</si>
  <si>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</si>
  <si>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</si>
  <si>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</si>
  <si>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</si>
  <si>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</si>
  <si>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</si>
  <si>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</si>
  <si>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</si>
  <si>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</si>
  <si>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</si>
  <si>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</si>
  <si>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</si>
  <si>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</si>
  <si>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</si>
  <si>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</si>
  <si>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</si>
  <si>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</si>
  <si>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</si>
  <si>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</si>
  <si>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</si>
  <si>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</si>
  <si>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</si>
  <si>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</si>
  <si>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</si>
  <si>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</si>
  <si>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</si>
  <si>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</si>
  <si>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</si>
  <si>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</si>
  <si>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</si>
  <si>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</si>
  <si>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</si>
  <si>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</si>
  <si>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</si>
  <si>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</si>
  <si>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</si>
  <si>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</si>
  <si>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</si>
  <si>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</si>
  <si>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</si>
  <si>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</si>
  <si>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</si>
  <si>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</si>
  <si>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</si>
  <si>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</si>
  <si>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</si>
  <si>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</si>
  <si>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</si>
  <si>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</si>
  <si>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</si>
  <si>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</si>
  <si>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</si>
  <si>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</si>
  <si>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</si>
  <si>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</si>
  <si>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</si>
  <si>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</si>
  <si>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</si>
  <si>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</si>
  <si>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</si>
  <si>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</si>
  <si>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</si>
  <si>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</si>
  <si>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</si>
  <si>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</si>
  <si>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</si>
  <si>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</si>
  <si>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</si>
  <si>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</si>
  <si>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</si>
  <si>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</si>
  <si>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</si>
  <si>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</si>
  <si>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</si>
  <si>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</si>
  <si>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</si>
  <si>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</si>
  <si>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</si>
  <si>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</si>
  <si>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</si>
  <si>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</si>
  <si>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</si>
  <si>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</si>
  <si>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</si>
  <si>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</si>
  <si>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</si>
  <si>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</si>
  <si>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</si>
  <si>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</si>
  <si>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</si>
  <si>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</si>
  <si>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</si>
  <si>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</si>
  <si>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</si>
  <si>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</si>
  <si>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</si>
  <si>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</si>
  <si>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</si>
  <si>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</si>
  <si>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</si>
  <si>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</si>
  <si>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</si>
  <si>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</si>
  <si>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</si>
  <si>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</si>
  <si>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</si>
  <si>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</si>
  <si>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</si>
  <si>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</si>
  <si>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</si>
  <si>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</si>
  <si>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</si>
  <si>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</si>
  <si>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</si>
  <si>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</si>
  <si>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</si>
  <si>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</si>
  <si>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</si>
  <si>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</si>
  <si>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</si>
  <si>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</si>
  <si>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</si>
  <si>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</si>
  <si>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</si>
  <si>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</si>
  <si>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</si>
  <si>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</si>
  <si>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</si>
  <si>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</si>
  <si>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</si>
  <si>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</si>
  <si>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</si>
  <si>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</si>
  <si>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</si>
  <si>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</si>
  <si>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</si>
  <si>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</si>
  <si>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</si>
  <si>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</si>
  <si>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</si>
  <si>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</si>
  <si>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</si>
  <si>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</si>
  <si>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</si>
  <si>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</si>
  <si>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</si>
  <si>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</si>
  <si>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</si>
  <si>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</si>
  <si>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</si>
  <si>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</si>
  <si>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</si>
  <si>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</si>
  <si>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</si>
  <si>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</si>
  <si>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</si>
  <si>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</si>
  <si>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</si>
  <si>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</si>
  <si>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</si>
  <si>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</si>
  <si>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</si>
  <si>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</si>
  <si>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</si>
  <si>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</si>
  <si>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</si>
  <si>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</si>
  <si>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</si>
  <si>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</si>
  <si>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</si>
  <si>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</si>
  <si>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</si>
  <si>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</si>
  <si>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</si>
  <si>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</si>
  <si>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</si>
  <si>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</si>
  <si>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</si>
  <si>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</si>
  <si>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</si>
  <si>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</si>
  <si>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</si>
  <si>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</si>
  <si>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</si>
  <si>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</si>
  <si>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</si>
  <si>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</si>
  <si>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</si>
  <si>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</si>
  <si>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</si>
  <si>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</si>
  <si>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</si>
  <si>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</si>
  <si>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</si>
  <si>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</si>
  <si>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</si>
  <si>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</si>
  <si>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</si>
  <si>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</si>
  <si>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</si>
  <si>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</si>
  <si>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</si>
  <si>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</si>
  <si>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</si>
  <si>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</si>
  <si>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</si>
  <si>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</si>
  <si>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</si>
  <si>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</si>
  <si>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</si>
  <si>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</si>
  <si>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</si>
  <si>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</si>
  <si>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</si>
  <si>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</si>
  <si>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</si>
  <si>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</si>
  <si>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</si>
  <si>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</si>
  <si>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</si>
  <si>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</si>
  <si>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</si>
  <si>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</si>
  <si>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</si>
  <si>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</si>
  <si>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</si>
  <si>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</si>
  <si>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</si>
  <si>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</si>
  <si>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</si>
  <si>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</si>
  <si>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</si>
  <si>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</si>
  <si>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</si>
  <si>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</si>
  <si>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</si>
  <si>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</si>
  <si>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</si>
  <si>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</si>
  <si>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</si>
  <si>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</si>
  <si>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</si>
  <si>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</si>
  <si>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</si>
  <si>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</si>
  <si>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</si>
  <si>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</si>
  <si>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</si>
  <si>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</si>
  <si>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</si>
  <si>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</si>
  <si>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</si>
  <si>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</si>
  <si>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</si>
  <si>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</si>
  <si>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</si>
  <si>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</si>
  <si>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</si>
  <si>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</si>
  <si>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</si>
  <si>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</si>
  <si>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</si>
  <si>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</si>
  <si>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</si>
  <si>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</si>
  <si>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</si>
  <si>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</si>
  <si>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</si>
  <si>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</si>
  <si>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</si>
  <si>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</si>
  <si>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</si>
  <si>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</si>
  <si>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</si>
  <si>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</si>
  <si>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</si>
  <si>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</si>
  <si>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</si>
  <si>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</si>
  <si>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</si>
  <si>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</si>
  <si>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</si>
  <si>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</si>
  <si>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</si>
  <si>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</si>
  <si>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</si>
  <si>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</si>
  <si>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</si>
  <si>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</si>
  <si>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</si>
  <si>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</si>
  <si>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</si>
  <si>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</si>
  <si>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</si>
  <si>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</si>
  <si>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</si>
  <si>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</si>
  <si>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</si>
  <si>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</si>
  <si>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</si>
  <si>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</si>
  <si>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</si>
  <si>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</si>
  <si>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</si>
  <si>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</si>
  <si>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</si>
  <si>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</si>
  <si>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</si>
  <si>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</si>
  <si>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</si>
  <si>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</si>
  <si>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</si>
  <si>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</si>
  <si>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</si>
  <si>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</si>
  <si>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</si>
  <si>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</si>
  <si>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</si>
  <si>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</si>
  <si>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</si>
  <si>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</si>
  <si>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</si>
  <si>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</si>
  <si>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</si>
  <si>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</si>
  <si>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</si>
  <si>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</si>
  <si>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</si>
  <si>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</si>
  <si>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</si>
  <si>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</si>
  <si>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</si>
  <si>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</si>
  <si>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</si>
  <si>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</si>
  <si>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</si>
  <si>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</si>
  <si>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</si>
  <si>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</si>
  <si>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</si>
  <si>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</si>
  <si>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</si>
  <si>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</si>
  <si>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</si>
  <si>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</si>
  <si>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</si>
  <si>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</si>
  <si>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</si>
  <si>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</si>
  <si>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</si>
  <si>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</si>
  <si>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</si>
  <si>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</si>
  <si>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</si>
  <si>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</si>
  <si>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</si>
  <si>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</si>
  <si>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</si>
  <si>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</si>
  <si>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</si>
  <si>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</si>
  <si>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</si>
  <si>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</si>
  <si>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</si>
  <si>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</si>
  <si>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</si>
  <si>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</si>
  <si>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</si>
  <si>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</si>
  <si>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</si>
  <si>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</si>
  <si>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</si>
  <si>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</si>
  <si>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</si>
  <si>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</si>
  <si>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</si>
  <si>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</si>
  <si>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</si>
  <si>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</si>
  <si>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</si>
  <si>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</si>
  <si>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</si>
  <si>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</si>
  <si>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</si>
  <si>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</si>
  <si>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</si>
  <si>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</si>
  <si>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</si>
  <si>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</si>
  <si>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</si>
  <si>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</si>
  <si>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</si>
  <si>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</si>
  <si>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</si>
  <si>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</si>
  <si>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</si>
  <si>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</si>
  <si>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</si>
  <si>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</si>
  <si>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</si>
  <si>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</si>
  <si>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</si>
  <si>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</si>
  <si>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</si>
  <si>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</si>
  <si>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</si>
  <si>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</si>
  <si>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</si>
  <si>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</si>
  <si>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</si>
  <si>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</si>
  <si>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</si>
  <si>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</si>
  <si>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</si>
  <si>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</si>
  <si>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</si>
  <si>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</si>
  <si>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</si>
  <si>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</si>
  <si>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</si>
  <si>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</si>
  <si>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</si>
  <si>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</si>
  <si>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</si>
  <si>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</si>
  <si>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</si>
  <si>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</si>
  <si>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</si>
  <si>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</si>
  <si>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</si>
  <si>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</si>
  <si>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</si>
  <si>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</si>
  <si>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</si>
  <si>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</si>
  <si>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</si>
  <si>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</si>
  <si>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</si>
  <si>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</si>
  <si>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</si>
  <si>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</si>
  <si>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</si>
  <si>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</si>
  <si>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</si>
  <si>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</si>
  <si>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</si>
  <si>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</si>
  <si>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</si>
  <si>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</si>
  <si>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</si>
  <si>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</si>
  <si>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</si>
  <si>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</si>
  <si>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</si>
  <si>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</si>
  <si>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</si>
  <si>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</si>
  <si>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</si>
  <si>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</si>
  <si>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</si>
  <si>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</si>
  <si>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</si>
  <si>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</si>
  <si>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</si>
  <si>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</si>
  <si>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</si>
  <si>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</si>
  <si>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</si>
  <si>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</si>
  <si>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</si>
  <si>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</si>
  <si>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</si>
  <si>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</si>
  <si>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</si>
  <si>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</si>
  <si>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</si>
  <si>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</si>
  <si>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</si>
  <si>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</si>
  <si>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</si>
  <si>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</si>
  <si>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</si>
  <si>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</si>
  <si>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</si>
  <si>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</si>
  <si>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</si>
  <si>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</si>
  <si>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</si>
  <si>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</si>
  <si>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</si>
  <si>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</si>
  <si>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</si>
  <si>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</si>
  <si>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</si>
  <si>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</si>
  <si>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</si>
  <si>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</si>
  <si>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</si>
  <si>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</si>
  <si>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</si>
  <si>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</si>
  <si>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</si>
  <si>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</si>
  <si>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</si>
  <si>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</si>
  <si>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</si>
  <si>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</si>
  <si>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</si>
  <si>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</si>
  <si>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</si>
  <si>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</si>
  <si>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</si>
  <si>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</si>
  <si>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</si>
  <si>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</si>
  <si>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</si>
  <si>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</si>
  <si>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</si>
  <si>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</si>
  <si>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</si>
  <si>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</si>
  <si>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</si>
  <si>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</si>
  <si>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</si>
  <si>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</si>
  <si>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</si>
  <si>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</si>
  <si>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</si>
  <si>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</si>
  <si>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</si>
  <si>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</si>
  <si>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</si>
  <si>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</si>
  <si>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</si>
  <si>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</si>
  <si>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</si>
  <si>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</si>
  <si>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</si>
  <si>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</si>
  <si>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</si>
  <si>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</si>
  <si>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</si>
  <si>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</si>
  <si>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</si>
  <si>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</si>
  <si>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</si>
  <si>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</si>
  <si>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</si>
  <si>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</si>
  <si>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</si>
  <si>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</si>
  <si>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</si>
  <si>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</si>
  <si>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</si>
  <si>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</si>
  <si>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</si>
  <si>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</si>
  <si>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</si>
  <si>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</si>
  <si>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</si>
  <si>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</si>
  <si>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</si>
  <si>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</si>
  <si>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</si>
  <si>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</si>
  <si>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</si>
  <si>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</si>
  <si>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</si>
  <si>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</si>
  <si>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</si>
  <si>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</si>
  <si>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</si>
  <si>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</si>
  <si>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</si>
  <si>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</si>
  <si>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</si>
  <si>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</si>
  <si>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</si>
  <si>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</si>
  <si>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</si>
  <si>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</si>
  <si>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</si>
  <si>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</si>
  <si>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</si>
  <si>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</si>
  <si>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</si>
  <si>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</si>
  <si>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</si>
  <si>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</si>
  <si>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</si>
  <si>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</si>
  <si>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</si>
  <si>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</si>
  <si>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</si>
  <si>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</si>
  <si>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</si>
  <si>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</si>
  <si>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</si>
  <si>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</si>
  <si>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</si>
  <si>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</si>
  <si>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</si>
  <si>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</si>
  <si>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</si>
  <si>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</si>
  <si>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</si>
  <si>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</si>
  <si>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</si>
  <si>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</si>
  <si>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</si>
  <si>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</si>
  <si>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</si>
  <si>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</si>
  <si>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</si>
  <si>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</si>
  <si>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</si>
  <si>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</si>
  <si>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</si>
  <si>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</si>
  <si>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</si>
  <si>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</si>
  <si>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</si>
  <si>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</si>
  <si>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</si>
  <si>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</si>
  <si>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</si>
  <si>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</si>
  <si>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</si>
  <si>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</si>
  <si>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</si>
  <si>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</si>
  <si>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</si>
  <si>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</si>
  <si>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</si>
  <si>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</si>
  <si>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</si>
  <si>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</si>
  <si>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</si>
  <si>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</si>
  <si>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</si>
  <si>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</si>
  <si>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</si>
  <si>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</si>
  <si>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</si>
  <si>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</si>
  <si>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</si>
  <si>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</si>
  <si>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</si>
  <si>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</si>
  <si>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</si>
  <si>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</si>
  <si>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</si>
  <si>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</si>
  <si>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</si>
  <si>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</si>
  <si>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</si>
  <si>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</si>
  <si>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</si>
  <si>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</si>
  <si>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</si>
  <si>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</si>
  <si>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</si>
  <si>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</si>
  <si>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</si>
  <si>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</si>
  <si>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</si>
  <si>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</si>
  <si>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</si>
  <si>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</si>
  <si>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</si>
  <si>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</si>
  <si>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</si>
  <si>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</si>
  <si>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</si>
  <si>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</si>
  <si>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</si>
  <si>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</si>
  <si>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</si>
  <si>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</si>
  <si>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</si>
  <si>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</si>
  <si>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</si>
  <si>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</si>
  <si>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</si>
  <si>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</si>
  <si>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</si>
  <si>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</si>
  <si>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</si>
  <si>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</si>
  <si>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</si>
  <si>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</si>
  <si>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</si>
  <si>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</si>
  <si>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</si>
  <si>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</si>
  <si>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</si>
  <si>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</si>
  <si>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</si>
  <si>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</si>
  <si>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</si>
  <si>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</si>
  <si>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</si>
  <si>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</si>
  <si>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</si>
  <si>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</si>
  <si>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</si>
  <si>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</si>
  <si>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</si>
  <si>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</si>
  <si>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</si>
  <si>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</si>
  <si>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</si>
  <si>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</si>
  <si>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</si>
  <si>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</si>
  <si>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</si>
  <si>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</si>
  <si>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</si>
  <si>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</si>
  <si>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</si>
  <si>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</si>
  <si>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</si>
  <si>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</si>
  <si>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</si>
  <si>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</si>
  <si>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</si>
  <si>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</si>
  <si>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</si>
  <si>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</si>
  <si>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</si>
  <si>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</si>
  <si>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</si>
  <si>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</si>
  <si>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</si>
  <si>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</si>
  <si>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</si>
  <si>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</si>
  <si>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</si>
  <si>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</si>
  <si>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</si>
  <si>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</si>
  <si>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</si>
  <si>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</si>
  <si>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</si>
  <si>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</si>
  <si>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</si>
  <si>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</si>
  <si>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</si>
  <si>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</si>
  <si>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</si>
  <si>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</si>
  <si>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</si>
  <si>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</si>
  <si>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</si>
  <si>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</si>
  <si>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</si>
  <si>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</si>
  <si>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</si>
  <si>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</si>
  <si>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</si>
  <si>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</si>
  <si>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</si>
  <si>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</si>
  <si>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</si>
  <si>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</si>
  <si>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</si>
  <si>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</si>
  <si>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</si>
  <si>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</si>
  <si>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</si>
  <si>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</si>
  <si>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</si>
  <si>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</si>
  <si>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</si>
  <si>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</si>
  <si>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</si>
  <si>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</si>
  <si>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</si>
  <si>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</si>
  <si>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</si>
  <si>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</si>
  <si>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</si>
  <si>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</si>
  <si>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</si>
  <si>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</si>
  <si>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</si>
  <si>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</si>
  <si>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</si>
  <si>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</si>
  <si>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</si>
  <si>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</si>
  <si>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</si>
  <si>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</si>
  <si>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</si>
  <si>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</si>
  <si>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</si>
  <si>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</si>
  <si>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</si>
  <si>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</si>
  <si>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</si>
  <si>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</si>
  <si>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</si>
  <si>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</si>
  <si>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</si>
  <si>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</si>
  <si>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</si>
  <si>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</si>
  <si>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</si>
  <si>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</si>
  <si>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</si>
  <si>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</si>
  <si>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</si>
  <si>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</si>
  <si>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</si>
  <si>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</si>
  <si>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</si>
  <si>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</si>
  <si>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</si>
  <si>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</si>
  <si>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</si>
  <si>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</si>
  <si>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</si>
  <si>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</si>
  <si>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</si>
  <si>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</si>
  <si>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</si>
  <si>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</si>
  <si>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</si>
  <si>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</si>
  <si>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</si>
  <si>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</si>
  <si>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</si>
  <si>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</si>
  <si>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</si>
  <si>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</si>
  <si>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</si>
  <si>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</si>
  <si>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</si>
  <si>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</si>
  <si>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</si>
  <si>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</si>
  <si>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</si>
  <si>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</si>
  <si>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</si>
  <si>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</si>
  <si>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</si>
  <si>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</si>
  <si>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</si>
  <si>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</si>
  <si>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</si>
  <si>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</si>
  <si>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</si>
  <si>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</si>
  <si>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</si>
  <si>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</si>
  <si>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</si>
  <si>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</si>
  <si>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</si>
  <si>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</si>
  <si>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</si>
  <si>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</si>
  <si>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</si>
  <si>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</si>
  <si>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</si>
  <si>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</si>
  <si>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</si>
  <si>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</si>
  <si>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</si>
  <si>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</si>
  <si>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</si>
  <si>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</si>
  <si>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</si>
  <si>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</si>
  <si>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</si>
  <si>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</si>
  <si>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</si>
  <si>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</si>
  <si>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</si>
  <si>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</si>
  <si>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</si>
  <si>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</si>
  <si>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</si>
  <si>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</si>
  <si>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</si>
  <si>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</si>
  <si>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</si>
  <si>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</si>
  <si>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</si>
  <si>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</si>
  <si>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</si>
  <si>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</si>
  <si>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</si>
  <si>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</si>
  <si>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</si>
  <si>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</si>
  <si>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</si>
  <si>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</si>
  <si>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</si>
  <si>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</si>
  <si>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</si>
  <si>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</si>
  <si>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</si>
  <si>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</si>
  <si>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</si>
  <si>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</si>
  <si>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</si>
  <si>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</si>
  <si>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</si>
  <si>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</si>
  <si>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</si>
  <si>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</si>
  <si>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</si>
  <si>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</si>
  <si>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</si>
  <si>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</si>
  <si>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</si>
  <si>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</si>
  <si>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</si>
  <si>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</si>
  <si>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</si>
  <si>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</si>
  <si>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</si>
  <si>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</si>
  <si>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</si>
  <si>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</si>
  <si>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</si>
  <si>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</si>
  <si>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</si>
  <si>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</si>
  <si>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</si>
  <si>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</si>
  <si>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</si>
  <si>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</si>
  <si>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</si>
  <si>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</si>
  <si>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</si>
  <si>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</si>
  <si>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</si>
  <si>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</si>
  <si>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</si>
  <si>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</si>
  <si>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</si>
  <si>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</si>
  <si>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</si>
  <si>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</si>
  <si>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</si>
  <si>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</si>
  <si>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</si>
  <si>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</si>
  <si>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</si>
  <si>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</si>
  <si>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</si>
  <si>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</si>
  <si>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</si>
  <si>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</si>
  <si>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</si>
  <si>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</si>
  <si>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</si>
  <si>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</si>
  <si>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</si>
  <si>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</si>
  <si>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</si>
  <si>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</si>
  <si>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</si>
  <si>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</si>
  <si>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</si>
  <si>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</si>
  <si>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</si>
  <si>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</si>
  <si>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</si>
  <si>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</si>
  <si>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</si>
  <si>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</si>
  <si>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</si>
  <si>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</si>
  <si>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</si>
  <si>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</si>
  <si>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</si>
  <si>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</si>
  <si>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</si>
  <si>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</si>
  <si>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</si>
  <si>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</si>
  <si>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</si>
  <si>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</si>
  <si>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</si>
  <si>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</si>
  <si>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</si>
  <si>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</si>
  <si>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</si>
  <si>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</si>
  <si>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</si>
  <si>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</si>
  <si>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</si>
  <si>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</si>
  <si>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</si>
  <si>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</si>
  <si>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</si>
  <si>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</si>
  <si>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</si>
  <si>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</si>
  <si>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</si>
  <si>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</si>
  <si>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</si>
  <si>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</si>
  <si>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</si>
  <si>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</si>
  <si>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</si>
  <si>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</si>
  <si>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</si>
  <si>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</si>
  <si>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</si>
  <si>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</si>
  <si>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</si>
  <si>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</si>
  <si>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</si>
  <si>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</si>
  <si>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</si>
  <si>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</si>
  <si>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</si>
  <si>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</si>
  <si>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</si>
  <si>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</si>
  <si>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</si>
  <si>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</si>
  <si>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</si>
  <si>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</si>
  <si>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</si>
  <si>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</si>
  <si>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</si>
  <si>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</si>
  <si>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</si>
  <si>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</si>
  <si>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</si>
  <si>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</si>
  <si>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</si>
  <si>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</si>
  <si>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</si>
  <si>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</si>
  <si>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</si>
  <si>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</si>
  <si>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</si>
  <si>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</si>
  <si>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</si>
  <si>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</si>
  <si>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</si>
  <si>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</si>
  <si>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</si>
  <si>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</si>
  <si>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</si>
  <si>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</si>
  <si>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</si>
  <si>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</si>
  <si>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</si>
  <si>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</si>
  <si>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</si>
  <si>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</si>
  <si>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</si>
  <si>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</si>
  <si>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</si>
  <si>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</si>
  <si>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</si>
  <si>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</si>
  <si>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</si>
  <si>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</si>
  <si>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</si>
  <si>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</si>
  <si>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</si>
  <si>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</si>
  <si>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</si>
  <si>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</si>
  <si>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</si>
  <si>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</si>
  <si>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</si>
  <si>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</si>
  <si>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</si>
  <si>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</si>
  <si>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</si>
  <si>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</si>
  <si>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</si>
  <si>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</si>
  <si>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</si>
  <si>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</si>
  <si>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</si>
  <si>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</si>
  <si>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</si>
  <si>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</si>
  <si>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</si>
  <si>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</si>
  <si>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</si>
  <si>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</si>
  <si>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</si>
  <si>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</si>
  <si>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</si>
  <si>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</si>
  <si>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</si>
  <si>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</si>
  <si>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</si>
  <si>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</si>
  <si>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</si>
  <si>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</si>
  <si>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</si>
  <si>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</si>
  <si>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</si>
  <si>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</si>
  <si>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</si>
  <si>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</si>
  <si>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</si>
  <si>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</si>
  <si>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</si>
  <si>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</si>
  <si>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</si>
  <si>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</si>
  <si>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</si>
  <si>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</si>
  <si>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</si>
  <si>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</si>
  <si>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</si>
  <si>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</si>
  <si>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</si>
  <si>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</si>
  <si>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</si>
  <si>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</si>
  <si>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</si>
  <si>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</si>
  <si>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</si>
  <si>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</si>
  <si>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</si>
  <si>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</si>
  <si>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</si>
  <si>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</si>
  <si>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</si>
  <si>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</si>
  <si>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</si>
  <si>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</si>
  <si>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</si>
  <si>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</si>
  <si>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</si>
  <si>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</si>
  <si>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</si>
  <si>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</si>
  <si>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</si>
  <si>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</si>
  <si>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</si>
  <si>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</si>
  <si>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</si>
  <si>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</si>
  <si>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</si>
  <si>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</si>
  <si>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</si>
  <si>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</si>
  <si>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</si>
  <si>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</si>
  <si>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</si>
  <si>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</si>
  <si>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</si>
  <si>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</si>
  <si>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</si>
  <si>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</si>
  <si>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</si>
  <si>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</si>
  <si>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</si>
  <si>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</si>
  <si>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</si>
  <si>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</si>
  <si>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</si>
  <si>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</si>
  <si>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</si>
  <si>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</si>
  <si>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</si>
  <si>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</si>
  <si>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</si>
  <si>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</si>
  <si>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</si>
  <si>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</si>
  <si>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</si>
  <si>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</si>
  <si>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</si>
  <si>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</si>
  <si>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</si>
  <si>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</si>
  <si>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</si>
  <si>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</si>
  <si>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</si>
  <si>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</si>
  <si>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</si>
  <si>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</si>
  <si>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</si>
  <si>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</si>
  <si>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</si>
  <si>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</si>
  <si>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</si>
  <si>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</si>
  <si>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</si>
  <si>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</si>
  <si>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</si>
  <si>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</si>
  <si>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</si>
  <si>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</si>
  <si>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</si>
  <si>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</si>
  <si>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</si>
  <si>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</si>
  <si>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</si>
  <si>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</si>
  <si>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</si>
  <si>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</si>
  <si>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</si>
  <si>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</si>
  <si>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</si>
  <si>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</si>
  <si>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</si>
  <si>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</si>
  <si>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</si>
  <si>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</si>
  <si>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</si>
  <si>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</si>
  <si>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</si>
  <si>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</si>
  <si>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</si>
  <si>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</si>
  <si>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</si>
  <si>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</si>
  <si>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</si>
  <si>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</si>
  <si>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</si>
  <si>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</si>
  <si>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</si>
  <si>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</si>
  <si>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</si>
  <si>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</si>
  <si>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</si>
  <si>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</si>
  <si>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</si>
  <si>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</si>
  <si>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</si>
  <si>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</si>
  <si>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</si>
  <si>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</si>
  <si>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</si>
  <si>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</si>
  <si>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</si>
  <si>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</si>
  <si>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</si>
  <si>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</si>
  <si>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</si>
  <si>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</si>
  <si>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</si>
  <si>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</si>
  <si>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</si>
  <si>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</si>
  <si>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</si>
  <si>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</si>
  <si>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</si>
  <si>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</si>
  <si>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</si>
  <si>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</si>
  <si>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</si>
  <si>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</si>
  <si>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</si>
  <si>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</si>
  <si>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</si>
  <si>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</si>
  <si>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</si>
  <si>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</si>
  <si>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</si>
  <si>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</si>
  <si>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</si>
  <si>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</si>
  <si>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</si>
  <si>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</si>
  <si>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</si>
  <si>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</si>
  <si>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</si>
  <si>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</si>
  <si>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</si>
  <si>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</si>
  <si>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</si>
  <si>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</si>
  <si>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</si>
  <si>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</si>
  <si>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</si>
  <si>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</si>
  <si>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</si>
  <si>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</si>
  <si>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</si>
  <si>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</si>
  <si>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</si>
  <si>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</si>
  <si>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</si>
  <si>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</si>
  <si>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</si>
  <si>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</si>
  <si>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</si>
  <si>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</si>
  <si>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</si>
  <si>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</si>
  <si>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</si>
  <si>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</si>
  <si>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</si>
  <si>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</si>
  <si>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</si>
  <si>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</si>
  <si>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</si>
  <si>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</si>
  <si>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</si>
  <si>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</si>
  <si>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</si>
  <si>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</si>
  <si>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</si>
  <si>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</si>
  <si>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</si>
  <si>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</si>
  <si>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</si>
  <si>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</si>
  <si>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</si>
  <si>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</si>
  <si>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</si>
  <si>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</si>
  <si>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</si>
  <si>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</si>
  <si>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</si>
  <si>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</si>
  <si>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</si>
  <si>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</si>
  <si>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</si>
  <si>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</si>
  <si>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</si>
  <si>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</si>
  <si>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</si>
  <si>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</si>
  <si>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</si>
  <si>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</si>
  <si>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</si>
  <si>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</si>
  <si>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</si>
  <si>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</si>
  <si>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</si>
  <si>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</si>
  <si>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</si>
  <si>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</si>
  <si>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</si>
  <si>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</si>
  <si>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</si>
  <si>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</si>
  <si>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</si>
  <si>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</si>
  <si>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</si>
  <si>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</si>
  <si>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</si>
  <si>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</si>
  <si>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</si>
  <si>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</si>
  <si>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</si>
  <si>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</si>
  <si>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</si>
  <si>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</si>
  <si>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</si>
  <si>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</si>
  <si>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</si>
  <si>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</si>
  <si>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</si>
  <si>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</si>
  <si>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</si>
  <si>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</si>
  <si>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</si>
  <si>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</si>
  <si>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</si>
  <si>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</si>
  <si>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</si>
  <si>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</si>
  <si>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</si>
  <si>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</si>
  <si>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</si>
  <si>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</si>
  <si>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</si>
  <si>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</si>
  <si>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</si>
  <si>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</si>
  <si>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</si>
  <si>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</si>
  <si>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</si>
  <si>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</si>
  <si>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</si>
  <si>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</si>
  <si>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</si>
  <si>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</si>
  <si>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</si>
  <si>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</si>
  <si>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</si>
  <si>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</si>
  <si>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</si>
  <si>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</si>
  <si>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</si>
  <si>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</si>
  <si>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</si>
  <si>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</si>
  <si>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</si>
  <si>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</si>
  <si>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</si>
  <si>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</si>
  <si>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</si>
  <si>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</si>
  <si>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</si>
  <si>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</si>
  <si>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</si>
  <si>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</si>
  <si>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</si>
  <si>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</si>
  <si>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</si>
  <si>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</si>
  <si>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</si>
  <si>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</si>
  <si>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</si>
  <si>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</si>
  <si>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</si>
  <si>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</si>
  <si>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</si>
  <si>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</si>
  <si>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</si>
  <si>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</si>
  <si>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</si>
  <si>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</si>
  <si>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</si>
  <si>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</si>
  <si>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</si>
  <si>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</si>
  <si>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</si>
  <si>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</si>
  <si>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</si>
  <si>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</si>
  <si>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</si>
  <si>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</si>
  <si>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</si>
  <si>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</si>
  <si>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</si>
  <si>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</si>
  <si>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</si>
  <si>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</si>
  <si>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</si>
  <si>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</si>
  <si>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</si>
  <si>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</si>
  <si>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</si>
  <si>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</si>
  <si>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</si>
  <si>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</si>
  <si>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</si>
  <si>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</si>
  <si>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</si>
  <si>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</si>
  <si>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</si>
  <si>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</si>
  <si>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</si>
  <si>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</si>
  <si>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</si>
  <si>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</si>
  <si>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</si>
  <si>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</si>
  <si>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</si>
  <si>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</si>
  <si>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</si>
  <si>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</si>
  <si>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</si>
  <si>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</si>
  <si>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</si>
  <si>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</si>
  <si>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</si>
  <si>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</si>
  <si>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</si>
  <si>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</si>
  <si>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</si>
  <si>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</si>
  <si>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</si>
  <si>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</si>
  <si>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</si>
  <si>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</si>
  <si>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</si>
  <si>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</si>
  <si>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</si>
  <si>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</si>
  <si>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</si>
  <si>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</si>
  <si>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</si>
  <si>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</si>
  <si>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</si>
  <si>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</si>
  <si>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</si>
  <si>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</si>
  <si>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</si>
  <si>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</si>
  <si>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</si>
  <si>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</si>
  <si>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</si>
  <si>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</si>
  <si>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</si>
  <si>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</si>
  <si>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</si>
  <si>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</si>
  <si>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</si>
  <si>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</si>
  <si>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</si>
  <si>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</si>
  <si>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</si>
  <si>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</si>
  <si>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</si>
  <si>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</si>
  <si>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</si>
  <si>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</si>
  <si>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</si>
  <si>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</si>
  <si>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</si>
  <si>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</si>
  <si>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</si>
  <si>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</si>
  <si>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</si>
  <si>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</si>
  <si>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</si>
  <si>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</si>
  <si>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</si>
  <si>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</si>
  <si>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</si>
  <si>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</si>
  <si>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</si>
  <si>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</si>
  <si>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</si>
  <si>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</si>
  <si>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</si>
  <si>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</si>
  <si>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</si>
  <si>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</si>
  <si>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</si>
  <si>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</si>
  <si>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</si>
  <si>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</si>
  <si>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</si>
  <si>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</si>
  <si>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</si>
  <si>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</si>
  <si>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</si>
  <si>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</si>
  <si>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</si>
  <si>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</si>
  <si>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</si>
  <si>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</si>
  <si>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</si>
  <si>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</si>
  <si>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</si>
  <si>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</si>
  <si>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</si>
  <si>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</si>
  <si>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</si>
  <si>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</si>
  <si>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</si>
  <si>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</si>
  <si>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</si>
  <si>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</si>
  <si>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</si>
  <si>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</si>
  <si>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</si>
  <si>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</si>
  <si>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</si>
  <si>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</si>
  <si>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</si>
  <si>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</si>
  <si>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</si>
  <si>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</si>
  <si>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</si>
  <si>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</si>
  <si>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</si>
  <si>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</si>
  <si>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</si>
  <si>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</si>
  <si>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</si>
  <si>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</si>
  <si>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</si>
  <si>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</si>
  <si>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</si>
  <si>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</si>
  <si>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</si>
  <si>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</si>
  <si>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</si>
  <si>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</si>
  <si>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</si>
  <si>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</si>
  <si>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</si>
  <si>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</si>
  <si>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</si>
  <si>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</si>
  <si>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</si>
  <si>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</si>
  <si>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</si>
  <si>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</si>
  <si>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</si>
  <si>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</si>
  <si>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</si>
  <si>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</si>
  <si>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</si>
  <si>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</si>
  <si>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</si>
  <si>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</si>
  <si>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</si>
  <si>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</si>
  <si>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</si>
  <si>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</si>
  <si>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</si>
  <si>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</si>
  <si>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</si>
  <si>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</si>
  <si>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</si>
  <si>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</si>
  <si>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</si>
  <si>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</si>
  <si>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</si>
  <si>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</si>
  <si>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</si>
  <si>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</si>
  <si>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</si>
  <si>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</si>
  <si>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</si>
  <si>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</si>
  <si>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</si>
  <si>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</si>
  <si>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</si>
  <si>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</si>
  <si>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</si>
  <si>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</si>
  <si>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</si>
  <si>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</si>
  <si>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</si>
  <si>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</si>
  <si>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</si>
  <si>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</si>
  <si>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</si>
  <si>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</si>
  <si>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</si>
  <si>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</si>
  <si>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</si>
  <si>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</si>
  <si>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</si>
  <si>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</si>
  <si>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</si>
  <si>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</si>
  <si>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</si>
  <si>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</si>
  <si>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</si>
  <si>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</si>
  <si>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</si>
  <si>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</si>
  <si>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</si>
  <si>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</si>
  <si>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</si>
  <si>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</si>
  <si>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</si>
  <si>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</si>
  <si>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</si>
  <si>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</si>
  <si>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</si>
  <si>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</si>
  <si>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</si>
  <si>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</si>
  <si>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</si>
  <si>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</si>
  <si>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</si>
  <si>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</si>
  <si>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</si>
  <si>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</si>
  <si>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</si>
  <si>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</si>
  <si>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</si>
  <si>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</si>
  <si>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</si>
  <si>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</si>
  <si>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</si>
  <si>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</si>
  <si>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</si>
  <si>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</si>
  <si>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</si>
  <si>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</si>
  <si>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</si>
  <si>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</si>
  <si>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</si>
  <si>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</si>
  <si>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</si>
  <si>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</si>
  <si>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</si>
  <si>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</si>
  <si>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</si>
  <si>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</si>
  <si>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</si>
  <si>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</si>
  <si>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</si>
  <si>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</si>
  <si>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</si>
  <si>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</si>
  <si>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</si>
  <si>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</si>
  <si>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</si>
  <si>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</si>
  <si>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</si>
  <si>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</si>
  <si>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</si>
  <si>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</si>
  <si>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</si>
  <si>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</si>
  <si>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</si>
  <si>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</si>
  <si>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</si>
  <si>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</si>
  <si>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</si>
  <si>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</si>
  <si>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</si>
  <si>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</si>
  <si>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</si>
  <si>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</si>
  <si>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</si>
  <si>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</si>
  <si>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</si>
  <si>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</si>
  <si>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</si>
  <si>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</si>
  <si>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</si>
  <si>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</si>
  <si>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</si>
  <si>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</si>
  <si>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</si>
  <si>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</si>
  <si>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</si>
  <si>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</si>
  <si>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</si>
  <si>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</si>
  <si>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</si>
  <si>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</si>
  <si>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</si>
  <si>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</si>
  <si>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</si>
  <si>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</si>
  <si>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</si>
  <si>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</si>
  <si>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</si>
  <si>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</si>
  <si>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</si>
  <si>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</si>
  <si>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</si>
  <si>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</si>
  <si>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</si>
  <si>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</si>
  <si>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</si>
  <si>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</si>
  <si>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</si>
  <si>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</si>
  <si>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</si>
  <si>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</si>
  <si>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</si>
  <si>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</si>
  <si>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</si>
  <si>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</si>
  <si>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</si>
  <si>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</si>
  <si>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</si>
  <si>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</si>
  <si>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</si>
  <si>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</si>
  <si>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</si>
  <si>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</si>
  <si>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</si>
  <si>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</si>
  <si>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</si>
  <si>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</si>
  <si>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</si>
  <si>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</si>
  <si>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</si>
  <si>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</si>
  <si>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</si>
  <si>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</si>
  <si>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</si>
  <si>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</si>
  <si>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</si>
  <si>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</si>
  <si>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</si>
  <si>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</si>
  <si>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</si>
  <si>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</si>
  <si>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</si>
  <si>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</si>
  <si>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</si>
  <si>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</si>
  <si>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</si>
  <si>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</si>
  <si>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</si>
  <si>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</si>
  <si>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</si>
  <si>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</si>
  <si>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</si>
  <si>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</si>
  <si>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</si>
  <si>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</si>
  <si>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</si>
  <si>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</si>
  <si>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</si>
  <si>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</si>
  <si>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</si>
  <si>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</si>
  <si>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</si>
  <si>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</si>
  <si>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</si>
  <si>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</si>
  <si>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</si>
  <si>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</si>
  <si>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</si>
  <si>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</si>
  <si>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</si>
  <si>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</si>
  <si>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</si>
  <si>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</si>
  <si>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</si>
  <si>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</si>
  <si>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</si>
  <si>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</si>
  <si>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</si>
  <si>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</si>
  <si>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</si>
  <si>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</si>
  <si>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</si>
  <si>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</si>
  <si>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</si>
  <si>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</si>
  <si>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</si>
  <si>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</si>
  <si>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</si>
  <si>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</si>
  <si>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</si>
  <si>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</si>
  <si>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</si>
  <si>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</si>
  <si>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</si>
  <si>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</si>
  <si>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</si>
  <si>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</si>
  <si>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</si>
  <si>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</si>
  <si>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</si>
  <si>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</si>
  <si>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</si>
  <si>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</si>
  <si>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</si>
  <si>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</si>
  <si>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</si>
  <si>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</si>
  <si>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</si>
  <si>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</si>
  <si>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</si>
  <si>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</si>
  <si>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</si>
  <si>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</si>
  <si>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</si>
  <si>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</si>
  <si>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</si>
  <si>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</si>
  <si>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</si>
  <si>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</si>
  <si>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</si>
  <si>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</si>
  <si>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</si>
  <si>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</si>
  <si>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</si>
  <si>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</si>
  <si>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</si>
  <si>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</si>
  <si>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</si>
  <si>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</si>
  <si>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</si>
  <si>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</si>
  <si>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</si>
  <si>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</si>
  <si>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</si>
  <si>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</si>
  <si>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</si>
  <si>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</si>
  <si>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</si>
  <si>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</si>
  <si>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</si>
  <si>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</si>
  <si>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</si>
  <si>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</si>
  <si>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</si>
  <si>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</si>
  <si>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</si>
  <si>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</si>
  <si>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</si>
  <si>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</si>
  <si>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</si>
  <si>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</si>
  <si>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</si>
  <si>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</si>
  <si>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</si>
  <si>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</si>
  <si>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</si>
  <si>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</si>
  <si>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</si>
  <si>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</si>
  <si>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</si>
  <si>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</si>
  <si>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</si>
  <si>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</si>
  <si>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</si>
  <si>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</si>
  <si>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</si>
  <si>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</si>
  <si>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</si>
  <si>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</si>
  <si>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</si>
  <si>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</si>
  <si>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</si>
  <si>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</si>
  <si>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</si>
  <si>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</si>
  <si>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</si>
  <si>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</si>
  <si>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</si>
  <si>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</si>
  <si>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</si>
  <si>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</si>
  <si>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</si>
  <si>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</si>
  <si>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</si>
  <si>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</si>
  <si>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</si>
  <si>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</si>
  <si>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</si>
  <si>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</si>
  <si>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</si>
  <si>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</si>
  <si>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</si>
  <si>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</si>
  <si>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</si>
  <si>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</si>
  <si>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</si>
  <si>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</si>
  <si>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</si>
  <si>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</si>
  <si>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</si>
  <si>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</si>
  <si>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</si>
  <si>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</si>
  <si>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</si>
  <si>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</si>
  <si>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</si>
  <si>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</si>
  <si>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</si>
  <si>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</si>
  <si>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</si>
  <si>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</si>
  <si>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</si>
  <si>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</si>
  <si>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</si>
  <si>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</si>
  <si>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</si>
  <si>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</si>
  <si>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</si>
  <si>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</si>
  <si>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</si>
  <si>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</si>
  <si>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</si>
  <si>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</si>
  <si>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</si>
  <si>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</si>
  <si>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</si>
  <si>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</si>
  <si>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</si>
  <si>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</si>
  <si>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</si>
  <si>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</si>
  <si>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</si>
  <si>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</si>
  <si>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</si>
  <si>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</si>
  <si>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</si>
  <si>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</si>
  <si>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</si>
  <si>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</si>
  <si>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</si>
  <si>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</si>
  <si>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</si>
  <si>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</si>
  <si>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</si>
  <si>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</si>
  <si>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</si>
  <si>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</si>
  <si>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</si>
  <si>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</si>
  <si>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</si>
  <si>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</si>
  <si>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</si>
  <si>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</si>
  <si>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</si>
  <si>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</si>
  <si>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</si>
  <si>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</si>
  <si>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</si>
  <si>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</si>
  <si>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</si>
  <si>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</si>
  <si>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</si>
  <si>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</si>
  <si>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</si>
  <si>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</si>
  <si>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</si>
  <si>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</si>
  <si>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</si>
  <si>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</si>
  <si>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</si>
  <si>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</si>
  <si>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</si>
  <si>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</si>
  <si>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</si>
  <si>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</si>
  <si>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</si>
  <si>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</si>
  <si>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</si>
  <si>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</si>
  <si>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</si>
  <si>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</si>
  <si>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</si>
  <si>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</si>
  <si>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</si>
  <si>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</si>
  <si>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</si>
  <si>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</si>
  <si>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</si>
  <si>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</si>
  <si>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</si>
  <si>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</si>
  <si>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</si>
  <si>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</si>
  <si>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</si>
  <si>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</si>
  <si>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</si>
  <si>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</si>
  <si>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</si>
  <si>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</si>
  <si>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</si>
  <si>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</si>
  <si>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</si>
  <si>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</si>
  <si>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</si>
  <si>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</si>
  <si>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</si>
  <si>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</si>
  <si>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</si>
  <si>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</si>
  <si>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</si>
  <si>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</si>
  <si>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</si>
  <si>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</si>
  <si>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</si>
  <si>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</si>
  <si>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</si>
  <si>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</si>
  <si>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</si>
  <si>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</si>
  <si>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</si>
  <si>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</si>
  <si>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</si>
  <si>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</si>
  <si>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</si>
  <si>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</si>
  <si>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</si>
  <si>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</si>
  <si>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</si>
  <si>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</si>
  <si>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</si>
  <si>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</si>
  <si>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</si>
  <si>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</si>
  <si>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</si>
  <si>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</si>
  <si>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</si>
  <si>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</si>
  <si>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</si>
  <si>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</si>
  <si>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</si>
  <si>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</si>
  <si>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</si>
  <si>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</si>
  <si>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</si>
  <si>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</si>
  <si>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</si>
  <si>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</si>
  <si>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</si>
  <si>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</si>
  <si>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</si>
  <si>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</si>
  <si>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</si>
  <si>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</si>
  <si>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</si>
  <si>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</si>
  <si>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</si>
  <si>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</si>
  <si>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</si>
  <si>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</si>
  <si>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</si>
  <si>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</si>
  <si>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</si>
  <si>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</si>
  <si>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</si>
  <si>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</si>
  <si>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</si>
  <si>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</si>
  <si>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</si>
  <si>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</si>
  <si>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</si>
  <si>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</si>
  <si>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</si>
  <si>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</si>
  <si>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</si>
  <si>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</si>
  <si>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</si>
  <si>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</si>
  <si>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</si>
  <si>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</si>
  <si>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</si>
  <si>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</si>
  <si>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</si>
  <si>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</si>
  <si>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</si>
  <si>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</si>
  <si>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</si>
  <si>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</si>
  <si>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</si>
  <si>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</si>
  <si>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</si>
  <si>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</si>
  <si>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</si>
  <si>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</si>
  <si>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</si>
  <si>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</si>
  <si>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</si>
  <si>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</si>
  <si>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</si>
  <si>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</si>
  <si>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</si>
  <si>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</si>
  <si>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</si>
  <si>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</si>
  <si>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</si>
  <si>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</si>
  <si>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</si>
  <si>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</si>
  <si>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</si>
  <si>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</si>
  <si>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</si>
  <si>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</si>
  <si>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</si>
  <si>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</si>
  <si>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</si>
  <si>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</si>
  <si>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</si>
  <si>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</si>
  <si>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</si>
  <si>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</si>
  <si>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</si>
  <si>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</si>
  <si>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</si>
  <si>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</si>
  <si>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</si>
  <si>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</si>
  <si>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</si>
  <si>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</si>
  <si>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</si>
  <si>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</si>
  <si>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</si>
  <si>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</si>
  <si>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</si>
  <si>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</si>
  <si>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</si>
  <si>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</si>
  <si>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</si>
  <si>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</si>
  <si>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</si>
  <si>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</si>
  <si>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</si>
  <si>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</si>
  <si>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</si>
  <si>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</si>
  <si>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</si>
  <si>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</si>
  <si>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</si>
  <si>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</si>
  <si>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</si>
  <si>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</si>
  <si>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</si>
  <si>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</si>
  <si>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</si>
  <si>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</si>
  <si>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</si>
  <si>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</si>
  <si>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</si>
  <si>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</si>
  <si>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</si>
  <si>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</si>
  <si>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</si>
  <si>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</si>
  <si>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</si>
  <si>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</si>
  <si>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</si>
  <si>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</si>
  <si>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</si>
  <si>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</si>
  <si>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</si>
  <si>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</si>
  <si>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</si>
  <si>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</si>
  <si>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</si>
  <si>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</si>
  <si>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</si>
  <si>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</si>
  <si>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</si>
  <si>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</si>
  <si>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</si>
  <si>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</si>
  <si>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</si>
  <si>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</si>
  <si>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</si>
  <si>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</si>
  <si>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</si>
  <si>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</si>
  <si>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</si>
  <si>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</si>
  <si>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</si>
  <si>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</si>
  <si>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</si>
  <si>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</si>
  <si>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</si>
  <si>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</si>
  <si>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</si>
  <si>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</si>
  <si>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</si>
  <si>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</si>
  <si>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</si>
  <si>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</si>
  <si>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</si>
  <si>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</si>
  <si>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</si>
  <si>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</si>
  <si>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</si>
  <si>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</si>
  <si>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</si>
  <si>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</si>
  <si>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</si>
  <si>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</si>
  <si>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</si>
  <si>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</si>
  <si>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</si>
  <si>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</si>
  <si>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</si>
  <si>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</si>
  <si>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</si>
  <si>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</si>
  <si>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</si>
  <si>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</si>
  <si>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</si>
  <si>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</si>
  <si>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</si>
  <si>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</si>
  <si>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</si>
  <si>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</si>
  <si>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</si>
  <si>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</si>
  <si>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</si>
  <si>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</si>
  <si>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</si>
  <si>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</si>
  <si>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</si>
  <si>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</si>
  <si>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</si>
  <si>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</si>
  <si>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</si>
  <si>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</si>
  <si>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</si>
  <si>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</si>
  <si>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</si>
  <si>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</si>
  <si>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</si>
  <si>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</si>
  <si>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</si>
  <si>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</si>
  <si>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</si>
  <si>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</si>
  <si>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</si>
  <si>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</si>
  <si>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</si>
  <si>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</si>
  <si>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</si>
  <si>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</si>
  <si>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</si>
  <si>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</si>
  <si>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</si>
  <si>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</si>
  <si>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</si>
  <si>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</si>
  <si>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</si>
  <si>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</si>
  <si>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</si>
  <si>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</si>
  <si>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</si>
  <si>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</si>
  <si>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</si>
  <si>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</si>
  <si>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</si>
  <si>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</si>
  <si>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</si>
  <si>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</si>
  <si>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</si>
  <si>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</si>
  <si>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</si>
  <si>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</si>
  <si>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</si>
  <si>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</si>
  <si>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</si>
  <si>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</si>
  <si>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</si>
  <si>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</si>
  <si>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</si>
  <si>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</si>
  <si>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</si>
  <si>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</si>
  <si>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</si>
  <si>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</si>
  <si>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</si>
  <si>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</si>
  <si>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</si>
  <si>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</si>
  <si>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</si>
  <si>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</si>
  <si>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</si>
  <si>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</si>
  <si>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</si>
  <si>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</si>
  <si>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</si>
  <si>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</si>
  <si>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</si>
  <si>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</si>
  <si>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</si>
  <si>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</si>
  <si>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</si>
  <si>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</si>
  <si>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</si>
  <si>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</si>
  <si>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</si>
  <si>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</si>
  <si>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</si>
  <si>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</si>
  <si>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</si>
  <si>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</si>
  <si>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</si>
  <si>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</si>
  <si>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</si>
  <si>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</si>
  <si>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</si>
  <si>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</si>
  <si>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</si>
  <si>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</si>
  <si>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</si>
  <si>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</si>
  <si>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</si>
  <si>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</si>
  <si>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</si>
  <si>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</si>
  <si>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</si>
  <si>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</si>
  <si>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</si>
  <si>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</si>
  <si>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</si>
  <si>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</si>
  <si>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</si>
  <si>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</si>
  <si>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</si>
  <si>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</si>
  <si>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</si>
  <si>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</si>
  <si>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</si>
  <si>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</si>
  <si>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</si>
  <si>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</si>
  <si>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</si>
  <si>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</si>
  <si>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</si>
  <si>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</si>
  <si>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</si>
  <si>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</si>
  <si>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</si>
  <si>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</si>
  <si>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</si>
  <si>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</si>
  <si>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</si>
  <si>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</si>
  <si>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</si>
  <si>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</si>
  <si>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</si>
  <si>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</si>
  <si>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</si>
  <si>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</si>
  <si>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</si>
  <si>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</si>
  <si>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</si>
  <si>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</si>
  <si>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</si>
  <si>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</si>
  <si>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</si>
  <si>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</si>
  <si>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</si>
  <si>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</si>
  <si>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</si>
  <si>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</si>
  <si>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</si>
  <si>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</si>
  <si>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</si>
  <si>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</si>
  <si>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</si>
  <si>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</si>
  <si>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</si>
  <si>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</si>
  <si>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</si>
  <si>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</si>
  <si>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</si>
  <si>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</si>
  <si>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</si>
  <si>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</si>
  <si>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</si>
  <si>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</si>
  <si>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</si>
  <si>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</si>
  <si>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</si>
  <si>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</si>
  <si>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</si>
  <si>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</si>
  <si>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</si>
  <si>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</si>
  <si>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</si>
  <si>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</si>
  <si>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</si>
  <si>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</si>
  <si>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</si>
  <si>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</si>
  <si>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</si>
  <si>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</si>
  <si>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</si>
  <si>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</si>
  <si>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</si>
  <si>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</si>
  <si>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</si>
  <si>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</si>
  <si>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</si>
  <si>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</si>
  <si>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</si>
  <si>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</si>
  <si>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</si>
  <si>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</si>
  <si>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</si>
  <si>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</si>
  <si>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</si>
  <si>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</si>
  <si>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</si>
  <si>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</si>
  <si>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</si>
  <si>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</si>
  <si>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</si>
  <si>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</si>
  <si>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</si>
  <si>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</si>
  <si>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</si>
  <si>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</si>
  <si>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</si>
  <si>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</si>
  <si>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</si>
  <si>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</si>
  <si>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</si>
  <si>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</si>
  <si>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</si>
  <si>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</si>
  <si>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</si>
  <si>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</si>
  <si>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</si>
  <si>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</si>
  <si>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</si>
  <si>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</si>
  <si>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</si>
  <si>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</si>
  <si>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</si>
  <si>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</si>
  <si>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</si>
  <si>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</si>
  <si>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</si>
  <si>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</si>
  <si>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</si>
  <si>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</si>
  <si>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</si>
  <si>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</si>
  <si>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</si>
  <si>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</si>
  <si>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</si>
  <si>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</si>
  <si>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</si>
  <si>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</si>
  <si>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</si>
  <si>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</si>
  <si>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</si>
  <si>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</si>
  <si>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</si>
  <si>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</si>
  <si>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</si>
  <si>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</si>
  <si>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</si>
  <si>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</si>
  <si>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</si>
  <si>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</si>
  <si>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</si>
  <si>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</si>
  <si>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</si>
  <si>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</si>
  <si>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</si>
  <si>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</si>
  <si>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</si>
  <si>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</si>
  <si>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</si>
  <si>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</si>
  <si>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</si>
  <si>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</si>
  <si>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</si>
  <si>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</si>
  <si>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</si>
  <si>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</si>
  <si>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</si>
  <si>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</si>
  <si>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</si>
  <si>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</si>
  <si>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</si>
  <si>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</si>
  <si>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</si>
  <si>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</si>
  <si>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</si>
  <si>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</si>
  <si>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</si>
  <si>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</si>
  <si>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</si>
  <si>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</si>
  <si>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</si>
  <si>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</si>
  <si>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</si>
  <si>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</si>
  <si>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</si>
  <si>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</si>
  <si>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</si>
  <si>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</si>
  <si>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</si>
  <si>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</si>
  <si>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</si>
  <si>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</si>
  <si>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</si>
  <si>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</si>
  <si>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</si>
  <si>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</si>
  <si>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</si>
  <si>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</si>
  <si>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</si>
  <si>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</si>
  <si>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</si>
  <si>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</si>
  <si>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</si>
  <si>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</si>
  <si>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</si>
  <si>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</si>
  <si>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</si>
  <si>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</si>
  <si>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</si>
  <si>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</si>
  <si>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</si>
  <si>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</si>
  <si>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</si>
  <si>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</si>
  <si>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</si>
  <si>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</si>
  <si>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</si>
  <si>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</si>
  <si>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</si>
  <si>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</si>
  <si>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</si>
  <si>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</si>
  <si>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</si>
  <si>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</si>
  <si>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</si>
  <si>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</si>
  <si>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</si>
  <si>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</si>
  <si>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</si>
  <si>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</si>
  <si>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</si>
  <si>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</si>
  <si>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</si>
  <si>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</si>
  <si>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</si>
  <si>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</si>
  <si>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</si>
  <si>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</si>
  <si>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</si>
  <si>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</si>
  <si>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</si>
  <si>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</si>
  <si>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</si>
  <si>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</si>
  <si>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</si>
  <si>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</si>
  <si>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</si>
  <si>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</si>
  <si>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</si>
  <si>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</si>
  <si>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</si>
  <si>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</si>
  <si>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</si>
  <si>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</si>
  <si>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</si>
  <si>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</si>
  <si>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</si>
  <si>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</si>
  <si>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</si>
  <si>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</si>
  <si>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</si>
  <si>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</si>
  <si>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</si>
  <si>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</si>
  <si>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</si>
  <si>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</si>
  <si>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</si>
  <si>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</si>
  <si>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</si>
  <si>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</si>
  <si>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</si>
  <si>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</si>
  <si>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</si>
  <si>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</si>
  <si>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</si>
  <si>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</si>
  <si>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</si>
  <si>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</si>
  <si>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</si>
  <si>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</si>
  <si>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</si>
  <si>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</si>
  <si>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</si>
  <si>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</si>
  <si>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</si>
  <si>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</si>
  <si>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</si>
  <si>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</si>
  <si>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</si>
  <si>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</si>
  <si>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</si>
  <si>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</si>
  <si>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</si>
  <si>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</si>
  <si>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</si>
  <si>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</si>
  <si>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</si>
  <si>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</si>
  <si>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</si>
  <si>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</si>
  <si>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</si>
  <si>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</si>
  <si>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</si>
  <si>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</si>
  <si>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</si>
  <si>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</si>
  <si>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</si>
  <si>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</si>
  <si>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</si>
  <si>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</si>
  <si>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</si>
  <si>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</si>
  <si>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</si>
  <si>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</si>
  <si>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</si>
  <si>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</si>
  <si>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</si>
  <si>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</si>
  <si>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</si>
  <si>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</si>
  <si>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</si>
  <si>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</si>
  <si>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</si>
  <si>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</si>
  <si>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</si>
  <si>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</si>
  <si>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</si>
  <si>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</si>
  <si>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</si>
  <si>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</si>
  <si>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</si>
  <si>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</si>
  <si>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</si>
  <si>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</si>
  <si>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</si>
  <si>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</si>
  <si>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</si>
  <si>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</si>
  <si>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</si>
  <si>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</si>
  <si>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</si>
  <si>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</si>
  <si>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</si>
  <si>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</si>
  <si>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</si>
  <si>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</si>
  <si>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</si>
  <si>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</si>
  <si>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</si>
  <si>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</si>
  <si>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</si>
  <si>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</si>
  <si>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</si>
  <si>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</si>
  <si>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</si>
  <si>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</si>
  <si>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</si>
  <si>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</si>
  <si>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</si>
  <si>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</si>
  <si>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</si>
  <si>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</si>
  <si>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</si>
  <si>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</si>
  <si>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</si>
  <si>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</si>
  <si>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</si>
  <si>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</si>
  <si>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</si>
  <si>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</si>
  <si>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</si>
  <si>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</si>
  <si>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</si>
  <si>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</si>
  <si>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</si>
  <si>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</si>
  <si>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</si>
  <si>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</si>
  <si>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</si>
  <si>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</si>
  <si>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</si>
  <si>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</si>
  <si>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</si>
  <si>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</si>
  <si>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</si>
  <si>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</si>
  <si>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</si>
  <si>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</si>
  <si>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</si>
  <si>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</si>
  <si>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</si>
  <si>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</si>
  <si>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</si>
  <si>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</si>
  <si>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</si>
  <si>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</si>
  <si>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</si>
  <si>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</si>
  <si>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</si>
  <si>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</si>
  <si>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</si>
  <si>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</si>
  <si>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</si>
  <si>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</si>
  <si>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</si>
  <si>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</si>
  <si>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</si>
  <si>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</si>
  <si>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</si>
  <si>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</si>
  <si>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</si>
  <si>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</si>
  <si>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</si>
  <si>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</si>
  <si>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</si>
  <si>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</si>
  <si>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</si>
  <si>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</si>
  <si>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</si>
  <si>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</si>
  <si>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</si>
  <si>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</si>
  <si>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</si>
  <si>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</si>
  <si>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</si>
  <si>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</si>
  <si>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</si>
  <si>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</si>
  <si>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</si>
  <si>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</si>
  <si>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</si>
  <si>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</si>
  <si>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</si>
  <si>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</si>
  <si>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</si>
  <si>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</si>
  <si>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</si>
  <si>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</si>
  <si>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</si>
  <si>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</si>
  <si>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</si>
  <si>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</si>
  <si>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</si>
  <si>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</si>
  <si>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</si>
  <si>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</si>
  <si>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</si>
  <si>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</si>
  <si>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</si>
  <si>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</si>
  <si>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</si>
  <si>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</si>
  <si>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</si>
  <si>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</si>
  <si>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</si>
  <si>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</si>
  <si>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</si>
  <si>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</si>
  <si>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</si>
  <si>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</si>
  <si>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</si>
  <si>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</si>
  <si>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</si>
  <si>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</si>
  <si>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</si>
  <si>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</si>
  <si>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</si>
  <si>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</si>
  <si>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</si>
  <si>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</si>
  <si>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</si>
  <si>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</si>
  <si>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</si>
  <si>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</si>
  <si>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</si>
  <si>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</si>
  <si>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</si>
  <si>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</si>
  <si>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</si>
  <si>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</si>
  <si>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</si>
  <si>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</si>
  <si>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</si>
  <si>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</si>
  <si>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</si>
  <si>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</si>
  <si>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</si>
  <si>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</si>
  <si>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</si>
  <si>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</si>
  <si>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</si>
  <si>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</si>
  <si>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</si>
  <si>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</si>
  <si>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</si>
  <si>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</si>
  <si>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</si>
  <si>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</si>
  <si>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</si>
  <si>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</si>
  <si>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</si>
  <si>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</si>
  <si>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</si>
  <si>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</si>
  <si>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</si>
  <si>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</si>
  <si>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</si>
  <si>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</si>
  <si>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</si>
  <si>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</si>
  <si>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</si>
  <si>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</si>
  <si>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</si>
  <si>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</si>
  <si>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</si>
  <si>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</si>
  <si>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</si>
  <si>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</si>
  <si>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</si>
  <si>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</si>
  <si>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</si>
  <si>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</si>
  <si>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</si>
  <si>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</si>
  <si>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</si>
  <si>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</si>
  <si>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</si>
  <si>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</si>
  <si>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</si>
  <si>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</si>
  <si>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</si>
  <si>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</si>
  <si>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</si>
  <si>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</si>
  <si>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</si>
  <si>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</si>
  <si>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</si>
  <si>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</si>
  <si>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</si>
  <si>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</si>
  <si>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</si>
  <si>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</si>
  <si>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</si>
  <si>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</si>
  <si>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</si>
  <si>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</si>
  <si>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</si>
  <si>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</si>
  <si>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</si>
  <si>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</si>
  <si>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</si>
  <si>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</si>
  <si>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</si>
  <si>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</si>
  <si>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</si>
  <si>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</si>
  <si>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</si>
  <si>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</si>
  <si>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</si>
  <si>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</si>
  <si>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</si>
  <si>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</si>
  <si>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</si>
  <si>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</si>
  <si>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</si>
  <si>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</si>
  <si>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</si>
  <si>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</si>
  <si>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</si>
  <si>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</si>
  <si>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</si>
  <si>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</si>
  <si>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</si>
  <si>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</si>
  <si>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</si>
  <si>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</si>
  <si>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</si>
  <si>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</si>
  <si>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</si>
  <si>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</si>
  <si>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</si>
  <si>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</si>
  <si>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</si>
  <si>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</si>
  <si>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</si>
  <si>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</si>
  <si>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</si>
  <si>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</si>
  <si>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</si>
  <si>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</si>
  <si>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</si>
  <si>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</si>
  <si>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</si>
  <si>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</si>
  <si>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</si>
  <si>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</si>
  <si>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</si>
  <si>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</si>
  <si>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</si>
  <si>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</si>
  <si>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</si>
  <si>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</si>
  <si>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</si>
  <si>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</si>
  <si>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</si>
  <si>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</si>
  <si>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</si>
  <si>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</si>
  <si>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</si>
  <si>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</si>
  <si>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</si>
  <si>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</si>
  <si>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</si>
  <si>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</si>
  <si>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</si>
  <si>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</si>
  <si>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</si>
  <si>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</si>
  <si>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</si>
  <si>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</si>
  <si>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</si>
  <si>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</si>
  <si>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</si>
  <si>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</si>
  <si>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</si>
  <si>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</si>
  <si>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</si>
  <si>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</si>
  <si>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</si>
  <si>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</si>
  <si>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</si>
  <si>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</si>
  <si>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</si>
  <si>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</si>
  <si>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</si>
  <si>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</si>
  <si>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</si>
  <si>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</si>
  <si>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</si>
  <si>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</si>
  <si>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</si>
  <si>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</si>
  <si>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</si>
  <si>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</si>
  <si>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</si>
  <si>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</si>
  <si>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</si>
  <si>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</si>
  <si>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</si>
  <si>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</si>
  <si>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</si>
  <si>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</si>
  <si>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</si>
  <si>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</si>
  <si>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</si>
  <si>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</si>
  <si>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</si>
  <si>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</si>
  <si>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</si>
  <si>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</si>
  <si>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</si>
  <si>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</si>
  <si>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</si>
  <si>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</si>
  <si>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</si>
  <si>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</si>
  <si>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</si>
  <si>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</si>
  <si>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</si>
  <si>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</si>
  <si>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</si>
  <si>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</si>
  <si>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</si>
  <si>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</si>
  <si>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</si>
  <si>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</si>
  <si>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</si>
  <si>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</si>
  <si>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</si>
  <si>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</si>
  <si>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</si>
  <si>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</si>
  <si>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</si>
  <si>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</si>
  <si>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</si>
  <si>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</si>
  <si>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</si>
  <si>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</si>
  <si>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</si>
  <si>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</si>
  <si>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</si>
  <si>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</si>
  <si>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</si>
  <si>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</si>
  <si>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</si>
  <si>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</si>
  <si>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</si>
  <si>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</si>
  <si>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</si>
  <si>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</si>
  <si>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</si>
  <si>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</si>
  <si>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</si>
  <si>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</si>
  <si>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</si>
  <si>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</si>
  <si>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</si>
  <si>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</si>
  <si>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</si>
  <si>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</si>
  <si>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</si>
  <si>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</si>
  <si>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</si>
  <si>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</si>
  <si>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</si>
  <si>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</si>
  <si>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</si>
  <si>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</si>
  <si>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</si>
  <si>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</si>
  <si>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</si>
  <si>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</si>
  <si>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</si>
  <si>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</si>
  <si>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</si>
  <si>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</si>
  <si>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</si>
  <si>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</si>
  <si>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</si>
  <si>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</si>
  <si>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</si>
  <si>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</si>
  <si>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</si>
  <si>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</si>
  <si>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</si>
  <si>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</si>
  <si>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</si>
  <si>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</si>
  <si>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</si>
  <si>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</si>
  <si>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</si>
  <si>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</si>
  <si>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</si>
  <si>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</si>
  <si>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</si>
  <si>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</si>
  <si>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</si>
  <si>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</si>
  <si>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</si>
  <si>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</si>
  <si>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</si>
  <si>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</si>
  <si>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</si>
  <si>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</si>
  <si>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</si>
  <si>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</si>
  <si>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</si>
  <si>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</si>
  <si>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</si>
  <si>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</si>
  <si>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</si>
  <si>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</si>
  <si>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</si>
  <si>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</si>
  <si>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</si>
  <si>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</si>
  <si>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</si>
  <si>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</si>
  <si>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</si>
  <si>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</si>
  <si>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</si>
  <si>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</si>
  <si>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</si>
  <si>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</si>
  <si>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</si>
  <si>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</si>
  <si>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</si>
  <si>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</si>
  <si>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</si>
  <si>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</si>
  <si>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</si>
  <si>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</si>
  <si>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</si>
  <si>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</si>
  <si>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</si>
  <si>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</si>
  <si>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</si>
  <si>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</si>
  <si>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</si>
  <si>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</si>
  <si>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</si>
  <si>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</si>
  <si>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</si>
  <si>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</si>
  <si>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</si>
  <si>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</si>
  <si>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</si>
  <si>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</si>
  <si>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</si>
  <si>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</si>
  <si>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</si>
  <si>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</si>
  <si>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</si>
  <si>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</si>
  <si>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</si>
  <si>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</si>
  <si>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</si>
  <si>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</si>
  <si>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</si>
  <si>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</si>
  <si>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</si>
  <si>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</si>
  <si>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</si>
  <si>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</si>
  <si>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</si>
  <si>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</si>
  <si>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</si>
  <si>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</si>
  <si>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</si>
  <si>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</si>
  <si>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</si>
  <si>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</si>
  <si>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</si>
  <si>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</si>
  <si>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</si>
  <si>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</si>
  <si>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</si>
  <si>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</si>
  <si>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</si>
  <si>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</si>
  <si>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</si>
  <si>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</si>
  <si>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</si>
  <si>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</si>
  <si>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</si>
  <si>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</si>
  <si>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</si>
  <si>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</si>
  <si>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</si>
  <si>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</si>
  <si>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</si>
  <si>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</si>
  <si>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</si>
  <si>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</si>
  <si>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</si>
  <si>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</si>
  <si>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</si>
  <si>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</si>
  <si>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</si>
  <si>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</si>
  <si>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</si>
  <si>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</si>
  <si>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</si>
  <si>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</si>
  <si>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</si>
  <si>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</si>
  <si>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</si>
  <si>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</si>
  <si>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</si>
  <si>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</si>
  <si>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</si>
  <si>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</si>
  <si>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</si>
  <si>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</si>
  <si>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</si>
  <si>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</si>
  <si>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</si>
  <si>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</si>
  <si>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</si>
  <si>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</si>
  <si>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</si>
  <si>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</si>
  <si>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</si>
  <si>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</si>
  <si>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</si>
  <si>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</si>
  <si>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</si>
  <si>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</si>
  <si>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</si>
  <si>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</si>
  <si>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</si>
  <si>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</si>
  <si>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</si>
  <si>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</si>
  <si>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</si>
  <si>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</si>
  <si>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</si>
  <si>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</si>
  <si>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</si>
  <si>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</si>
  <si>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</si>
  <si>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</si>
  <si>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</si>
  <si>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</si>
  <si>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</si>
  <si>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</si>
  <si>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</si>
  <si>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</si>
  <si>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</si>
  <si>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</si>
  <si>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</si>
  <si>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</si>
  <si>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</si>
  <si>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</si>
  <si>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</si>
  <si>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</si>
  <si>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</si>
  <si>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</si>
  <si>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</si>
  <si>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</si>
  <si>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</si>
  <si>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</si>
  <si>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</si>
  <si>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</si>
  <si>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</si>
  <si>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</si>
  <si>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</si>
  <si>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</si>
  <si>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</si>
  <si>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</si>
  <si>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</si>
  <si>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</si>
  <si>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</si>
  <si>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</si>
  <si>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</si>
  <si>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</si>
  <si>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</si>
  <si>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</si>
  <si>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</si>
  <si>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</si>
  <si>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</si>
  <si>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</si>
  <si>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</si>
  <si>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</si>
  <si>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</si>
  <si>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</si>
  <si>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</si>
  <si>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</si>
  <si>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</si>
  <si>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</si>
  <si>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</si>
  <si>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</si>
  <si>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</si>
  <si>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</si>
  <si>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</si>
  <si>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</si>
  <si>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</si>
  <si>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</si>
  <si>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</si>
  <si>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</si>
  <si>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</si>
  <si>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</si>
  <si>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</si>
  <si>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</si>
  <si>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</si>
  <si>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</si>
  <si>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</si>
  <si>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</si>
  <si>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</si>
  <si>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</si>
  <si>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</si>
  <si>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</si>
  <si>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</si>
  <si>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</si>
  <si>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</si>
  <si>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</si>
  <si>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</si>
  <si>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</si>
  <si>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</si>
  <si>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</si>
  <si>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</si>
  <si>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</si>
  <si>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</si>
  <si>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</si>
  <si>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</si>
  <si>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</si>
  <si>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</si>
  <si>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</si>
  <si>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</si>
  <si>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</si>
  <si>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</si>
  <si>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</si>
  <si>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</si>
  <si>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</si>
  <si>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</si>
  <si>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</si>
  <si>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</si>
  <si>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</si>
  <si>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</si>
  <si>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</si>
  <si>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</si>
  <si>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</si>
  <si>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</si>
  <si>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</si>
  <si>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</si>
  <si>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</si>
  <si>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</si>
  <si>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</si>
  <si>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</si>
  <si>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</si>
  <si>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</si>
  <si>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</si>
  <si>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</si>
  <si>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</si>
  <si>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</si>
  <si>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</si>
  <si>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</si>
  <si>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</si>
  <si>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</si>
  <si>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</si>
  <si>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</si>
  <si>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</si>
  <si>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</si>
  <si>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</si>
  <si>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</si>
  <si>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</si>
  <si>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</si>
  <si>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</si>
  <si>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</si>
  <si>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</si>
  <si>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</si>
  <si>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</si>
  <si>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</si>
  <si>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</si>
  <si>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</si>
  <si>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</si>
  <si>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</si>
  <si>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</si>
  <si>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</si>
  <si>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</si>
  <si>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</si>
  <si>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</si>
  <si>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</si>
  <si>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</si>
  <si>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</si>
  <si>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</si>
  <si>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</si>
  <si>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</si>
  <si>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</si>
  <si>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</si>
  <si>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</si>
  <si>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</si>
  <si>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</si>
  <si>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</si>
  <si>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</si>
  <si>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</si>
  <si>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</si>
  <si>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</si>
  <si>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</si>
  <si>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</si>
  <si>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</si>
  <si>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</si>
  <si>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</si>
  <si>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</si>
  <si>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</si>
  <si>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</si>
  <si>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</si>
  <si>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</si>
  <si>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</si>
  <si>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</si>
  <si>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</si>
  <si>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</si>
  <si>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</si>
  <si>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</si>
  <si>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</si>
  <si>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</si>
  <si>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</si>
  <si>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</si>
  <si>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</si>
  <si>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</si>
  <si>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</si>
  <si>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</si>
  <si>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</si>
  <si>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</si>
  <si>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</si>
  <si>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</si>
  <si>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</si>
  <si>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</si>
  <si>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</si>
  <si>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</si>
  <si>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</si>
  <si>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</si>
  <si>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</si>
  <si>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</si>
  <si>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</si>
  <si>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</si>
  <si>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</si>
  <si>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</si>
  <si>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</si>
  <si>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</si>
  <si>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</si>
  <si>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</si>
  <si>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</si>
  <si>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</si>
  <si>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</si>
  <si>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</si>
  <si>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</si>
  <si>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</si>
  <si>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</si>
  <si>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</si>
  <si>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</si>
  <si>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</si>
  <si>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</si>
  <si>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</si>
  <si>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</si>
  <si>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</si>
  <si>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</si>
  <si>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</si>
  <si>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</si>
  <si>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</si>
  <si>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</si>
  <si>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</si>
  <si>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</si>
  <si>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</si>
  <si>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</si>
  <si>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</si>
  <si>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</si>
  <si>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</si>
  <si>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</si>
  <si>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</si>
  <si>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</si>
  <si>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</si>
  <si>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</si>
  <si>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</si>
  <si>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</si>
  <si>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</si>
  <si>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</si>
  <si>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</si>
  <si>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</si>
  <si>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</si>
  <si>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</si>
  <si>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</si>
  <si>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</si>
  <si>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</si>
  <si>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</si>
  <si>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</si>
  <si>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</si>
  <si>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</si>
  <si>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</si>
  <si>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</si>
  <si>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</si>
  <si>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</si>
  <si>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</si>
  <si>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</si>
  <si>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</si>
  <si>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</si>
  <si>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</si>
  <si>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</si>
  <si>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</si>
  <si>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</si>
  <si>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</si>
  <si>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</si>
  <si>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</si>
  <si>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</si>
  <si>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</si>
  <si>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</si>
  <si>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</si>
  <si>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</si>
  <si>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</si>
  <si>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</si>
  <si>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</si>
  <si>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</si>
  <si>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</si>
  <si>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</si>
  <si>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</si>
  <si>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</si>
  <si>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</si>
  <si>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</si>
  <si>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</si>
  <si>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</si>
  <si>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</si>
  <si>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</si>
  <si>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</si>
  <si>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</si>
  <si>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</si>
  <si>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</si>
  <si>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</si>
  <si>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</si>
  <si>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</si>
  <si>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</si>
  <si>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</si>
  <si>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</si>
  <si>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</si>
  <si>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</si>
  <si>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</si>
  <si>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</si>
  <si>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</si>
  <si>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</si>
  <si>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</si>
  <si>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</si>
  <si>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</si>
  <si>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</si>
  <si>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</si>
  <si>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</si>
  <si>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</si>
  <si>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</si>
  <si>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</si>
  <si>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</si>
  <si>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</si>
  <si>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</si>
  <si>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</si>
  <si>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</si>
  <si>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</si>
  <si>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</si>
  <si>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</si>
  <si>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</si>
  <si>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</si>
  <si>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</si>
  <si>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</si>
  <si>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</si>
  <si>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</si>
  <si>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</si>
  <si>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</si>
  <si>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</si>
  <si>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</si>
  <si>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</si>
  <si>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</si>
  <si>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</si>
  <si>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</si>
  <si>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</si>
  <si>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</si>
  <si>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</si>
  <si>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</si>
  <si>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</si>
  <si>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</si>
  <si>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</si>
  <si>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</si>
  <si>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</si>
  <si>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</si>
  <si>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</si>
  <si>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</si>
  <si>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</si>
  <si>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</si>
  <si>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</si>
  <si>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</si>
  <si>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</si>
  <si>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</si>
  <si>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</si>
  <si>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</si>
  <si>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</si>
  <si>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</si>
  <si>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</si>
  <si>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</si>
  <si>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</si>
  <si>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</si>
  <si>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</si>
  <si>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</si>
  <si>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</si>
  <si>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</si>
  <si>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</si>
  <si>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</si>
  <si>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</si>
  <si>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</si>
  <si>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</si>
  <si>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</si>
  <si>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</si>
  <si>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</si>
  <si>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</si>
  <si>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</si>
  <si>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</si>
  <si>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</si>
  <si>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</si>
  <si>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</si>
  <si>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</si>
  <si>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</si>
  <si>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</si>
  <si>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</si>
  <si>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</si>
  <si>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</si>
  <si>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</si>
  <si>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</si>
  <si>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</si>
  <si>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</si>
  <si>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</si>
  <si>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</si>
  <si>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</si>
  <si>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</si>
  <si>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</si>
  <si>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</si>
  <si>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</si>
  <si>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</si>
  <si>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</si>
  <si>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</si>
  <si>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</si>
  <si>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</si>
  <si>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</si>
  <si>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</si>
  <si>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</si>
  <si>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</si>
  <si>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</si>
  <si>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</si>
  <si>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</si>
  <si>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</si>
  <si>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</si>
  <si>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</si>
  <si>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</si>
  <si>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</si>
  <si>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</si>
  <si>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</si>
  <si>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</si>
  <si>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</si>
  <si>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</si>
  <si>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</si>
  <si>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</si>
  <si>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</si>
  <si>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</si>
  <si>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</si>
  <si>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</si>
  <si>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</si>
  <si>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</si>
  <si>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</si>
  <si>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</si>
  <si>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</si>
  <si>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</si>
  <si>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</si>
  <si>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</si>
  <si>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</si>
  <si>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</si>
  <si>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</si>
  <si>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</si>
  <si>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</si>
  <si>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</si>
  <si>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</si>
  <si>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</si>
  <si>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</si>
  <si>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</si>
  <si>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</si>
  <si>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</si>
  <si>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</si>
  <si>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</si>
  <si>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</si>
  <si>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</si>
  <si>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</si>
  <si>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</si>
  <si>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</si>
  <si>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</si>
  <si>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</si>
  <si>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</si>
  <si>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</si>
  <si>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</si>
  <si>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</si>
  <si>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</si>
  <si>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</si>
  <si>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</si>
  <si>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</si>
  <si>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</si>
  <si>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</si>
  <si>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</si>
  <si>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</si>
  <si>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</si>
  <si>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</si>
  <si>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</si>
  <si>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</si>
  <si>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</si>
  <si>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</si>
  <si>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</si>
  <si>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</si>
  <si>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</si>
  <si>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</si>
  <si>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</si>
  <si>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</si>
  <si>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</si>
  <si>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</si>
  <si>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</si>
  <si>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</si>
  <si>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</si>
  <si>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</si>
  <si>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</si>
  <si>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</si>
  <si>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</si>
  <si>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</si>
  <si>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</si>
  <si>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</si>
  <si>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</si>
  <si>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</si>
  <si>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</si>
  <si>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</si>
  <si>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</si>
  <si>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</si>
  <si>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</si>
  <si>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</si>
  <si>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</si>
  <si>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</si>
  <si>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</si>
  <si>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</si>
  <si>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</si>
  <si>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</si>
  <si>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</si>
  <si>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</si>
  <si>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</si>
  <si>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</si>
  <si>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</si>
  <si>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</si>
  <si>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</si>
  <si>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</si>
  <si>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</si>
  <si>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</si>
  <si>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</si>
  <si>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</si>
  <si>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</si>
  <si>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</si>
  <si>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</si>
  <si>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</si>
  <si>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</si>
  <si>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</si>
  <si>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</si>
  <si>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</si>
  <si>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</si>
  <si>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</si>
  <si>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</si>
  <si>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</si>
  <si>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</si>
  <si>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</si>
  <si>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</si>
  <si>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</si>
  <si>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</si>
  <si>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</si>
  <si>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</si>
  <si>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</si>
  <si>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</si>
  <si>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</si>
  <si>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</si>
  <si>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</si>
  <si>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</si>
  <si>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</si>
  <si>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</si>
  <si>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</si>
  <si>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</si>
  <si>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</si>
  <si>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</si>
  <si>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</si>
  <si>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</si>
  <si>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</si>
  <si>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</si>
  <si>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</si>
  <si>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</si>
  <si>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</si>
  <si>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</si>
  <si>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</si>
  <si>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</si>
  <si>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</si>
  <si>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</si>
  <si>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</si>
  <si>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</si>
  <si>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</si>
  <si>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</si>
  <si>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</si>
  <si>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</si>
  <si>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</si>
  <si>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</si>
  <si>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</si>
  <si>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</si>
  <si>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</si>
  <si>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</si>
  <si>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</si>
  <si>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</si>
  <si>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</si>
  <si>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</si>
  <si>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</si>
  <si>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</si>
  <si>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</si>
  <si>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</si>
  <si>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</si>
  <si>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</si>
  <si>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</si>
  <si>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</si>
  <si>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</si>
  <si>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</si>
  <si>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</si>
  <si>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</si>
  <si>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</si>
  <si>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</si>
  <si>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</si>
  <si>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</si>
  <si>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</si>
  <si>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</si>
  <si>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</si>
  <si>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</si>
  <si>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</si>
  <si>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</si>
  <si>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</si>
  <si>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</si>
  <si>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</si>
  <si>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</si>
  <si>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</si>
  <si>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</si>
  <si>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</si>
  <si>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</si>
  <si>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</si>
  <si>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</si>
  <si>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</si>
  <si>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</si>
  <si>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</si>
  <si>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</si>
  <si>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</si>
  <si>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</si>
  <si>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</si>
  <si>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</si>
  <si>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</si>
  <si>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</si>
  <si>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</si>
  <si>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</si>
  <si>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</si>
  <si>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</si>
  <si>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</si>
  <si>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</si>
  <si>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</si>
  <si>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</si>
  <si>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</si>
  <si>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</si>
  <si>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</si>
  <si>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</si>
  <si>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</si>
  <si>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</si>
  <si>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</si>
  <si>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</si>
  <si>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</si>
  <si>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</si>
  <si>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</si>
  <si>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</si>
  <si>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</si>
  <si>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</si>
  <si>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</si>
  <si>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</si>
  <si>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</si>
  <si>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</si>
  <si>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</si>
  <si>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</si>
  <si>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</si>
  <si>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</si>
  <si>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</si>
  <si>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</si>
  <si>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</si>
  <si>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</si>
  <si>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</si>
  <si>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</si>
  <si>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</si>
  <si>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</si>
  <si>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</si>
  <si>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</si>
  <si>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</si>
  <si>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</si>
  <si>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</si>
  <si>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</si>
  <si>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</si>
  <si>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</si>
  <si>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</si>
  <si>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</si>
  <si>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</si>
  <si>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</si>
  <si>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</si>
  <si>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</si>
  <si>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</si>
  <si>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</si>
  <si>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</si>
  <si>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</si>
  <si>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</si>
  <si>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</si>
  <si>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</si>
  <si>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</si>
  <si>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</si>
  <si>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</si>
  <si>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</si>
  <si>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</si>
  <si>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</si>
  <si>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</si>
  <si>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</si>
  <si>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</si>
  <si>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</si>
  <si>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</si>
  <si>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</si>
  <si>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</si>
  <si>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</si>
  <si>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</si>
  <si>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</si>
  <si>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</si>
  <si>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</si>
  <si>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</si>
  <si>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</si>
  <si>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</si>
  <si>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</si>
  <si>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</si>
  <si>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</si>
  <si>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</si>
  <si>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</si>
  <si>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</si>
  <si>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</si>
  <si>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</si>
  <si>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</si>
  <si>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</si>
  <si>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</si>
  <si>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</si>
  <si>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</si>
  <si>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</si>
  <si>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</si>
  <si>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</si>
  <si>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</si>
  <si>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</si>
  <si>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</si>
  <si>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</si>
  <si>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</si>
  <si>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</si>
  <si>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</si>
  <si>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</si>
  <si>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</si>
  <si>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</si>
  <si>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</si>
  <si>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</si>
  <si>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</si>
  <si>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</si>
  <si>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</si>
  <si>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</si>
  <si>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</si>
  <si>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</si>
  <si>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</si>
  <si>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</si>
  <si>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</si>
  <si>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</si>
  <si>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</si>
  <si>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</si>
  <si>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</si>
  <si>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</si>
  <si>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</si>
  <si>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</si>
  <si>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</si>
  <si>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</si>
  <si>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</si>
  <si>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</si>
  <si>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</si>
  <si>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</si>
  <si>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</si>
  <si>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</si>
  <si>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</si>
  <si>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</si>
  <si>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</si>
  <si>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</si>
  <si>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</si>
  <si>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</si>
  <si>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</si>
  <si>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</si>
  <si>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</si>
  <si>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</si>
  <si>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</si>
  <si>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</si>
  <si>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</si>
  <si>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</si>
  <si>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</si>
  <si>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</si>
  <si>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</si>
  <si>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</si>
  <si>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</si>
  <si>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</si>
  <si>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</si>
  <si>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</si>
  <si>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</si>
  <si>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</si>
  <si>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</si>
  <si>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</si>
  <si>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</si>
  <si>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</si>
  <si>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</si>
  <si>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</si>
  <si>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</si>
  <si>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</si>
  <si>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</si>
  <si>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</si>
  <si>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</si>
  <si>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</si>
  <si>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</si>
  <si>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</si>
  <si>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</si>
  <si>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</si>
  <si>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</si>
  <si>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</si>
  <si>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</si>
  <si>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</si>
  <si>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</si>
  <si>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</si>
  <si>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</si>
  <si>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</si>
  <si>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</si>
  <si>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</si>
  <si>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</si>
  <si>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</si>
  <si>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</si>
  <si>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</si>
  <si>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</si>
  <si>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</si>
  <si>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</si>
  <si>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</si>
  <si>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</si>
  <si>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</si>
  <si>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</si>
  <si>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</si>
  <si>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</si>
  <si>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</si>
  <si>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</si>
  <si>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</si>
  <si>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</si>
  <si>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</si>
  <si>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</si>
  <si>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</si>
  <si>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</si>
  <si>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</si>
  <si>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</si>
  <si>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</si>
  <si>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</si>
  <si>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</si>
  <si>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</si>
  <si>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</si>
  <si>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</si>
  <si>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</si>
  <si>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</si>
  <si>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</si>
  <si>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</si>
  <si>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</si>
  <si>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</si>
  <si>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</si>
  <si>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</si>
  <si>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</si>
  <si>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</si>
  <si>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</si>
  <si>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</si>
  <si>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</si>
  <si>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</si>
  <si>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</si>
  <si>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</si>
  <si>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</si>
  <si>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</si>
  <si>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</si>
  <si>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</si>
  <si>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</si>
  <si>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</si>
  <si>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</si>
  <si>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</si>
  <si>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</si>
  <si>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</si>
  <si>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</si>
  <si>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</si>
  <si>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</si>
  <si>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</si>
  <si>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</si>
  <si>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</si>
  <si>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</si>
  <si>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</si>
  <si>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</si>
  <si>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</si>
  <si>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</si>
  <si>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</si>
  <si>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</si>
  <si>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</si>
  <si>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</si>
  <si>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</si>
  <si>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</si>
  <si>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</si>
  <si>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</si>
  <si>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</si>
  <si>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</si>
  <si>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</si>
  <si>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</si>
  <si>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</si>
  <si>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</si>
  <si>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</si>
  <si>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</si>
  <si>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</si>
  <si>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</si>
  <si>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</si>
  <si>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</si>
  <si>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</si>
  <si>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</si>
  <si>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</si>
  <si>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</si>
  <si>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</si>
  <si>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</si>
  <si>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</si>
  <si>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</si>
  <si>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</si>
  <si>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</si>
  <si>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</si>
  <si>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</si>
  <si>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</si>
  <si>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</si>
  <si>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</si>
  <si>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</si>
  <si>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</si>
  <si>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</si>
  <si>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</si>
  <si>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</si>
  <si>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</si>
  <si>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</si>
  <si>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</si>
  <si>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</si>
  <si>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</si>
  <si>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</si>
  <si>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</si>
  <si>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</si>
  <si>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</si>
  <si>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</si>
  <si>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</si>
  <si>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</si>
  <si>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</si>
  <si>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</si>
  <si>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</si>
  <si>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</si>
  <si>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</si>
  <si>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</si>
  <si>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</si>
  <si>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</si>
  <si>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</si>
  <si>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</si>
  <si>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</si>
  <si>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</si>
  <si>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</si>
  <si>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</si>
  <si>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</si>
  <si>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</si>
  <si>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</si>
  <si>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</si>
  <si>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</si>
  <si>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</si>
  <si>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</si>
  <si>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</si>
  <si>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</si>
  <si>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</si>
  <si>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</si>
  <si>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</si>
  <si>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</si>
  <si>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</si>
  <si>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</si>
  <si>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</si>
  <si>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</si>
  <si>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</si>
  <si>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</si>
  <si>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</si>
  <si>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</si>
  <si>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</si>
  <si>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</si>
  <si>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</si>
  <si>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</si>
  <si>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</si>
  <si>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</si>
  <si>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</si>
  <si>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</si>
  <si>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</si>
  <si>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</si>
  <si>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</si>
  <si>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</si>
  <si>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</si>
  <si>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</si>
  <si>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</si>
  <si>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</si>
  <si>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</si>
  <si>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</si>
  <si>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</si>
  <si>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</si>
  <si>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</si>
  <si>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</si>
  <si>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</si>
  <si>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</si>
  <si>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</si>
  <si>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</si>
  <si>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</si>
  <si>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</si>
  <si>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</si>
  <si>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</si>
  <si>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</si>
  <si>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</si>
  <si>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</si>
  <si>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</si>
  <si>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</si>
  <si>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</si>
  <si>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</si>
  <si>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</si>
  <si>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</si>
  <si>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</si>
  <si>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</si>
  <si>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</si>
  <si>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</si>
  <si>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</si>
  <si>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</si>
  <si>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</si>
  <si>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</si>
  <si>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</si>
  <si>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</si>
  <si>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</si>
  <si>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</si>
  <si>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</si>
  <si>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</si>
  <si>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</si>
  <si>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</si>
  <si>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</si>
  <si>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</si>
  <si>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</si>
  <si>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</si>
  <si>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</si>
  <si>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</si>
  <si>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</si>
  <si>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</si>
  <si>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</si>
  <si>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</si>
  <si>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</si>
  <si>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</si>
  <si>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</si>
  <si>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</si>
  <si>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</si>
  <si>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</si>
  <si>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</si>
  <si>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</si>
  <si>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</si>
  <si>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</si>
  <si>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</si>
  <si>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</si>
  <si>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</si>
  <si>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</si>
  <si>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</si>
  <si>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</si>
  <si>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</si>
  <si>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</si>
  <si>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</si>
  <si>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</si>
  <si>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</si>
  <si>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</si>
  <si>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</si>
  <si>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</si>
  <si>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</si>
  <si>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</si>
  <si>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</si>
  <si>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</si>
  <si>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</si>
  <si>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</si>
  <si>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</si>
  <si>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</si>
  <si>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</si>
  <si>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</si>
  <si>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</si>
  <si>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</si>
  <si>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</si>
  <si>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</si>
  <si>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</si>
  <si>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</si>
  <si>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</si>
  <si>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</si>
  <si>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</si>
  <si>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</si>
  <si>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</si>
  <si>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</si>
  <si>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</si>
  <si>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</si>
  <si>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</si>
  <si>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</si>
  <si>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</si>
  <si>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</si>
  <si>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</si>
  <si>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</si>
  <si>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</si>
  <si>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</si>
  <si>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</si>
  <si>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</si>
  <si>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</si>
  <si>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</si>
  <si>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</si>
  <si>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</si>
  <si>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</si>
  <si>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</si>
  <si>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</si>
  <si>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</si>
  <si>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</si>
  <si>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</si>
  <si>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</si>
  <si>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</si>
  <si>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</si>
  <si>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</si>
  <si>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</si>
  <si>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</si>
  <si>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</si>
  <si>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</si>
  <si>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</si>
  <si>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</si>
  <si>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</si>
  <si>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</si>
  <si>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</si>
  <si>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</si>
  <si>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</si>
  <si>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</si>
  <si>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</si>
  <si>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</si>
  <si>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</si>
  <si>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</si>
  <si>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</si>
  <si>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</si>
  <si>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</si>
  <si>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</si>
  <si>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</si>
  <si>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</si>
  <si>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</si>
  <si>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</si>
  <si>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</si>
  <si>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</si>
  <si>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</si>
  <si>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</si>
  <si>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</si>
  <si>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</si>
  <si>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</si>
  <si>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</si>
  <si>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</si>
  <si>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</si>
  <si>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</si>
  <si>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</si>
  <si>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</si>
  <si>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</si>
  <si>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</si>
  <si>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</si>
  <si>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</si>
  <si>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</si>
  <si>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</si>
  <si>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</si>
  <si>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</si>
  <si>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</si>
  <si>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</si>
  <si>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</si>
  <si>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</si>
  <si>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</si>
  <si>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</si>
  <si>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</si>
  <si>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</si>
  <si>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</si>
  <si>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</si>
  <si>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</si>
  <si>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</si>
  <si>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</si>
  <si>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</si>
  <si>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</si>
  <si>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</si>
  <si>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</si>
  <si>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</si>
  <si>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</si>
  <si>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</si>
  <si>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</si>
  <si>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</si>
  <si>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</si>
  <si>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</si>
  <si>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</si>
  <si>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</si>
  <si>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</si>
  <si>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</si>
  <si>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</si>
  <si>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</si>
  <si>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</si>
  <si>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</si>
  <si>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</si>
  <si>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</si>
  <si>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</si>
  <si>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</si>
  <si>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</si>
  <si>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</si>
  <si>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</si>
  <si>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</si>
  <si>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</si>
  <si>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</si>
  <si>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</si>
  <si>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</si>
  <si>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</si>
  <si>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</si>
  <si>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</si>
  <si>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</si>
  <si>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</si>
  <si>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</si>
  <si>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</si>
  <si>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</si>
  <si>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</si>
  <si>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</si>
  <si>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</si>
  <si>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</si>
  <si>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</si>
  <si>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</si>
  <si>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</si>
  <si>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</si>
  <si>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</si>
  <si>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</si>
  <si>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</si>
  <si>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</si>
  <si>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</si>
  <si>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</si>
  <si>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</si>
  <si>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</si>
  <si>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</si>
  <si>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</si>
  <si>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</si>
  <si>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</si>
  <si>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</si>
  <si>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</si>
  <si>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</si>
  <si>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</si>
  <si>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</si>
  <si>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</si>
  <si>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</si>
  <si>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</si>
  <si>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</si>
  <si>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</si>
  <si>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</si>
  <si>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</si>
  <si>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</si>
  <si>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</si>
  <si>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</si>
  <si>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</si>
  <si>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</si>
  <si>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</si>
  <si>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</si>
  <si>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</si>
  <si>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</si>
  <si>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</si>
  <si>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</si>
  <si>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</si>
  <si>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</si>
  <si>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</si>
  <si>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</si>
  <si>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</si>
  <si>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</si>
  <si>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</si>
  <si>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</si>
  <si>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</si>
  <si>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</si>
  <si>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</si>
  <si>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</si>
  <si>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</si>
  <si>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</si>
  <si>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</si>
  <si>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</si>
  <si>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</si>
  <si>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</si>
  <si>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</si>
  <si>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</si>
  <si>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</si>
  <si>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</si>
  <si>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</si>
  <si>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</si>
  <si>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</si>
  <si>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</si>
  <si>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</si>
  <si>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</si>
  <si>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</si>
  <si>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</si>
  <si>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</si>
  <si>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</si>
  <si>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</si>
  <si>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</si>
  <si>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</si>
  <si>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</si>
  <si>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</si>
  <si>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</si>
  <si>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</si>
  <si>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</si>
  <si>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</si>
  <si>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</si>
  <si>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</si>
  <si>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</si>
  <si>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</si>
  <si>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</si>
  <si>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</si>
  <si>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</si>
  <si>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</si>
  <si>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</si>
  <si>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</si>
  <si>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</si>
  <si>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</si>
  <si>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</si>
  <si>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</si>
  <si>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</si>
  <si>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</si>
  <si>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</si>
  <si>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</si>
  <si>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</si>
  <si>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</si>
  <si>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</si>
  <si>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</si>
  <si>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</si>
  <si>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</si>
  <si>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</si>
  <si>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</si>
  <si>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</si>
  <si>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</si>
  <si>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</si>
  <si>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</si>
  <si>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</si>
  <si>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</si>
  <si>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</si>
  <si>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</si>
  <si>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</si>
  <si>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</si>
  <si>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</si>
  <si>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</si>
  <si>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</si>
  <si>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</si>
  <si>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</si>
  <si>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</si>
  <si>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</si>
  <si>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</si>
  <si>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</si>
  <si>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</si>
  <si>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</si>
  <si>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</si>
  <si>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</si>
  <si>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</si>
  <si>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</si>
  <si>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</si>
  <si>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</si>
  <si>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</si>
  <si>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</si>
  <si>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</si>
  <si>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</si>
  <si>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</si>
  <si>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</si>
  <si>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</si>
  <si>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</si>
  <si>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</si>
  <si>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</si>
  <si>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</si>
  <si>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</si>
  <si>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</si>
  <si>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</si>
  <si>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</si>
  <si>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</si>
  <si>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</si>
  <si>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</si>
  <si>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</si>
  <si>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</si>
  <si>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</si>
  <si>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</si>
  <si>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</si>
  <si>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</si>
  <si>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</si>
  <si>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</si>
  <si>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</si>
  <si>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</si>
  <si>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</si>
  <si>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</si>
  <si>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</si>
  <si>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</si>
  <si>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</si>
  <si>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</si>
  <si>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</si>
  <si>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</si>
  <si>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</si>
  <si>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</si>
  <si>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</si>
  <si>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</si>
  <si>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</si>
  <si>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</si>
  <si>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</si>
  <si>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</si>
  <si>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</si>
  <si>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</si>
  <si>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</si>
  <si>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</si>
  <si>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</si>
  <si>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</si>
  <si>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</si>
  <si>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</si>
  <si>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</si>
  <si>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</si>
  <si>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</si>
  <si>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</si>
  <si>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</si>
  <si>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</si>
  <si>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</si>
  <si>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</si>
  <si>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</si>
  <si>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</si>
  <si>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</si>
  <si>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</si>
  <si>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</si>
  <si>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</si>
  <si>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</si>
  <si>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</si>
  <si>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</si>
  <si>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</si>
  <si>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</si>
  <si>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</si>
  <si>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</si>
  <si>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</si>
  <si>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</si>
  <si>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</si>
  <si>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</si>
  <si>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</si>
  <si>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</si>
  <si>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</si>
  <si>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</si>
  <si>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</si>
  <si>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</si>
  <si>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</si>
  <si>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</si>
  <si>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</si>
  <si>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</si>
  <si>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</si>
  <si>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</si>
  <si>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</si>
  <si>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</si>
  <si>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</si>
  <si>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</si>
  <si>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</si>
  <si>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</si>
  <si>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</si>
  <si>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</si>
  <si>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</si>
  <si>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</si>
  <si>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</si>
  <si>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</si>
  <si>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</si>
  <si>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</si>
  <si>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</si>
  <si>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</si>
  <si>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</si>
  <si>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</si>
  <si>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</si>
  <si>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</si>
  <si>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</si>
  <si>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</si>
  <si>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</si>
  <si>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</si>
  <si>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</si>
  <si>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</si>
  <si>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</si>
  <si>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</si>
  <si>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</si>
  <si>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</si>
  <si>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</si>
  <si>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</si>
  <si>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</si>
  <si>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</si>
  <si>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</si>
  <si>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</si>
  <si>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</si>
  <si>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</si>
  <si>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</si>
  <si>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</si>
  <si>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</si>
  <si>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</si>
  <si>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</si>
  <si>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</si>
  <si>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</si>
  <si>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</si>
  <si>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</si>
  <si>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</si>
  <si>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</si>
  <si>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</si>
  <si>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</si>
  <si>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</si>
  <si>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</si>
  <si>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</si>
  <si>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</si>
  <si>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</si>
  <si>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</si>
  <si>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</si>
  <si>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</si>
  <si>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</si>
  <si>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</si>
  <si>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</si>
  <si>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</si>
  <si>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</si>
  <si>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</si>
  <si>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</si>
  <si>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</si>
  <si>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</si>
  <si>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</si>
  <si>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</si>
  <si>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</si>
  <si>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</si>
  <si>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</si>
  <si>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</si>
  <si>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</si>
  <si>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</si>
  <si>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</si>
  <si>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</si>
  <si>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</si>
  <si>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</si>
  <si>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</si>
  <si>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</si>
  <si>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</si>
  <si>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</si>
  <si>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</si>
  <si>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</si>
  <si>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</si>
  <si>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</si>
  <si>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</si>
  <si>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</si>
  <si>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</si>
  <si>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</si>
  <si>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</si>
  <si>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</si>
  <si>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</si>
  <si>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</si>
  <si>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</si>
  <si>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</si>
  <si>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</si>
  <si>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</si>
  <si>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</si>
  <si>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</si>
  <si>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</si>
  <si>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</si>
  <si>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</si>
  <si>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</si>
  <si>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</si>
  <si>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</si>
  <si>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</si>
  <si>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</si>
  <si>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</si>
  <si>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</si>
  <si>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</si>
  <si>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</si>
  <si>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</si>
  <si>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</si>
  <si>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</si>
  <si>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</si>
  <si>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</si>
  <si>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</si>
  <si>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</si>
  <si>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</si>
  <si>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</si>
  <si>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</si>
  <si>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</si>
  <si>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</si>
  <si>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</si>
  <si>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</si>
  <si>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</si>
  <si>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</si>
  <si>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</si>
  <si>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</si>
  <si>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</si>
  <si>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</si>
  <si>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</si>
  <si>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</si>
  <si>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</si>
  <si>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</si>
  <si>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</si>
  <si>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</si>
  <si>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</si>
  <si>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</si>
  <si>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</si>
  <si>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</si>
  <si>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</si>
  <si>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</si>
  <si>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</si>
  <si>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</si>
  <si>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</si>
  <si>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</si>
  <si>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</si>
  <si>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</si>
  <si>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</si>
  <si>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</si>
  <si>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</si>
  <si>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</si>
  <si>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</si>
  <si>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</si>
  <si>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</si>
  <si>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</si>
  <si>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</si>
  <si>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</si>
  <si>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</si>
  <si>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</si>
  <si>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</si>
  <si>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</si>
  <si>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</si>
  <si>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</si>
  <si>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</si>
  <si>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</si>
  <si>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</si>
  <si>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</si>
  <si>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</si>
  <si>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</si>
  <si>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</si>
  <si>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</si>
  <si>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</si>
  <si>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</si>
  <si>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</si>
  <si>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</si>
  <si>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</si>
  <si>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</si>
  <si>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</si>
  <si>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</si>
  <si>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</si>
  <si>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</si>
  <si>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</si>
  <si>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</si>
  <si>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</si>
  <si>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</si>
  <si>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</si>
  <si>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</si>
  <si>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</si>
  <si>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</si>
  <si>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</si>
  <si>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</si>
  <si>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</si>
  <si>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</si>
  <si>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</si>
  <si>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</si>
  <si>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</si>
  <si>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</si>
  <si>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</si>
  <si>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</si>
  <si>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</si>
  <si>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</si>
  <si>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</si>
  <si>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</si>
  <si>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</si>
  <si>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</si>
  <si>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</si>
  <si>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</si>
  <si>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</si>
  <si>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</si>
  <si>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</si>
  <si>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</si>
  <si>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</si>
  <si>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</si>
  <si>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</si>
  <si>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</si>
  <si>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</si>
  <si>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</si>
  <si>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</si>
  <si>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</si>
  <si>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</si>
  <si>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</si>
  <si>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</si>
  <si>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</si>
  <si>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</si>
  <si>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</si>
  <si>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</si>
  <si>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</si>
  <si>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</si>
  <si>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</si>
  <si>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</si>
  <si>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</si>
  <si>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</si>
  <si>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</si>
  <si>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</si>
  <si>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</si>
  <si>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</si>
  <si>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</si>
  <si>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</si>
  <si>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</si>
  <si>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</si>
  <si>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</si>
  <si>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</si>
  <si>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</si>
  <si>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</si>
  <si>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</si>
  <si>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</si>
  <si>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</si>
  <si>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</si>
  <si>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</si>
  <si>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</si>
  <si>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</si>
  <si>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</si>
  <si>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</si>
  <si>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</si>
  <si>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</si>
  <si>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</si>
  <si>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</si>
  <si>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</si>
  <si>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</si>
  <si>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</si>
  <si>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</si>
  <si>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</si>
  <si>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</si>
  <si>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</si>
  <si>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</si>
  <si>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</si>
  <si>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</si>
  <si>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</si>
  <si>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</si>
  <si>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</si>
  <si>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</si>
  <si>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</si>
  <si>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</si>
  <si>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</si>
  <si>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</si>
  <si>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</si>
  <si>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</si>
  <si>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</si>
  <si>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</si>
  <si>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</si>
  <si>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</si>
  <si>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</si>
  <si>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</si>
  <si>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</si>
  <si>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</si>
  <si>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</si>
  <si>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</si>
  <si>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</si>
  <si>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</si>
  <si>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</si>
  <si>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</si>
  <si>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</si>
  <si>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</si>
  <si>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</si>
  <si>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</si>
  <si>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</si>
  <si>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</si>
  <si>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</si>
  <si>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</si>
  <si>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</si>
  <si>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</si>
  <si>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</si>
  <si>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</si>
  <si>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</si>
  <si>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</si>
  <si>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</si>
  <si>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</si>
  <si>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</si>
  <si>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</si>
  <si>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</si>
  <si>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</si>
  <si>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</si>
  <si>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</si>
  <si>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</si>
  <si>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</si>
  <si>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</si>
  <si>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</si>
  <si>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</si>
  <si>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</si>
  <si>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</si>
  <si>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</si>
  <si>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</si>
  <si>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</si>
  <si>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</si>
  <si>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</si>
  <si>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</si>
  <si>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</si>
  <si>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</si>
  <si>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</si>
  <si>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</si>
  <si>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</si>
  <si>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</si>
  <si>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</si>
  <si>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</si>
  <si>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</si>
  <si>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</si>
  <si>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</si>
  <si>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</si>
  <si>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</si>
  <si>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</si>
  <si>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</si>
  <si>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</si>
  <si>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</si>
  <si>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</si>
  <si>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</si>
  <si>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</si>
  <si>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</si>
  <si>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</si>
  <si>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</si>
  <si>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</si>
  <si>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</si>
  <si>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</si>
  <si>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</si>
  <si>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</si>
  <si>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</si>
  <si>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</si>
  <si>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</si>
  <si>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</si>
  <si>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</si>
  <si>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</si>
  <si>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</si>
  <si>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</si>
  <si>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</si>
  <si>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</si>
  <si>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</si>
  <si>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</si>
  <si>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</si>
  <si>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</si>
  <si>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</si>
  <si>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</si>
  <si>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</si>
  <si>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</si>
  <si>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</si>
  <si>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</si>
  <si>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</si>
  <si>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</si>
  <si>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</si>
  <si>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</si>
  <si>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</si>
  <si>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</si>
  <si>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</si>
  <si>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</si>
  <si>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</si>
  <si>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</si>
  <si>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</si>
  <si>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</si>
  <si>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</si>
  <si>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</si>
  <si>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</si>
  <si>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</si>
  <si>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</si>
  <si>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</si>
  <si>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</si>
  <si>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</si>
  <si>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</si>
  <si>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</si>
  <si>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</si>
  <si>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</si>
  <si>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</si>
  <si>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</si>
  <si>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</si>
  <si>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</si>
  <si>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</si>
  <si>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</si>
  <si>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</si>
  <si>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</si>
  <si>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</si>
  <si>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</si>
  <si>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</si>
  <si>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</si>
  <si>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</si>
  <si>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</si>
  <si>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</si>
  <si>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</si>
  <si>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</si>
  <si>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</si>
  <si>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</si>
  <si>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</si>
  <si>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</si>
  <si>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</si>
  <si>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</si>
  <si>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</si>
  <si>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</si>
  <si>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</si>
  <si>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</si>
  <si>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</si>
  <si>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</si>
  <si>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</si>
  <si>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</si>
  <si>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</si>
  <si>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</si>
  <si>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</si>
  <si>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</si>
  <si>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</si>
  <si>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</si>
  <si>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</si>
  <si>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</si>
  <si>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</si>
  <si>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</si>
  <si>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</si>
  <si>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</si>
  <si>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</si>
  <si>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</si>
  <si>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</si>
  <si>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</si>
  <si>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</si>
  <si>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</si>
  <si>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</si>
  <si>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</si>
  <si>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</si>
  <si>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</si>
  <si>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</si>
  <si>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</si>
  <si>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</si>
  <si>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</si>
  <si>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</si>
  <si>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</si>
  <si>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</si>
  <si>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</si>
  <si>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</si>
  <si>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</si>
  <si>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</si>
  <si>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</si>
  <si>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</si>
  <si>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</si>
  <si>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</si>
  <si>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</si>
  <si>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</si>
  <si>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</si>
  <si>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</si>
  <si>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</si>
  <si>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</si>
  <si>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</si>
  <si>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</si>
  <si>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</si>
  <si>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</si>
  <si>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</si>
  <si>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</si>
  <si>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</si>
  <si>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</si>
  <si>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</si>
  <si>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</si>
  <si>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</si>
  <si>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</si>
  <si>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</si>
  <si>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</si>
  <si>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</si>
  <si>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</si>
  <si>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</si>
  <si>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</si>
  <si>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</si>
  <si>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</si>
  <si>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</si>
  <si>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</si>
  <si>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</si>
  <si>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</si>
  <si>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</si>
  <si>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</si>
  <si>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</si>
  <si>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</si>
  <si>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</si>
  <si>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</si>
  <si>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</si>
  <si>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</si>
  <si>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</si>
  <si>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</si>
  <si>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</si>
  <si>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</si>
  <si>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</si>
  <si>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</si>
  <si>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</si>
  <si>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</si>
  <si>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</si>
  <si>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</si>
  <si>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</si>
  <si>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</si>
  <si>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</si>
  <si>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</si>
  <si>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</si>
  <si>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</si>
  <si>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</si>
  <si>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</si>
  <si>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</si>
  <si>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</si>
  <si>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</si>
  <si>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</si>
  <si>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</si>
  <si>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</si>
  <si>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</si>
  <si>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</si>
  <si>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</si>
  <si>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</si>
  <si>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</si>
  <si>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</si>
  <si>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</si>
  <si>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</si>
  <si>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</si>
  <si>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</si>
  <si>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</si>
  <si>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</si>
  <si>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</si>
  <si>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</si>
  <si>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</si>
  <si>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</si>
  <si>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</si>
  <si>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</si>
  <si>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</si>
  <si>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</si>
  <si>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</si>
  <si>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</si>
  <si>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</si>
  <si>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</si>
  <si>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</si>
  <si>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</si>
  <si>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</si>
  <si>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</si>
  <si>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</si>
  <si>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</si>
  <si>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</si>
  <si>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</si>
  <si>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</si>
  <si>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</si>
  <si>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</si>
  <si>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</si>
  <si>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</si>
  <si>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</si>
  <si>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</si>
  <si>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</si>
  <si>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</si>
  <si>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</si>
  <si>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</si>
  <si>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</si>
  <si>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</si>
  <si>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</si>
  <si>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</si>
  <si>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</si>
  <si>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</si>
  <si>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</si>
  <si>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</si>
  <si>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</si>
  <si>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</si>
  <si>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</si>
  <si>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</si>
  <si>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</si>
  <si>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</si>
  <si>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</si>
  <si>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</si>
  <si>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</si>
  <si>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</si>
  <si>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</si>
  <si>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</si>
  <si>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</si>
  <si>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</si>
  <si>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</si>
  <si>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</si>
  <si>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</si>
  <si>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</si>
  <si>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</si>
  <si>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</si>
  <si>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</si>
  <si>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</si>
  <si>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</si>
  <si>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</si>
  <si>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</si>
  <si>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</si>
  <si>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</si>
  <si>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</si>
  <si>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</si>
  <si>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</si>
  <si>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</si>
  <si>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</si>
  <si>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</si>
  <si>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</si>
  <si>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</si>
  <si>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</si>
  <si>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</si>
  <si>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</si>
  <si>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</si>
  <si>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</si>
  <si>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</si>
  <si>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</si>
  <si>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</si>
  <si>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</si>
  <si>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</si>
  <si>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</si>
  <si>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</si>
  <si>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</si>
  <si>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</si>
  <si>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</si>
  <si>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</si>
  <si>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</si>
  <si>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</si>
  <si>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</si>
  <si>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</si>
  <si>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</si>
  <si>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</si>
  <si>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</si>
  <si>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</si>
  <si>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</si>
  <si>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</si>
  <si>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</si>
  <si>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</si>
  <si>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</si>
  <si>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</si>
  <si>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</si>
  <si>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</si>
  <si>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</si>
  <si>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</si>
  <si>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</si>
  <si>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</si>
  <si>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</si>
  <si>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</si>
  <si>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</si>
  <si>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</si>
  <si>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</si>
  <si>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</si>
  <si>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</si>
  <si>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</si>
  <si>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</si>
  <si>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</si>
  <si>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</si>
  <si>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</si>
  <si>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</si>
  <si>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</si>
  <si>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</si>
  <si>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</si>
  <si>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</si>
  <si>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</si>
  <si>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</si>
  <si>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</si>
  <si>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</si>
  <si>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</si>
  <si>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</si>
  <si>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</si>
  <si>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</si>
  <si>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</si>
  <si>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</si>
  <si>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</si>
  <si>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</si>
  <si>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</si>
  <si>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</si>
  <si>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</si>
  <si>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</si>
  <si>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</si>
  <si>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</si>
  <si>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</si>
  <si>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</si>
  <si>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</si>
  <si>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</si>
  <si>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</si>
  <si>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</si>
  <si>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</si>
  <si>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</si>
  <si>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</si>
  <si>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</si>
  <si>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</si>
  <si>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</si>
  <si>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</si>
  <si>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</si>
  <si>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</si>
  <si>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</si>
  <si>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</si>
  <si>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</si>
  <si>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</si>
  <si>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</si>
  <si>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</si>
  <si>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</si>
  <si>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</si>
  <si>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</si>
  <si>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</si>
  <si>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</si>
  <si>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</si>
  <si>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</si>
  <si>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</si>
  <si>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</si>
  <si>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</si>
  <si>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</si>
  <si>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</si>
  <si>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</si>
  <si>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</si>
  <si>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</si>
  <si>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</si>
  <si>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</si>
  <si>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</si>
  <si>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</si>
  <si>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</si>
  <si>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</si>
  <si>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</si>
  <si>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</si>
  <si>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</si>
  <si>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</si>
  <si>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</si>
  <si>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</si>
  <si>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</si>
  <si>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</si>
  <si>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</si>
  <si>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</si>
  <si>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</si>
  <si>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</si>
  <si>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</si>
  <si>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</si>
  <si>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</si>
  <si>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</si>
  <si>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</si>
  <si>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</si>
  <si>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</si>
  <si>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</si>
  <si>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</si>
  <si>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</si>
  <si>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</si>
  <si>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</si>
  <si>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</si>
  <si>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</si>
  <si>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</si>
  <si>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</si>
  <si>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</si>
  <si>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</si>
  <si>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</si>
  <si>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</si>
  <si>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</si>
  <si>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</si>
  <si>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</si>
  <si>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</si>
  <si>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</si>
  <si>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</si>
  <si>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</si>
  <si>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</si>
  <si>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</si>
  <si>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</si>
  <si>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</si>
  <si>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</si>
  <si>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</si>
  <si>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</si>
  <si>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</si>
  <si>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</si>
  <si>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</si>
  <si>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</si>
  <si>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</si>
  <si>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</si>
  <si>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</si>
  <si>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</si>
  <si>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</si>
  <si>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</si>
  <si>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</si>
  <si>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</si>
  <si>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</si>
  <si>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</si>
  <si>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</si>
  <si>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</si>
  <si>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</si>
  <si>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</si>
  <si>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</si>
  <si>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</si>
  <si>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</si>
  <si>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</si>
  <si>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</si>
  <si>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</si>
  <si>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</si>
  <si>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</si>
  <si>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</si>
  <si>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</si>
  <si>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</si>
  <si>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</si>
  <si>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</si>
  <si>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</si>
  <si>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</si>
  <si>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</si>
  <si>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</si>
  <si>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</si>
  <si>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</si>
  <si>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</si>
  <si>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</si>
  <si>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</si>
  <si>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</si>
  <si>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</si>
  <si>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</si>
  <si>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</si>
  <si>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</si>
  <si>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</si>
  <si>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</si>
  <si>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</si>
  <si>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</si>
  <si>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</si>
  <si>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</si>
  <si>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</si>
  <si>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</si>
  <si>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</si>
  <si>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</si>
  <si>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</si>
  <si>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</si>
  <si>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</si>
  <si>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</si>
  <si>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</si>
  <si>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</si>
  <si>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</si>
  <si>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</si>
  <si>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</si>
  <si>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</si>
  <si>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</si>
  <si>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</si>
  <si>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</si>
  <si>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</si>
  <si>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</si>
  <si>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</si>
  <si>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</si>
  <si>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</si>
  <si>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</si>
  <si>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</si>
  <si>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</si>
  <si>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</si>
  <si>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</si>
  <si>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</si>
  <si>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</si>
  <si>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</si>
  <si>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</si>
  <si>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</si>
  <si>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</si>
  <si>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</si>
  <si>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</si>
  <si>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</si>
  <si>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</si>
  <si>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</si>
  <si>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</si>
  <si>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</si>
  <si>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</si>
  <si>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</si>
  <si>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</si>
  <si>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</si>
  <si>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</si>
  <si>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</si>
  <si>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</si>
  <si>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</si>
  <si>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</si>
  <si>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</si>
  <si>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</si>
  <si>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</si>
  <si>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</si>
  <si>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</si>
  <si>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</si>
  <si>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</si>
  <si>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</si>
  <si>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</si>
  <si>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</si>
  <si>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</si>
  <si>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</si>
  <si>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</si>
  <si>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</si>
  <si>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</si>
  <si>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</si>
  <si>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</si>
  <si>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</si>
  <si>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</si>
  <si>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</si>
  <si>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</si>
  <si>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</si>
  <si>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</si>
  <si>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</si>
  <si>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</si>
  <si>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</si>
  <si>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</si>
  <si>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</si>
  <si>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</si>
  <si>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</si>
  <si>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</si>
  <si>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</si>
  <si>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</si>
  <si>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</si>
  <si>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</si>
  <si>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</si>
  <si>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</si>
  <si>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</si>
  <si>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</si>
  <si>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</si>
  <si>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</si>
  <si>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</si>
  <si>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</si>
  <si>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</si>
  <si>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</si>
  <si>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</si>
  <si>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</si>
  <si>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</si>
  <si>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</si>
  <si>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</si>
  <si>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</si>
  <si>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</si>
  <si>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</si>
  <si>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</si>
  <si>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</si>
  <si>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</si>
  <si>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</si>
  <si>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</si>
  <si>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</si>
  <si>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</si>
  <si>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</si>
  <si>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</si>
  <si>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</si>
  <si>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</si>
  <si>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</si>
  <si>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</si>
  <si>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</si>
  <si>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</si>
  <si>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</si>
  <si>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</si>
  <si>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</si>
  <si>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</si>
  <si>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</si>
  <si>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</si>
  <si>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</si>
  <si>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</si>
  <si>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</si>
  <si>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</si>
  <si>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</si>
  <si>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</si>
  <si>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</si>
  <si>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</si>
  <si>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</si>
  <si>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</si>
  <si>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</si>
  <si>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</si>
  <si>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</si>
  <si>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</si>
  <si>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</si>
  <si>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</si>
  <si>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</si>
  <si>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</si>
  <si>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</si>
  <si>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</si>
  <si>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</si>
  <si>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</si>
  <si>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</si>
  <si>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</si>
  <si>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</si>
  <si>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</si>
  <si>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</si>
  <si>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</si>
  <si>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</si>
  <si>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</si>
  <si>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</si>
  <si>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</si>
  <si>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</si>
  <si>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</si>
  <si>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</si>
  <si>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</si>
  <si>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</si>
  <si>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</si>
  <si>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</si>
  <si>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</si>
  <si>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</si>
  <si>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</si>
  <si>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</si>
  <si>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</si>
  <si>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</si>
  <si>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</si>
  <si>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</si>
  <si>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</si>
  <si>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</si>
  <si>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</si>
  <si>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</si>
  <si>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</si>
  <si>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</si>
  <si>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</si>
  <si>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</si>
  <si>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</si>
  <si>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</si>
  <si>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</si>
  <si>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</si>
  <si>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</si>
  <si>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</si>
  <si>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</si>
  <si>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</si>
  <si>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</si>
  <si>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</si>
  <si>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</si>
  <si>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</si>
  <si>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</si>
  <si>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</si>
  <si>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</si>
  <si>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</si>
  <si>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</si>
  <si>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</si>
  <si>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</si>
  <si>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</si>
  <si>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</si>
  <si>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</si>
  <si>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</si>
  <si>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</si>
  <si>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</si>
  <si>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</si>
  <si>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</si>
  <si>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</si>
  <si>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</si>
  <si>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</si>
  <si>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</si>
  <si>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</si>
  <si>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</si>
  <si>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</si>
  <si>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</si>
  <si>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</si>
  <si>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</si>
  <si>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</si>
  <si>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</si>
  <si>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</si>
  <si>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</si>
  <si>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</si>
  <si>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</si>
  <si>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</si>
  <si>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</si>
  <si>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</si>
  <si>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</si>
  <si>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</si>
  <si>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</si>
  <si>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</si>
  <si>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</si>
  <si>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</si>
  <si>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</si>
  <si>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</si>
  <si>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</si>
  <si>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</si>
  <si>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</si>
  <si>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</si>
  <si>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</si>
  <si>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</si>
  <si>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</si>
  <si>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</si>
  <si>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</si>
  <si>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</si>
  <si>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</si>
  <si>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</si>
  <si>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</si>
  <si>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</si>
  <si>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</si>
  <si>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</si>
  <si>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</si>
  <si>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</si>
  <si>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</si>
  <si>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</si>
  <si>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</si>
  <si>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</si>
  <si>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</si>
  <si>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</si>
  <si>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</si>
  <si>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</si>
  <si>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</si>
  <si>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</si>
  <si>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</si>
  <si>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</si>
  <si>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</si>
  <si>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</si>
  <si>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</si>
  <si>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</si>
  <si>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</si>
  <si>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</si>
  <si>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</si>
  <si>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</si>
  <si>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</si>
  <si>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</si>
  <si>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</si>
  <si>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</si>
  <si>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</si>
  <si>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</si>
  <si>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</si>
  <si>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</si>
  <si>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</si>
  <si>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</si>
  <si>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</si>
  <si>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</si>
  <si>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</si>
  <si>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</si>
  <si>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</si>
  <si>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</si>
  <si>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</si>
  <si>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</si>
  <si>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</si>
  <si>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</si>
  <si>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</si>
  <si>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</si>
  <si>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</si>
  <si>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</si>
  <si>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</si>
  <si>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</si>
  <si>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</si>
  <si>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</si>
  <si>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</si>
  <si>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</si>
  <si>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</si>
  <si>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</si>
  <si>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</si>
  <si>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</si>
  <si>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</si>
  <si>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</si>
  <si>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</si>
  <si>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</si>
  <si>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</si>
  <si>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</si>
  <si>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</si>
  <si>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</si>
  <si>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</si>
  <si>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</si>
  <si>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</si>
  <si>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</si>
  <si>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</si>
  <si>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</si>
  <si>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</si>
  <si>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</si>
  <si>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</si>
  <si>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</si>
  <si>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</si>
  <si>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</si>
  <si>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</si>
  <si>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</si>
  <si>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</si>
  <si>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</si>
  <si>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</si>
  <si>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</si>
  <si>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</si>
  <si>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</si>
  <si>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</si>
  <si>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</si>
  <si>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</si>
  <si>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</si>
  <si>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</si>
  <si>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</si>
  <si>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</si>
  <si>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</si>
  <si>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</si>
  <si>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</si>
  <si>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</si>
  <si>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</si>
  <si>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</si>
  <si>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</si>
  <si>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</si>
  <si>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</si>
  <si>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</si>
  <si>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</si>
  <si>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</si>
  <si>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</si>
  <si>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</si>
  <si>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</si>
  <si>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</si>
  <si>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</si>
  <si>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</si>
  <si>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</si>
  <si>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</si>
  <si>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</si>
  <si>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</si>
  <si>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</si>
  <si>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</si>
  <si>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</si>
  <si>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</si>
  <si>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</si>
  <si>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</si>
  <si>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</si>
  <si>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</si>
  <si>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</si>
  <si>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</si>
  <si>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</si>
  <si>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</si>
  <si>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</si>
  <si>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</si>
  <si>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</si>
  <si>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</si>
  <si>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</si>
  <si>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</si>
  <si>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</si>
  <si>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</si>
  <si>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</si>
  <si>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</si>
  <si>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</si>
  <si>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</si>
  <si>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</si>
  <si>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</si>
  <si>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</si>
  <si>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</si>
  <si>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</si>
  <si>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</si>
  <si>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</si>
  <si>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</si>
  <si>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</si>
  <si>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</si>
  <si>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</si>
  <si>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</si>
  <si>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</si>
  <si>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</si>
  <si>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</si>
  <si>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</si>
  <si>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</si>
  <si>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</si>
  <si>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</si>
  <si>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</si>
  <si>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</si>
  <si>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</si>
  <si>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</si>
  <si>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</si>
  <si>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</si>
  <si>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</si>
  <si>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</si>
  <si>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</si>
  <si>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</si>
  <si>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</si>
  <si>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</si>
  <si>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</si>
  <si>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</si>
  <si>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</si>
  <si>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</si>
  <si>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</si>
  <si>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</si>
  <si>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</si>
  <si>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</si>
  <si>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</si>
  <si>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</si>
  <si>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</si>
  <si>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</si>
  <si>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</si>
  <si>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</si>
  <si>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</si>
  <si>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</si>
  <si>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</si>
  <si>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</si>
  <si>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</si>
  <si>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</si>
  <si>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</si>
  <si>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</si>
  <si>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</si>
  <si>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</si>
  <si>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</si>
  <si>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</si>
  <si>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</si>
  <si>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</si>
  <si>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</si>
  <si>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</si>
  <si>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</si>
  <si>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</si>
  <si>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</si>
  <si>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</si>
  <si>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</si>
  <si>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</si>
  <si>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</si>
  <si>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</si>
  <si>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</si>
  <si>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</si>
  <si>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</si>
  <si>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</si>
  <si>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</si>
  <si>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</si>
  <si>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</si>
  <si>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</si>
  <si>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</si>
  <si>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</si>
  <si>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</si>
  <si>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</si>
  <si>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</si>
  <si>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</si>
  <si>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</si>
  <si>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</si>
  <si>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</si>
  <si>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</si>
  <si>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</si>
  <si>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</si>
  <si>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</si>
  <si>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</si>
  <si>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</si>
  <si>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</si>
  <si>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</si>
  <si>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</si>
  <si>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</si>
  <si>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</si>
  <si>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</si>
  <si>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</si>
  <si>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</si>
  <si>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</si>
  <si>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</si>
  <si>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</si>
  <si>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</si>
  <si>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</si>
  <si>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</si>
  <si>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</si>
  <si>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</si>
  <si>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</si>
  <si>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</si>
  <si>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</si>
  <si>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</si>
  <si>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</si>
  <si>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</si>
  <si>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</si>
  <si>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</si>
  <si>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</si>
  <si>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</si>
  <si>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</si>
  <si>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</si>
  <si>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</si>
  <si>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</si>
  <si>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</si>
  <si>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</si>
  <si>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</si>
  <si>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</si>
  <si>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</si>
  <si>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</si>
  <si>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</si>
  <si>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</si>
  <si>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</si>
  <si>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</si>
  <si>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</si>
  <si>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</si>
  <si>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</si>
  <si>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</si>
  <si>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</si>
  <si>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</si>
  <si>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</si>
  <si>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</si>
  <si>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</si>
  <si>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</si>
  <si>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</si>
  <si>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</si>
  <si>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</si>
  <si>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</si>
  <si>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</si>
  <si>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</si>
  <si>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</si>
  <si>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</si>
  <si>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</si>
  <si>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</si>
  <si>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</si>
  <si>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</si>
  <si>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</si>
  <si>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</si>
  <si>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</si>
  <si>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</si>
  <si>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</si>
  <si>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</si>
  <si>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</si>
  <si>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</si>
  <si>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</si>
  <si>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</si>
  <si>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</si>
  <si>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</si>
  <si>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</si>
  <si>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</si>
  <si>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</si>
  <si>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</si>
  <si>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</si>
  <si>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</si>
  <si>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</si>
  <si>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</si>
  <si>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</si>
  <si>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</si>
  <si>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</si>
  <si>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</si>
  <si>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</si>
  <si>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</si>
  <si>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</si>
  <si>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</si>
  <si>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</si>
  <si>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</si>
  <si>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</si>
  <si>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</si>
  <si>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</si>
  <si>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</si>
  <si>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</si>
  <si>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</si>
  <si>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</si>
  <si>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</si>
  <si>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</si>
  <si>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</si>
  <si>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</si>
  <si>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</si>
  <si>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</si>
  <si>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</si>
  <si>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</si>
  <si>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</si>
  <si>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</si>
  <si>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</si>
  <si>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</si>
  <si>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</si>
  <si>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</si>
  <si>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</si>
  <si>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</si>
  <si>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</si>
  <si>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</si>
  <si>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</si>
  <si>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</si>
  <si>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</si>
  <si>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</si>
  <si>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</si>
  <si>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</si>
  <si>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</si>
  <si>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</si>
  <si>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</si>
  <si>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</si>
  <si>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</si>
  <si>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</si>
  <si>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</si>
  <si>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</si>
  <si>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</si>
  <si>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</si>
  <si>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</si>
  <si>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</si>
  <si>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</si>
  <si>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</si>
  <si>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</si>
  <si>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</si>
  <si>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</si>
  <si>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</si>
  <si>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</si>
  <si>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</si>
  <si>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</si>
  <si>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</si>
  <si>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</si>
  <si>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</si>
  <si>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</si>
  <si>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</si>
  <si>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</si>
  <si>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</si>
  <si>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</si>
  <si>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</si>
  <si>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</si>
  <si>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</si>
  <si>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</si>
  <si>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</si>
  <si>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</si>
  <si>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</si>
  <si>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</si>
  <si>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</si>
  <si>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</si>
  <si>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</si>
  <si>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</si>
  <si>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</si>
  <si>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</si>
  <si>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</si>
  <si>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</si>
  <si>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</si>
  <si>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</si>
  <si>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</si>
  <si>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</si>
  <si>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</si>
  <si>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</si>
  <si>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</si>
  <si>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</si>
  <si>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</si>
  <si>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</si>
  <si>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</si>
  <si>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</si>
  <si>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</si>
  <si>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</si>
  <si>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</si>
  <si>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</si>
  <si>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</si>
  <si>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</si>
  <si>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</si>
  <si>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</si>
  <si>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</si>
  <si>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</si>
  <si>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</si>
  <si>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</si>
  <si>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</si>
  <si>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</si>
  <si>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</si>
  <si>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</si>
  <si>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</si>
  <si>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</si>
  <si>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</si>
  <si>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</si>
  <si>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</si>
  <si>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</si>
  <si>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</si>
  <si>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</si>
  <si>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</si>
  <si>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</si>
  <si>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</si>
  <si>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</si>
  <si>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</si>
  <si>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</si>
  <si>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</si>
  <si>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</si>
  <si>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</si>
  <si>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</si>
  <si>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</si>
  <si>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</si>
  <si>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</si>
  <si>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</si>
  <si>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</si>
  <si>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</si>
  <si>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</si>
  <si>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</si>
  <si>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</si>
  <si>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</si>
  <si>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</si>
  <si>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</si>
  <si>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</si>
  <si>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</si>
  <si>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</si>
  <si>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</si>
  <si>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</si>
  <si>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</si>
  <si>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</si>
  <si>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</si>
  <si>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</si>
  <si>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</si>
  <si>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</si>
  <si>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</si>
  <si>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</si>
  <si>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</si>
  <si>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</si>
  <si>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</si>
  <si>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</si>
  <si>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</si>
  <si>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</si>
  <si>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</si>
  <si>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</si>
  <si>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</si>
  <si>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</si>
  <si>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</si>
  <si>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</si>
  <si>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</si>
  <si>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</si>
  <si>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</si>
  <si>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</si>
  <si>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</si>
  <si>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</si>
  <si>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</si>
  <si>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</si>
  <si>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</si>
  <si>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</si>
  <si>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</si>
  <si>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</si>
  <si>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</si>
  <si>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</si>
  <si>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</si>
  <si>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</si>
  <si>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</si>
  <si>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</si>
  <si>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</si>
  <si>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</si>
  <si>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</si>
  <si>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</si>
  <si>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</si>
  <si>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</si>
  <si>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</si>
  <si>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</si>
  <si>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</si>
  <si>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</si>
  <si>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</si>
  <si>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</si>
  <si>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</si>
  <si>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</si>
  <si>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</si>
  <si>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</si>
  <si>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</si>
  <si>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</si>
  <si>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</si>
  <si>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</si>
  <si>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</si>
  <si>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</si>
  <si>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</si>
  <si>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</si>
  <si>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</si>
  <si>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</si>
  <si>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</si>
  <si>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</si>
  <si>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</si>
  <si>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</si>
  <si>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</si>
  <si>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</si>
  <si>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</si>
  <si>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</si>
  <si>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</si>
  <si>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</si>
  <si>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</si>
  <si>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</si>
  <si>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</si>
  <si>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</si>
  <si>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</si>
  <si>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</si>
  <si>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</si>
  <si>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</si>
  <si>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</si>
  <si>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</si>
  <si>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</si>
  <si>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</si>
  <si>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</si>
  <si>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</si>
  <si>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</si>
  <si>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</si>
  <si>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</si>
  <si>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</si>
  <si>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</si>
  <si>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</si>
  <si>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</si>
  <si>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</si>
  <si>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</si>
  <si>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</si>
  <si>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</si>
  <si>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</si>
  <si>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</si>
  <si>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</si>
  <si>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</si>
  <si>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</si>
  <si>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</si>
  <si>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</si>
  <si>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</si>
  <si>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</si>
  <si>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</si>
  <si>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</si>
  <si>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</si>
  <si>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</si>
  <si>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</si>
  <si>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</si>
  <si>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</si>
  <si>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</si>
  <si>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</si>
  <si>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</si>
  <si>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</si>
  <si>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</si>
  <si>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</si>
  <si>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</si>
  <si>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</si>
  <si>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</si>
  <si>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</si>
  <si>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</si>
  <si>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</si>
  <si>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</si>
  <si>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</si>
  <si>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</si>
  <si>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</si>
  <si>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</si>
  <si>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</si>
  <si>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</si>
  <si>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</si>
  <si>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</si>
  <si>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</si>
  <si>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</si>
  <si>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</si>
  <si>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</si>
  <si>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</si>
  <si>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</si>
  <si>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</si>
  <si>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</si>
  <si>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</si>
  <si>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</si>
  <si>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</si>
  <si>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</si>
  <si>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</si>
  <si>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</si>
  <si>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</si>
  <si>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</si>
  <si>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</si>
  <si>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</si>
  <si>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</si>
  <si>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</si>
  <si>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</si>
  <si>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</si>
  <si>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</si>
  <si>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</si>
  <si>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</si>
  <si>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</si>
  <si>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</si>
  <si>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</si>
  <si>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</si>
  <si>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</si>
  <si>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</si>
  <si>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</si>
  <si>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</si>
  <si>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</si>
  <si>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</si>
  <si>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</si>
  <si>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</si>
  <si>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</si>
  <si>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</si>
  <si>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</si>
  <si>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</si>
  <si>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</si>
  <si>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</si>
  <si>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</si>
  <si>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</si>
  <si>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</si>
  <si>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</si>
  <si>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</si>
  <si>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</si>
  <si>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</si>
  <si>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</si>
  <si>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</si>
  <si>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</si>
  <si>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</si>
  <si>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</si>
  <si>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</si>
  <si>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</si>
  <si>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</si>
  <si>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</si>
  <si>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</si>
  <si>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</si>
  <si>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</si>
  <si>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</si>
  <si>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</si>
  <si>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</si>
  <si>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</si>
  <si>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</si>
  <si>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</si>
  <si>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</si>
  <si>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</si>
  <si>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</si>
  <si>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</si>
  <si>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</si>
  <si>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</si>
  <si>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</si>
  <si>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</si>
  <si>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</si>
  <si>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</si>
  <si>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</si>
  <si>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</si>
  <si>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</si>
  <si>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</si>
  <si>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</si>
  <si>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</si>
  <si>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</si>
  <si>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</si>
  <si>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</si>
  <si>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</si>
  <si>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</si>
  <si>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</si>
  <si>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</si>
  <si>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</si>
  <si>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</si>
  <si>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</si>
  <si>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</si>
  <si>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</si>
  <si>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</si>
  <si>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</si>
  <si>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</si>
  <si>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</si>
  <si>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</si>
  <si>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</si>
  <si>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</si>
  <si>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</si>
  <si>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</si>
  <si>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</si>
  <si>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</si>
  <si>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</si>
  <si>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</si>
  <si>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</si>
  <si>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</si>
  <si>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</si>
  <si>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</si>
  <si>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</si>
  <si>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</si>
  <si>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</si>
  <si>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</si>
  <si>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</si>
  <si>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</si>
  <si>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</si>
  <si>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</si>
  <si>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</si>
  <si>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</si>
  <si>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</si>
  <si>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</si>
  <si>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</si>
  <si>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</si>
  <si>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</si>
  <si>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</si>
  <si>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</si>
  <si>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</si>
  <si>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</si>
  <si>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</si>
  <si>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</si>
  <si>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</si>
  <si>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</si>
  <si>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</si>
  <si>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</si>
  <si>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</si>
  <si>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</si>
  <si>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</si>
  <si>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</si>
  <si>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</si>
  <si>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</si>
  <si>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</si>
  <si>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</si>
  <si>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</si>
  <si>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</si>
  <si>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</si>
  <si>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</si>
  <si>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</si>
  <si>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</si>
  <si>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</si>
  <si>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</si>
  <si>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</si>
  <si>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</si>
  <si>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</si>
  <si>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</si>
  <si>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</si>
  <si>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</si>
  <si>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</si>
  <si>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</si>
  <si>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</si>
  <si>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</si>
  <si>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</si>
  <si>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</si>
  <si>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</si>
  <si>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</si>
  <si>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</si>
  <si>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</si>
  <si>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</si>
  <si>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</si>
  <si>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</si>
  <si>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</si>
  <si>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</si>
  <si>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</si>
  <si>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</si>
  <si>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</si>
  <si>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</si>
  <si>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</si>
  <si>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</si>
  <si>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</si>
  <si>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</si>
  <si>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</si>
  <si>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</si>
  <si>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</si>
  <si>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</si>
  <si>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</si>
  <si>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</si>
  <si>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</si>
  <si>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</si>
  <si>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</si>
  <si>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</si>
  <si>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</si>
  <si>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</si>
  <si>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</si>
  <si>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</si>
  <si>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</si>
  <si>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</si>
  <si>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</si>
  <si>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</si>
  <si>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</si>
  <si>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</si>
  <si>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</si>
  <si>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</si>
  <si>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</si>
  <si>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</si>
  <si>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</si>
  <si>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</si>
  <si>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</si>
  <si>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</si>
  <si>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</si>
  <si>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</si>
  <si>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</si>
  <si>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</si>
  <si>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</si>
  <si>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</si>
  <si>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</si>
  <si>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</si>
  <si>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</si>
  <si>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</si>
  <si>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</si>
  <si>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</si>
  <si>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</si>
  <si>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</si>
  <si>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</si>
  <si>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</si>
  <si>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</si>
  <si>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</si>
  <si>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</si>
  <si>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</si>
  <si>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</si>
  <si>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</si>
  <si>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</si>
  <si>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</si>
  <si>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</si>
  <si>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</si>
  <si>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</si>
  <si>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</si>
  <si>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</si>
  <si>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</si>
  <si>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</si>
  <si>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</si>
  <si>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</si>
  <si>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</si>
  <si>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</si>
  <si>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</si>
  <si>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</si>
  <si>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</si>
  <si>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</si>
  <si>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</si>
  <si>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</si>
  <si>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</si>
  <si>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</si>
  <si>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</si>
  <si>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</si>
  <si>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</si>
  <si>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</si>
  <si>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</si>
  <si>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</si>
  <si>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</si>
  <si>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</si>
  <si>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</si>
  <si>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</si>
  <si>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</si>
  <si>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</si>
  <si>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</si>
  <si>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</si>
  <si>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</si>
  <si>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</si>
  <si>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</si>
  <si>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</si>
  <si>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</si>
  <si>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</si>
  <si>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</si>
  <si>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</si>
  <si>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</si>
  <si>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</si>
  <si>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</si>
  <si>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</si>
  <si>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</si>
  <si>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</si>
  <si>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</si>
  <si>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</si>
  <si>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</si>
  <si>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</si>
  <si>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</si>
  <si>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</si>
  <si>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</si>
  <si>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</si>
  <si>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</si>
  <si>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</si>
  <si>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</si>
  <si>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</si>
  <si>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</si>
  <si>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</si>
  <si>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</si>
  <si>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</si>
  <si>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</si>
  <si>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</si>
  <si>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</si>
  <si>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</si>
  <si>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</si>
  <si>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</si>
  <si>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</si>
  <si>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</si>
  <si>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</si>
  <si>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</si>
  <si>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</si>
  <si>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</si>
  <si>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</si>
  <si>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</si>
  <si>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</si>
  <si>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</si>
  <si>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</si>
  <si>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</si>
  <si>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</si>
  <si>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</si>
  <si>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</si>
  <si>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</si>
  <si>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</si>
  <si>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</si>
  <si>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</si>
  <si>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</si>
  <si>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</si>
  <si>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</si>
  <si>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</si>
  <si>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</si>
  <si>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</si>
  <si>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</si>
  <si>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</si>
  <si>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</si>
  <si>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</si>
  <si>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</si>
  <si>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</si>
  <si>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</si>
  <si>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</si>
  <si>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</si>
  <si>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</si>
  <si>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</si>
  <si>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</si>
  <si>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</si>
  <si>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</si>
  <si>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</si>
  <si>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</si>
  <si>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</si>
  <si>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</si>
  <si>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</si>
  <si>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</si>
  <si>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</si>
  <si>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</si>
  <si>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</si>
  <si>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</si>
  <si>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</si>
  <si>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</si>
  <si>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</si>
  <si>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</si>
  <si>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</si>
  <si>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</si>
  <si>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</si>
  <si>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</si>
  <si>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</si>
  <si>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</si>
  <si>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</si>
  <si>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</si>
  <si>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</si>
  <si>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</si>
  <si>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</si>
  <si>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</si>
  <si>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</si>
  <si>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</si>
  <si>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</si>
  <si>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</si>
  <si>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</si>
  <si>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</si>
  <si>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</si>
  <si>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</si>
  <si>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</si>
  <si>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</si>
  <si>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</si>
  <si>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</si>
  <si>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</si>
  <si>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</si>
  <si>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</si>
  <si>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</si>
  <si>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</si>
  <si>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</si>
  <si>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</si>
  <si>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</si>
  <si>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</si>
  <si>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</si>
  <si>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</si>
  <si>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</si>
  <si>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</si>
  <si>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</si>
  <si>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</si>
  <si>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</si>
  <si>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</si>
  <si>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</si>
  <si>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</si>
  <si>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</si>
  <si>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</si>
  <si>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</si>
  <si>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</si>
  <si>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</si>
  <si>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</si>
  <si>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</si>
  <si>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</si>
  <si>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</si>
  <si>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</si>
  <si>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</si>
  <si>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</si>
  <si>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</si>
  <si>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</si>
  <si>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</si>
  <si>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</si>
  <si>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</si>
  <si>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</si>
  <si>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</si>
  <si>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</si>
  <si>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</si>
  <si>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</si>
  <si>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</si>
  <si>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</si>
  <si>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</si>
  <si>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</si>
  <si>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</si>
  <si>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</si>
  <si>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</si>
  <si>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</si>
  <si>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</si>
  <si>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</si>
  <si>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</si>
  <si>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</si>
  <si>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</si>
  <si>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</si>
  <si>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</si>
  <si>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</si>
  <si>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</si>
  <si>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</si>
  <si>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</si>
  <si>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</si>
  <si>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</si>
  <si>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</si>
  <si>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</si>
  <si>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</si>
  <si>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</si>
  <si>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</si>
  <si>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</si>
  <si>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</si>
  <si>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</si>
  <si>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</si>
  <si>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</si>
  <si>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</si>
  <si>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</si>
  <si>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</si>
  <si>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</si>
  <si>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</si>
  <si>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</si>
  <si>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</si>
  <si>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</si>
  <si>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</si>
  <si>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</si>
  <si>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</si>
  <si>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</si>
  <si>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</si>
  <si>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</si>
  <si>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</si>
  <si>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</si>
  <si>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</si>
  <si>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</si>
  <si>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</si>
  <si>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</si>
  <si>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</si>
  <si>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</si>
  <si>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</si>
  <si>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</si>
  <si>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</si>
  <si>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</si>
  <si>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</si>
  <si>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</si>
  <si>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</si>
  <si>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</si>
  <si>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</si>
  <si>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</si>
  <si>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</si>
  <si>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</si>
  <si>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</si>
  <si>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</si>
  <si>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</si>
  <si>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</si>
  <si>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</si>
  <si>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</si>
  <si>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</si>
  <si>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</si>
  <si>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</si>
  <si>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</si>
  <si>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</si>
  <si>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</si>
  <si>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</si>
  <si>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</si>
  <si>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</si>
  <si>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</si>
  <si>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</si>
  <si>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</si>
  <si>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</si>
  <si>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</si>
  <si>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</si>
  <si>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</si>
  <si>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</si>
  <si>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</si>
  <si>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</si>
  <si>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</si>
  <si>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</si>
  <si>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</si>
  <si>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</si>
  <si>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</si>
  <si>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</si>
  <si>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</si>
  <si>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</si>
  <si>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</si>
  <si>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</si>
  <si>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</si>
  <si>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</si>
  <si>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</si>
  <si>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</si>
  <si>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</si>
  <si>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</si>
  <si>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</si>
  <si>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</si>
  <si>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</si>
  <si>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</si>
  <si>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</si>
  <si>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</si>
  <si>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</si>
  <si>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</si>
  <si>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</si>
  <si>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</si>
  <si>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</si>
  <si>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</si>
  <si>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</si>
  <si>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</si>
  <si>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</si>
  <si>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</si>
  <si>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</si>
  <si>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</si>
  <si>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</si>
  <si>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</si>
  <si>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</si>
  <si>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</si>
  <si>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</si>
  <si>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</si>
  <si>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</si>
  <si>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</si>
  <si>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</si>
  <si>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</si>
  <si>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</si>
  <si>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</si>
  <si>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</si>
  <si>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</si>
  <si>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</si>
  <si>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</si>
  <si>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</si>
  <si>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</si>
  <si>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</si>
  <si>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</si>
  <si>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</si>
  <si>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</si>
  <si>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</si>
  <si>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</si>
  <si>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</si>
  <si>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</si>
  <si>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</si>
  <si>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</si>
  <si>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</si>
  <si>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</si>
  <si>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</si>
  <si>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</si>
  <si>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</si>
  <si>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</si>
  <si>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</si>
  <si>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</si>
  <si>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</si>
  <si>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</si>
  <si>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</si>
  <si>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</si>
  <si>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</si>
  <si>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</si>
  <si>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</si>
  <si>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</si>
  <si>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</si>
  <si>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</si>
  <si>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</si>
  <si>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</si>
  <si>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</si>
  <si>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</si>
  <si>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</si>
  <si>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</si>
  <si>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</si>
  <si>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</si>
  <si>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</si>
  <si>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</si>
  <si>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</si>
  <si>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</si>
  <si>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</si>
  <si>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</si>
  <si>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</si>
  <si>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</si>
  <si>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</si>
  <si>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</si>
  <si>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</si>
  <si>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</si>
  <si>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</si>
  <si>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</si>
  <si>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</si>
  <si>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</si>
  <si>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</si>
  <si>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</si>
  <si>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</si>
  <si>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</si>
  <si>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</si>
  <si>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</si>
  <si>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</si>
  <si>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</si>
  <si>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</si>
  <si>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</si>
  <si>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</si>
  <si>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</si>
  <si>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</si>
  <si>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</si>
  <si>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</si>
  <si>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</si>
  <si>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</si>
  <si>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</si>
  <si>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</si>
  <si>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</si>
  <si>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</si>
  <si>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</si>
  <si>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</si>
  <si>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</si>
  <si>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</si>
  <si>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</si>
  <si>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</si>
  <si>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</si>
  <si>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</si>
  <si>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</si>
  <si>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</si>
  <si>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</si>
  <si>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</si>
  <si>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</si>
  <si>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</si>
  <si>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</si>
  <si>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</si>
  <si>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</si>
  <si>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</si>
  <si>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</si>
  <si>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</si>
  <si>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</si>
  <si>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</si>
  <si>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</si>
  <si>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</si>
  <si>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</si>
  <si>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</si>
  <si>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</si>
  <si>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</si>
  <si>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</si>
  <si>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</si>
  <si>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</si>
  <si>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</si>
  <si>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</si>
  <si>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</si>
  <si>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</si>
  <si>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</si>
  <si>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</si>
  <si>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</si>
  <si>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</si>
  <si>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</si>
  <si>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</si>
  <si>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</si>
  <si>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</si>
  <si>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</si>
  <si>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</si>
  <si>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</si>
  <si>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</si>
  <si>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</si>
  <si>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</si>
  <si>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</si>
  <si>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</si>
  <si>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</si>
  <si>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</si>
  <si>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</si>
  <si>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</si>
  <si>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</si>
  <si>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</si>
  <si>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</si>
  <si>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</si>
  <si>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</si>
  <si>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</si>
  <si>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</si>
  <si>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</si>
  <si>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</si>
  <si>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</si>
  <si>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</si>
  <si>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</si>
  <si>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</si>
  <si>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</si>
  <si>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</si>
  <si>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</si>
  <si>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</si>
  <si>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</si>
  <si>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</si>
  <si>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</si>
  <si>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</si>
  <si>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</si>
  <si>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</si>
  <si>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</si>
  <si>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</si>
  <si>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</si>
  <si>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</si>
  <si>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</si>
  <si>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</si>
  <si>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</si>
  <si>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</si>
  <si>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</si>
  <si>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</si>
  <si>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</si>
  <si>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</si>
  <si>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</si>
  <si>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</si>
  <si>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</si>
  <si>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</si>
  <si>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</si>
  <si>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</si>
  <si>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</si>
  <si>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</si>
  <si>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</si>
  <si>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</si>
  <si>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</si>
  <si>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</si>
  <si>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</si>
  <si>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</si>
  <si>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</si>
  <si>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</si>
  <si>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</si>
  <si>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</si>
  <si>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</si>
  <si>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</si>
  <si>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</si>
  <si>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</si>
  <si>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</si>
  <si>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</si>
  <si>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</si>
  <si>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</si>
  <si>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</si>
  <si>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</si>
  <si>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</si>
  <si>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</si>
  <si>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</si>
  <si>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</si>
  <si>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</si>
  <si>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</si>
  <si>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</si>
  <si>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</si>
  <si>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</si>
  <si>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</si>
  <si>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</si>
  <si>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</si>
  <si>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</si>
  <si>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</si>
  <si>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</si>
  <si>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</si>
  <si>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</si>
  <si>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</si>
  <si>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</si>
  <si>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</si>
  <si>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</si>
  <si>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</si>
  <si>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</si>
  <si>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</si>
  <si>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</si>
  <si>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</si>
  <si>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</si>
  <si>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</si>
  <si>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</si>
  <si>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</si>
  <si>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</si>
  <si>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</si>
  <si>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</si>
  <si>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</si>
  <si>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</si>
  <si>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</si>
  <si>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</si>
  <si>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</si>
  <si>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</si>
  <si>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</si>
  <si>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</si>
  <si>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</si>
  <si>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</si>
  <si>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</si>
  <si>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</si>
  <si>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</si>
  <si>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</si>
  <si>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</si>
  <si>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</si>
  <si>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</si>
  <si>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</si>
  <si>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</si>
  <si>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</si>
  <si>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</si>
  <si>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</si>
  <si>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</si>
  <si>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</si>
  <si>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</si>
  <si>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</si>
  <si>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</si>
  <si>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</si>
  <si>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</si>
  <si>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</si>
  <si>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</si>
  <si>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</si>
  <si>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</si>
  <si>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</si>
  <si>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</si>
  <si>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</si>
  <si>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</si>
  <si>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</si>
  <si>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</si>
  <si>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</si>
  <si>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</si>
  <si>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</si>
  <si>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</si>
  <si>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</si>
  <si>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</si>
  <si>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</si>
  <si>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</si>
  <si>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</si>
  <si>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</si>
  <si>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</si>
  <si>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</si>
  <si>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</si>
  <si>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</si>
  <si>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</si>
  <si>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</si>
  <si>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</si>
  <si>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</si>
  <si>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</si>
  <si>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</si>
  <si>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</si>
  <si>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</si>
  <si>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</si>
  <si>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</si>
  <si>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</si>
  <si>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</si>
  <si>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</si>
  <si>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</si>
  <si>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</si>
  <si>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</si>
  <si>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</si>
  <si>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</si>
  <si>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</si>
  <si>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</si>
  <si>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</si>
  <si>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</si>
  <si>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</si>
  <si>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</si>
  <si>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</si>
  <si>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</si>
  <si>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</si>
  <si>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</si>
  <si>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</si>
  <si>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</si>
  <si>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</si>
  <si>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</si>
  <si>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</si>
  <si>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</si>
  <si>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</si>
  <si>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</si>
  <si>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</si>
  <si>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</si>
  <si>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</si>
  <si>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</si>
  <si>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</si>
  <si>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</si>
  <si>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</si>
  <si>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</si>
  <si>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</si>
  <si>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</si>
  <si>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</si>
  <si>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</si>
  <si>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</si>
  <si>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</si>
  <si>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</si>
  <si>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</si>
  <si>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</si>
  <si>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</si>
  <si>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</si>
  <si>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</si>
  <si>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</si>
  <si>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</si>
  <si>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</si>
  <si>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</si>
  <si>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</si>
  <si>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</si>
  <si>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</si>
  <si>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</si>
  <si>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</si>
  <si>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</si>
  <si>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</si>
  <si>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</si>
  <si>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</si>
  <si>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</si>
  <si>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</si>
  <si>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</si>
  <si>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</si>
  <si>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</si>
  <si>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</si>
  <si>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</si>
  <si>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</si>
  <si>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</si>
  <si>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</si>
  <si>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</si>
  <si>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</si>
  <si>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</si>
  <si>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</si>
  <si>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</si>
  <si>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</si>
  <si>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</si>
  <si>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</si>
  <si>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</si>
  <si>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</si>
  <si>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</si>
  <si>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</si>
  <si>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</si>
  <si>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</si>
  <si>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</si>
  <si>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</si>
  <si>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</si>
  <si>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</si>
  <si>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</si>
  <si>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</si>
  <si>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</si>
  <si>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</si>
  <si>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</si>
  <si>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</si>
  <si>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</si>
  <si>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</si>
  <si>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</si>
  <si>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</si>
  <si>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</si>
  <si>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</si>
  <si>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</si>
  <si>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</si>
  <si>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</si>
  <si>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</si>
  <si>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</si>
  <si>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</si>
  <si>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</si>
  <si>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</si>
  <si>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</si>
  <si>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</si>
  <si>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</si>
  <si>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</si>
  <si>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</si>
  <si>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</si>
  <si>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</si>
  <si>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</si>
  <si>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</si>
  <si>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</si>
  <si>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</si>
  <si>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</si>
  <si>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</si>
  <si>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</si>
  <si>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</si>
  <si>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</si>
  <si>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</si>
  <si>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</si>
  <si>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</si>
  <si>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</si>
  <si>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</si>
  <si>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</si>
  <si>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</si>
  <si>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</si>
  <si>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</si>
  <si>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</si>
  <si>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</si>
  <si>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</si>
  <si>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</si>
  <si>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</si>
  <si>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</si>
  <si>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</si>
  <si>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</si>
  <si>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</si>
  <si>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</si>
  <si>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</si>
  <si>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</si>
  <si>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</si>
  <si>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</si>
  <si>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</si>
  <si>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</si>
  <si>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</si>
  <si>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</si>
  <si>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</si>
  <si>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</si>
  <si>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</si>
  <si>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</si>
  <si>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</si>
  <si>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</si>
  <si>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</si>
  <si>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</si>
  <si>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</si>
  <si>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</si>
  <si>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</si>
  <si>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</si>
  <si>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</si>
  <si>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</si>
  <si>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</si>
  <si>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</si>
  <si>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</si>
  <si>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</si>
  <si>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</si>
  <si>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</si>
  <si>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</si>
  <si>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</si>
  <si>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</si>
  <si>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</si>
  <si>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</si>
  <si>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</si>
  <si>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</si>
  <si>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</si>
  <si>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</si>
  <si>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</si>
  <si>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</si>
  <si>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</si>
  <si>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</si>
  <si>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</si>
  <si>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</si>
  <si>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</si>
  <si>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</si>
  <si>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</si>
  <si>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</si>
  <si>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</si>
  <si>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</si>
  <si>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</si>
  <si>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</si>
  <si>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</si>
  <si>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</si>
  <si>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</si>
  <si>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</si>
  <si>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</si>
  <si>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</si>
  <si>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</si>
  <si>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</si>
  <si>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</si>
  <si>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</si>
  <si>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</si>
  <si>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</si>
  <si>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</si>
  <si>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</si>
  <si>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</si>
  <si>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</si>
  <si>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</si>
  <si>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</si>
  <si>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</si>
  <si>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</si>
  <si>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</si>
  <si>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</si>
  <si>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</si>
  <si>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</si>
  <si>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</si>
  <si>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</si>
  <si>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</si>
  <si>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</si>
  <si>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</si>
  <si>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</si>
  <si>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</si>
  <si>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</si>
  <si>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</si>
  <si>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</si>
  <si>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</si>
  <si>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</si>
  <si>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</si>
  <si>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</si>
  <si>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</si>
  <si>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</si>
  <si>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</si>
  <si>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</si>
  <si>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</si>
  <si>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</si>
  <si>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</si>
  <si>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</si>
  <si>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</si>
  <si>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</si>
  <si>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</si>
  <si>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</si>
  <si>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</si>
  <si>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</si>
  <si>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</si>
  <si>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</si>
  <si>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</si>
  <si>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</si>
  <si>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</si>
  <si>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</si>
  <si>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</si>
  <si>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</si>
  <si>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</si>
  <si>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</si>
  <si>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</si>
  <si>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</si>
  <si>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</si>
  <si>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</si>
  <si>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</si>
  <si>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</si>
  <si>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</si>
  <si>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</si>
  <si>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</si>
  <si>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</si>
  <si>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</si>
  <si>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</si>
  <si>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</si>
  <si>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</si>
  <si>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</si>
  <si>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</si>
  <si>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</si>
  <si>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</si>
  <si>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</si>
  <si>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</si>
  <si>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</si>
  <si>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</si>
  <si>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</si>
  <si>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</si>
  <si>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</si>
  <si>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</si>
  <si>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</si>
  <si>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</si>
  <si>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</si>
  <si>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</si>
  <si>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</si>
  <si>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</si>
  <si>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</si>
  <si>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</si>
  <si>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</si>
  <si>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</si>
  <si>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</si>
  <si>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</si>
  <si>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</si>
  <si>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</si>
  <si>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</si>
  <si>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</si>
  <si>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</si>
  <si>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</si>
  <si>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</si>
  <si>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</si>
  <si>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</si>
  <si>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</si>
  <si>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</si>
  <si>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</si>
  <si>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</si>
  <si>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</si>
  <si>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</si>
  <si>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</si>
  <si>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</si>
  <si>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</si>
  <si>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</si>
  <si>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</si>
  <si>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</si>
  <si>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</si>
  <si>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</si>
  <si>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</si>
  <si>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</si>
  <si>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</si>
  <si>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</si>
  <si>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</si>
  <si>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</si>
  <si>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</si>
  <si>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</si>
  <si>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</si>
  <si>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</si>
  <si>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</si>
  <si>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</si>
  <si>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</si>
  <si>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</si>
  <si>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</si>
  <si>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</si>
  <si>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</si>
  <si>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</si>
  <si>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</si>
  <si>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</si>
  <si>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</si>
  <si>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</si>
  <si>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</si>
  <si>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</si>
  <si>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</si>
  <si>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</si>
  <si>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</si>
  <si>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</si>
  <si>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</si>
  <si>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</si>
  <si>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</si>
  <si>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</si>
  <si>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</si>
  <si>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</si>
  <si>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</si>
  <si>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</si>
  <si>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</si>
  <si>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</si>
  <si>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</si>
  <si>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</si>
  <si>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</si>
  <si>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</si>
  <si>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</si>
  <si>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</si>
  <si>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</si>
  <si>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</si>
  <si>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</si>
  <si>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</si>
  <si>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</si>
  <si>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</si>
  <si>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</si>
  <si>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</si>
  <si>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</si>
  <si>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</si>
  <si>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</si>
  <si>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</si>
  <si>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</si>
  <si>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</si>
  <si>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</si>
  <si>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</si>
  <si>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</si>
  <si>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</si>
  <si>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</si>
  <si>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</si>
  <si>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</si>
  <si>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</si>
  <si>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</si>
  <si>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</si>
  <si>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</si>
  <si>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</si>
  <si>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</si>
  <si>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</si>
  <si>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</si>
  <si>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</si>
  <si>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</si>
  <si>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</si>
  <si>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</si>
  <si>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</si>
  <si>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</si>
  <si>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</si>
  <si>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</si>
  <si>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</si>
  <si>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</si>
  <si>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</si>
  <si>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</si>
  <si>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</si>
  <si>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</si>
  <si>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</si>
  <si>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</si>
  <si>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</si>
  <si>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</si>
  <si>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</si>
  <si>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</si>
  <si>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</si>
  <si>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</si>
  <si>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</si>
  <si>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</si>
  <si>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</si>
  <si>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</si>
  <si>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</si>
  <si>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</si>
  <si>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</si>
  <si>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</si>
  <si>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</si>
  <si>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</si>
  <si>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</si>
  <si>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</si>
  <si>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</si>
  <si>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</si>
  <si>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</si>
  <si>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</si>
  <si>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</si>
  <si>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</si>
  <si>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</si>
  <si>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</si>
  <si>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</si>
  <si>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</si>
  <si>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</si>
  <si>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</si>
  <si>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</si>
  <si>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</si>
  <si>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</si>
  <si>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</si>
  <si>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</si>
  <si>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</si>
  <si>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</si>
  <si>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</si>
  <si>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</si>
  <si>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</si>
  <si>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</si>
  <si>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</si>
  <si>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</si>
  <si>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</si>
  <si>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</si>
  <si>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</si>
  <si>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</si>
  <si>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</si>
  <si>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</si>
  <si>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</si>
  <si>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</si>
  <si>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</si>
  <si>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</si>
  <si>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</si>
  <si>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</si>
  <si>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</si>
  <si>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</si>
  <si>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</si>
  <si>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</si>
  <si>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</si>
  <si>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</si>
  <si>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</si>
  <si>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</si>
  <si>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</si>
  <si>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</si>
  <si>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</si>
  <si>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</si>
  <si>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</si>
  <si>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</si>
  <si>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</si>
  <si>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</si>
  <si>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</si>
  <si>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</si>
  <si>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</si>
  <si>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</si>
  <si>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</si>
  <si>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</si>
  <si>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</si>
  <si>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</si>
  <si>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</si>
  <si>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</si>
  <si>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</si>
  <si>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</si>
  <si>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</si>
  <si>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</si>
  <si>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</si>
  <si>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</si>
  <si>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</si>
  <si>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</si>
  <si>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</si>
  <si>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</si>
  <si>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</si>
  <si>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</si>
  <si>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</si>
  <si>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</si>
  <si>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</si>
  <si>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</si>
  <si>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</si>
  <si>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</si>
  <si>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</si>
  <si>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</si>
  <si>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</si>
  <si>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</si>
  <si>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</si>
  <si>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</si>
  <si>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</si>
  <si>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</si>
  <si>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</si>
  <si>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</si>
  <si>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</si>
  <si>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</si>
  <si>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</si>
  <si>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</si>
  <si>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</si>
  <si>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</si>
  <si>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</si>
  <si>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</si>
  <si>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</si>
  <si>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</si>
  <si>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</si>
  <si>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</si>
  <si>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</si>
  <si>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</si>
  <si>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</si>
  <si>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</si>
  <si>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</si>
  <si>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</si>
  <si>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</si>
  <si>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</si>
  <si>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</si>
  <si>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</si>
  <si>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</si>
  <si>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</si>
  <si>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</si>
  <si>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</si>
  <si>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</si>
  <si>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</si>
  <si>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</si>
  <si>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</si>
  <si>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</si>
  <si>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</si>
  <si>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</si>
  <si>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</si>
  <si>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</si>
  <si>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</si>
  <si>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</si>
  <si>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</si>
  <si>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</si>
  <si>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</si>
  <si>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</si>
  <si>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</si>
  <si>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</si>
  <si>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</si>
  <si>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</si>
  <si>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</si>
  <si>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</si>
  <si>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</si>
  <si>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</si>
  <si>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</si>
  <si>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</si>
  <si>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</si>
  <si>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</si>
  <si>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</si>
  <si>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</si>
  <si>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</si>
  <si>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</si>
  <si>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</si>
  <si>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</si>
  <si>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</si>
  <si>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</si>
  <si>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</si>
  <si>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</si>
  <si>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</si>
  <si>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</si>
  <si>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</si>
  <si>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</si>
  <si>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</si>
  <si>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</si>
  <si>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</si>
  <si>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</si>
  <si>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</si>
  <si>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</si>
  <si>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</si>
  <si>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</si>
  <si>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</si>
  <si>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</si>
  <si>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</si>
  <si>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</si>
  <si>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</si>
  <si>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</si>
  <si>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</si>
  <si>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</si>
  <si>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</si>
  <si>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</si>
  <si>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</si>
  <si>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</si>
  <si>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</si>
  <si>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</si>
  <si>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</si>
  <si>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</si>
  <si>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</si>
  <si>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</si>
  <si>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</si>
  <si>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</si>
  <si>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</si>
  <si>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</si>
  <si>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</si>
  <si>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</si>
  <si>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</si>
  <si>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</si>
  <si>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</si>
  <si>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</si>
  <si>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</si>
  <si>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</si>
  <si>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</si>
  <si>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</si>
  <si>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</si>
  <si>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</si>
  <si>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</si>
  <si>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</si>
  <si>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</si>
  <si>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</si>
  <si>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</si>
  <si>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</si>
  <si>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</si>
  <si>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</si>
  <si>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</si>
  <si>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</si>
  <si>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</si>
  <si>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</si>
  <si>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</si>
  <si>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</si>
  <si>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</si>
  <si>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</si>
  <si>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</si>
  <si>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</si>
  <si>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</si>
  <si>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</si>
  <si>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</si>
  <si>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</si>
  <si>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</si>
  <si>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</si>
  <si>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</si>
  <si>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</si>
  <si>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</si>
  <si>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</si>
  <si>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</si>
  <si>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</si>
  <si>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</si>
  <si>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</si>
  <si>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</si>
  <si>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</si>
  <si>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</si>
  <si>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</si>
  <si>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</si>
  <si>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</si>
  <si>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</si>
  <si>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</si>
  <si>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</si>
  <si>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</si>
  <si>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</si>
  <si>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</si>
  <si>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</si>
  <si>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</si>
  <si>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</si>
  <si>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</si>
  <si>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</si>
  <si>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</si>
  <si>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</si>
  <si>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</si>
  <si>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</si>
  <si>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</si>
  <si>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</si>
  <si>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</si>
  <si>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</si>
  <si>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</si>
  <si>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</si>
  <si>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</si>
  <si>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</si>
  <si>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</si>
  <si>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</si>
  <si>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</si>
  <si>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</si>
  <si>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</si>
  <si>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</si>
  <si>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</si>
  <si>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</si>
  <si>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</si>
  <si>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</si>
  <si>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</si>
  <si>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</si>
  <si>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</si>
  <si>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</si>
  <si>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</si>
  <si>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</si>
  <si>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</si>
  <si>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</si>
  <si>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</si>
  <si>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</si>
  <si>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</si>
  <si>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</si>
  <si>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</si>
  <si>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</si>
  <si>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</si>
  <si>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</si>
  <si>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</si>
  <si>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</si>
  <si>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</si>
  <si>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</si>
  <si>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</si>
  <si>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</si>
  <si>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</si>
  <si>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</si>
  <si>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</si>
  <si>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</si>
  <si>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</si>
  <si>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</si>
  <si>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</si>
  <si>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</si>
  <si>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</si>
  <si>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</si>
  <si>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</si>
  <si>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</si>
  <si>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</si>
  <si>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</si>
  <si>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</si>
  <si>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</si>
  <si>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</si>
  <si>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</si>
  <si>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</si>
  <si>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</si>
  <si>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</si>
  <si>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</si>
  <si>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</si>
  <si>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</si>
  <si>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</si>
  <si>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</si>
  <si>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</si>
  <si>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</si>
  <si>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</si>
  <si>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</si>
  <si>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</si>
  <si>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</si>
  <si>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</si>
  <si>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</si>
  <si>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</si>
  <si>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</si>
  <si>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</si>
  <si>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</si>
  <si>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</si>
  <si>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</si>
  <si>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</si>
  <si>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</si>
  <si>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</si>
  <si>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</si>
  <si>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</si>
  <si>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</si>
  <si>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</si>
  <si>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</si>
  <si>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</si>
  <si>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</si>
  <si>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</si>
  <si>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</si>
  <si>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</si>
  <si>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</si>
  <si>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</si>
  <si>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</si>
  <si>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</si>
  <si>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</si>
  <si>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</si>
  <si>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</si>
  <si>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</si>
  <si>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</si>
  <si>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</si>
  <si>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</si>
  <si>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</si>
  <si>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</si>
  <si>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</si>
  <si>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</si>
  <si>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</si>
  <si>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</si>
  <si>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</si>
  <si>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</si>
  <si>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</si>
  <si>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</si>
  <si>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</si>
  <si>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</si>
  <si>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</si>
  <si>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</si>
  <si>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</si>
  <si>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</si>
  <si>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</si>
  <si>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</si>
  <si>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</si>
  <si>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</si>
  <si>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</si>
  <si>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</si>
  <si>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</si>
  <si>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</si>
  <si>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</si>
  <si>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</si>
  <si>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</si>
  <si>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</si>
  <si>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</si>
  <si>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</si>
  <si>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</si>
  <si>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</si>
  <si>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</si>
  <si>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</si>
  <si>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</si>
  <si>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</si>
  <si>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</si>
  <si>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</si>
  <si>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</si>
  <si>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</si>
  <si>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</si>
  <si>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</si>
  <si>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</si>
  <si>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</si>
  <si>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</si>
  <si>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</si>
  <si>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</si>
  <si>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</si>
  <si>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</si>
  <si>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</si>
  <si>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</si>
  <si>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</si>
  <si>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</si>
  <si>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</si>
  <si>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</si>
  <si>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</si>
  <si>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</si>
  <si>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</si>
  <si>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</si>
  <si>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</si>
  <si>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</si>
  <si>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</si>
  <si>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</si>
  <si>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</si>
  <si>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</si>
  <si>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</si>
  <si>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</si>
  <si>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</si>
  <si>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</si>
  <si>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</si>
  <si>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</si>
  <si>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</si>
  <si>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</si>
  <si>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</si>
  <si>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</si>
  <si>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</si>
  <si>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</si>
  <si>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</si>
  <si>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</si>
  <si>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</si>
  <si>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</si>
  <si>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</si>
  <si>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</si>
  <si>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</si>
  <si>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</si>
  <si>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</si>
  <si>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</si>
  <si>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</si>
  <si>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</si>
  <si>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</si>
  <si>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</si>
  <si>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</si>
  <si>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</si>
  <si>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</si>
  <si>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</si>
  <si>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</si>
  <si>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</si>
  <si>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</si>
  <si>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</si>
  <si>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</si>
  <si>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</si>
  <si>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</si>
  <si>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</si>
  <si>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</si>
  <si>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</si>
  <si>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</si>
  <si>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</si>
  <si>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</si>
  <si>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Row Labels</t>
  </si>
  <si>
    <t>Grand Total</t>
  </si>
  <si>
    <t>Count of Customer ID</t>
  </si>
  <si>
    <t>Count of Gender</t>
  </si>
  <si>
    <t>Sum of Total Revenue</t>
  </si>
  <si>
    <t>Count of Married</t>
  </si>
  <si>
    <t>Count of Customer Status</t>
  </si>
  <si>
    <t>4+</t>
  </si>
  <si>
    <t>19-28</t>
  </si>
  <si>
    <t>29-38</t>
  </si>
  <si>
    <t>39-48</t>
  </si>
  <si>
    <t>49-58</t>
  </si>
  <si>
    <t>59-68</t>
  </si>
  <si>
    <t>69-78</t>
  </si>
  <si>
    <t>79-88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</si>
</sst>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70C0"/>
      <color rgb="FFFF6723"/>
      <color rgb="FF066B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0070C0"/>
          </a:solidFill>
          <a:ln w="19050">
            <a:solidFill>
              <a:schemeClr val="lt1"/>
            </a:solidFill>
          </a:ln>
          <a:effectLst/>
        </c:spPr>
        <c:dLbl>
          <c:idx val="0"/>
          <c:layout>
            <c:manualLayout>
              <c:x val="4.8076923076923073E-2"/>
              <c:y val="0.122685185185185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07582385535142"/>
                  <c:h val="0.15839749198016911"/>
                </c:manualLayout>
              </c15:layout>
            </c:ext>
          </c:extLst>
        </c:dLbl>
      </c:pivotFmt>
      <c:pivotFmt>
        <c:idx val="3"/>
        <c:spPr>
          <a:solidFill>
            <a:srgbClr val="066B39"/>
          </a:solidFill>
          <a:ln w="19050">
            <a:solidFill>
              <a:schemeClr val="lt1"/>
            </a:solidFill>
          </a:ln>
          <a:effectLst/>
        </c:spPr>
      </c:pivotFmt>
    </c:pivotFmts>
    <c:plotArea>
      <c:layout/>
      <c:pieChart>
        <c:varyColors val="1"/>
        <c:ser>
          <c:idx val="0"/>
          <c:order val="0"/>
          <c:tx>
            <c:strRef>
              <c:f>'Total Customers'!$B$28</c:f>
              <c:strCache>
                <c:ptCount val="1"/>
                <c:pt idx="0">
                  <c:v>Total</c:v>
                </c:pt>
              </c:strCache>
            </c:strRef>
          </c:tx>
          <c:spPr>
            <a:solidFill>
              <a:schemeClr val="accent2">
                <a:lumMod val="60000"/>
                <a:lumOff val="40000"/>
              </a:schemeClr>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2-228D-4A2D-B60F-197ED052BBB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228D-4A2D-B60F-197ED052BBB9}"/>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4-228D-4A2D-B60F-197ED052BBB9}"/>
              </c:ext>
            </c:extLst>
          </c:dPt>
          <c:dLbls>
            <c:dLbl>
              <c:idx val="1"/>
              <c:layout>
                <c:manualLayout>
                  <c:x val="4.8076923076923073E-2"/>
                  <c:y val="0.12268518518518508"/>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1007582385535142"/>
                      <c:h val="0.15839749198016911"/>
                    </c:manualLayout>
                  </c15:layout>
                </c:ext>
                <c:ext xmlns:c16="http://schemas.microsoft.com/office/drawing/2014/chart" uri="{C3380CC4-5D6E-409C-BE32-E72D297353CC}">
                  <c16:uniqueId val="{00000003-228D-4A2D-B60F-197ED052BB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Customers'!$A$29:$A$32</c:f>
              <c:strCache>
                <c:ptCount val="3"/>
                <c:pt idx="0">
                  <c:v>Churned</c:v>
                </c:pt>
                <c:pt idx="1">
                  <c:v>Joined</c:v>
                </c:pt>
                <c:pt idx="2">
                  <c:v>Stayed</c:v>
                </c:pt>
              </c:strCache>
            </c:strRef>
          </c:cat>
          <c:val>
            <c:numRef>
              <c:f>'Total Customers'!$B$29:$B$32</c:f>
              <c:numCache>
                <c:formatCode>General</c:formatCode>
                <c:ptCount val="3"/>
                <c:pt idx="0">
                  <c:v>1869</c:v>
                </c:pt>
                <c:pt idx="1">
                  <c:v>454</c:v>
                </c:pt>
                <c:pt idx="2">
                  <c:v>4720</c:v>
                </c:pt>
              </c:numCache>
            </c:numRef>
          </c:val>
          <c:extLst>
            <c:ext xmlns:c16="http://schemas.microsoft.com/office/drawing/2014/chart" uri="{C3380CC4-5D6E-409C-BE32-E72D297353CC}">
              <c16:uniqueId val="{00000000-228D-4A2D-B60F-197ED052BBB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Dependence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33246541393479E-2"/>
          <c:y val="0.16185503247139424"/>
          <c:w val="0.8671675502713555"/>
          <c:h val="0.69856475644471938"/>
        </c:manualLayout>
      </c:layout>
      <c:barChart>
        <c:barDir val="bar"/>
        <c:grouping val="clustered"/>
        <c:varyColors val="0"/>
        <c:ser>
          <c:idx val="0"/>
          <c:order val="0"/>
          <c:tx>
            <c:strRef>
              <c:f>'Total Customers'!$B$45</c:f>
              <c:strCache>
                <c:ptCount val="1"/>
                <c:pt idx="0">
                  <c:v>Total</c:v>
                </c:pt>
              </c:strCache>
            </c:strRef>
          </c:tx>
          <c:spPr>
            <a:solidFill>
              <a:srgbClr val="FF6723"/>
            </a:solidFill>
            <a:ln>
              <a:noFill/>
            </a:ln>
            <a:effectLst/>
          </c:spPr>
          <c:invertIfNegative val="0"/>
          <c:cat>
            <c:strRef>
              <c:f>'Total Customers'!$A$46:$A$51</c:f>
              <c:strCache>
                <c:ptCount val="5"/>
                <c:pt idx="0">
                  <c:v>4+</c:v>
                </c:pt>
                <c:pt idx="1">
                  <c:v>3</c:v>
                </c:pt>
                <c:pt idx="2">
                  <c:v>2</c:v>
                </c:pt>
                <c:pt idx="3">
                  <c:v>1</c:v>
                </c:pt>
                <c:pt idx="4">
                  <c:v>0</c:v>
                </c:pt>
              </c:strCache>
            </c:strRef>
          </c:cat>
          <c:val>
            <c:numRef>
              <c:f>'Total Customers'!$B$46:$B$51</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54AD-442C-BD32-F5F92D568368}"/>
            </c:ext>
          </c:extLst>
        </c:ser>
        <c:dLbls>
          <c:showLegendKey val="0"/>
          <c:showVal val="0"/>
          <c:showCatName val="0"/>
          <c:showSerName val="0"/>
          <c:showPercent val="0"/>
          <c:showBubbleSize val="0"/>
        </c:dLbls>
        <c:gapWidth val="182"/>
        <c:axId val="356492832"/>
        <c:axId val="350842064"/>
      </c:barChart>
      <c:catAx>
        <c:axId val="35649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2064"/>
        <c:crosses val="autoZero"/>
        <c:auto val="1"/>
        <c:lblAlgn val="ctr"/>
        <c:lblOffset val="100"/>
        <c:noMultiLvlLbl val="0"/>
      </c:catAx>
      <c:valAx>
        <c:axId val="350842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Customers'!$B$59</c:f>
              <c:strCache>
                <c:ptCount val="1"/>
                <c:pt idx="0">
                  <c:v>Total</c:v>
                </c:pt>
              </c:strCache>
            </c:strRef>
          </c:tx>
          <c:spPr>
            <a:solidFill>
              <a:srgbClr val="FF6723"/>
            </a:solidFill>
            <a:ln>
              <a:noFill/>
            </a:ln>
            <a:effectLst/>
          </c:spPr>
          <c:invertIfNegative val="0"/>
          <c:cat>
            <c:strRef>
              <c:f>'Total Customers'!$A$60:$A$67</c:f>
              <c:strCache>
                <c:ptCount val="7"/>
                <c:pt idx="0">
                  <c:v>79-88</c:v>
                </c:pt>
                <c:pt idx="1">
                  <c:v>69-78</c:v>
                </c:pt>
                <c:pt idx="2">
                  <c:v>59-68</c:v>
                </c:pt>
                <c:pt idx="3">
                  <c:v>49-58</c:v>
                </c:pt>
                <c:pt idx="4">
                  <c:v>39-48</c:v>
                </c:pt>
                <c:pt idx="5">
                  <c:v>29-38</c:v>
                </c:pt>
                <c:pt idx="6">
                  <c:v>19-28</c:v>
                </c:pt>
              </c:strCache>
            </c:strRef>
          </c:cat>
          <c:val>
            <c:numRef>
              <c:f>'Total Customers'!$B$60:$B$67</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4FD9-4F2A-A47B-52B08CEF6EFE}"/>
            </c:ext>
          </c:extLst>
        </c:ser>
        <c:dLbls>
          <c:showLegendKey val="0"/>
          <c:showVal val="0"/>
          <c:showCatName val="0"/>
          <c:showSerName val="0"/>
          <c:showPercent val="0"/>
          <c:showBubbleSize val="0"/>
        </c:dLbls>
        <c:gapWidth val="182"/>
        <c:axId val="354411504"/>
        <c:axId val="350819984"/>
      </c:barChart>
      <c:catAx>
        <c:axId val="35441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9984"/>
        <c:crosses val="autoZero"/>
        <c:auto val="1"/>
        <c:lblAlgn val="ctr"/>
        <c:lblOffset val="100"/>
        <c:noMultiLvlLbl val="0"/>
      </c:catAx>
      <c:valAx>
        <c:axId val="35081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1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Customers'!$C$74</c:f>
              <c:strCache>
                <c:ptCount val="1"/>
                <c:pt idx="0">
                  <c:v>Sum of Total Revenue</c:v>
                </c:pt>
              </c:strCache>
            </c:strRef>
          </c:tx>
          <c:spPr>
            <a:solidFill>
              <a:schemeClr val="accent2"/>
            </a:solidFill>
            <a:ln>
              <a:noFill/>
            </a:ln>
            <a:effectLst/>
          </c:spPr>
          <c:invertIfNegative val="0"/>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Customers'!$C$75:$C$85</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1-FE8A-41CD-9F0B-6DA13D6649B4}"/>
            </c:ext>
          </c:extLst>
        </c:ser>
        <c:dLbls>
          <c:showLegendKey val="0"/>
          <c:showVal val="0"/>
          <c:showCatName val="0"/>
          <c:showSerName val="0"/>
          <c:showPercent val="0"/>
          <c:showBubbleSize val="0"/>
        </c:dLbls>
        <c:gapWidth val="219"/>
        <c:axId val="530558480"/>
        <c:axId val="350831984"/>
      </c:barChart>
      <c:lineChart>
        <c:grouping val="standard"/>
        <c:varyColors val="0"/>
        <c:ser>
          <c:idx val="0"/>
          <c:order val="0"/>
          <c:tx>
            <c:strRef>
              <c:f>'Total Customers'!$B$74</c:f>
              <c:strCache>
                <c:ptCount val="1"/>
                <c:pt idx="0">
                  <c:v>Count of Customer ID</c:v>
                </c:pt>
              </c:strCache>
            </c:strRef>
          </c:tx>
          <c:spPr>
            <a:ln w="28575" cap="rnd">
              <a:solidFill>
                <a:schemeClr val="accent1"/>
              </a:solidFill>
              <a:round/>
            </a:ln>
            <a:effectLst/>
          </c:spPr>
          <c:marker>
            <c:symbol val="none"/>
          </c:marker>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Customers'!$B$75:$B$85</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0-FE8A-41CD-9F0B-6DA13D6649B4}"/>
            </c:ext>
          </c:extLst>
        </c:ser>
        <c:dLbls>
          <c:showLegendKey val="0"/>
          <c:showVal val="0"/>
          <c:showCatName val="0"/>
          <c:showSerName val="0"/>
          <c:showPercent val="0"/>
          <c:showBubbleSize val="0"/>
        </c:dLbls>
        <c:marker val="1"/>
        <c:smooth val="0"/>
        <c:axId val="530551056"/>
        <c:axId val="350828144"/>
      </c:lineChart>
      <c:catAx>
        <c:axId val="53055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31984"/>
        <c:crosses val="autoZero"/>
        <c:auto val="1"/>
        <c:lblAlgn val="ctr"/>
        <c:lblOffset val="100"/>
        <c:noMultiLvlLbl val="0"/>
      </c:catAx>
      <c:valAx>
        <c:axId val="350831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8480"/>
        <c:crosses val="autoZero"/>
        <c:crossBetween val="between"/>
      </c:valAx>
      <c:valAx>
        <c:axId val="350828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1056"/>
        <c:crosses val="max"/>
        <c:crossBetween val="between"/>
      </c:valAx>
      <c:catAx>
        <c:axId val="530551056"/>
        <c:scaling>
          <c:orientation val="minMax"/>
        </c:scaling>
        <c:delete val="1"/>
        <c:axPos val="t"/>
        <c:numFmt formatCode="General" sourceLinked="1"/>
        <c:majorTickMark val="out"/>
        <c:minorTickMark val="none"/>
        <c:tickLblPos val="nextTo"/>
        <c:crossAx val="35082814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Customers!PivotTable7</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Customer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Customers'!$B$59</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Customers'!$A$60:$A$67</c:f>
              <c:strCache>
                <c:ptCount val="7"/>
                <c:pt idx="0">
                  <c:v>79-88</c:v>
                </c:pt>
                <c:pt idx="1">
                  <c:v>69-78</c:v>
                </c:pt>
                <c:pt idx="2">
                  <c:v>59-68</c:v>
                </c:pt>
                <c:pt idx="3">
                  <c:v>49-58</c:v>
                </c:pt>
                <c:pt idx="4">
                  <c:v>39-48</c:v>
                </c:pt>
                <c:pt idx="5">
                  <c:v>29-38</c:v>
                </c:pt>
                <c:pt idx="6">
                  <c:v>19-28</c:v>
                </c:pt>
              </c:strCache>
            </c:strRef>
          </c:cat>
          <c:val>
            <c:numRef>
              <c:f>'Total Customers'!$B$60:$B$67</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BCDF-4728-A4C8-F2E0740861E2}"/>
            </c:ext>
          </c:extLst>
        </c:ser>
        <c:dLbls>
          <c:dLblPos val="outEnd"/>
          <c:showLegendKey val="0"/>
          <c:showVal val="1"/>
          <c:showCatName val="0"/>
          <c:showSerName val="0"/>
          <c:showPercent val="0"/>
          <c:showBubbleSize val="0"/>
        </c:dLbls>
        <c:gapWidth val="182"/>
        <c:axId val="354411504"/>
        <c:axId val="350819984"/>
      </c:barChart>
      <c:catAx>
        <c:axId val="35441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9984"/>
        <c:crosses val="autoZero"/>
        <c:auto val="1"/>
        <c:lblAlgn val="ctr"/>
        <c:lblOffset val="100"/>
        <c:noMultiLvlLbl val="0"/>
      </c:catAx>
      <c:valAx>
        <c:axId val="35081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1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Customers!PivotTable6</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Number</a:t>
            </a:r>
            <a:r>
              <a:rPr lang="en-IN" b="1" baseline="0">
                <a:solidFill>
                  <a:schemeClr val="tx1"/>
                </a:solidFill>
              </a:rPr>
              <a:t> of  Dependence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33246541393479E-2"/>
          <c:y val="0.16185503247139424"/>
          <c:w val="0.8671675502713555"/>
          <c:h val="0.69856475644471938"/>
        </c:manualLayout>
      </c:layout>
      <c:barChart>
        <c:barDir val="bar"/>
        <c:grouping val="clustered"/>
        <c:varyColors val="0"/>
        <c:ser>
          <c:idx val="0"/>
          <c:order val="0"/>
          <c:tx>
            <c:strRef>
              <c:f>'Total Customers'!$B$45</c:f>
              <c:strCache>
                <c:ptCount val="1"/>
                <c:pt idx="0">
                  <c:v>Total</c:v>
                </c:pt>
              </c:strCache>
            </c:strRef>
          </c:tx>
          <c:spPr>
            <a:solidFill>
              <a:srgbClr val="FF6723"/>
            </a:solidFill>
            <a:ln>
              <a:noFill/>
            </a:ln>
            <a:effectLst/>
          </c:spPr>
          <c:invertIfNegative val="0"/>
          <c:cat>
            <c:strRef>
              <c:f>'Total Customers'!$A$46:$A$51</c:f>
              <c:strCache>
                <c:ptCount val="5"/>
                <c:pt idx="0">
                  <c:v>4+</c:v>
                </c:pt>
                <c:pt idx="1">
                  <c:v>3</c:v>
                </c:pt>
                <c:pt idx="2">
                  <c:v>2</c:v>
                </c:pt>
                <c:pt idx="3">
                  <c:v>1</c:v>
                </c:pt>
                <c:pt idx="4">
                  <c:v>0</c:v>
                </c:pt>
              </c:strCache>
            </c:strRef>
          </c:cat>
          <c:val>
            <c:numRef>
              <c:f>'Total Customers'!$B$46:$B$51</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930A-4B06-AB5E-00F13372874C}"/>
            </c:ext>
          </c:extLst>
        </c:ser>
        <c:dLbls>
          <c:showLegendKey val="0"/>
          <c:showVal val="0"/>
          <c:showCatName val="0"/>
          <c:showSerName val="0"/>
          <c:showPercent val="0"/>
          <c:showBubbleSize val="0"/>
        </c:dLbls>
        <c:gapWidth val="182"/>
        <c:axId val="356492832"/>
        <c:axId val="350842064"/>
      </c:barChart>
      <c:catAx>
        <c:axId val="35649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2064"/>
        <c:crosses val="autoZero"/>
        <c:auto val="1"/>
        <c:lblAlgn val="ctr"/>
        <c:lblOffset val="100"/>
        <c:noMultiLvlLbl val="0"/>
      </c:catAx>
      <c:valAx>
        <c:axId val="350842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Customers!PivotTable5</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 Status</a:t>
            </a:r>
          </a:p>
        </c:rich>
      </c:tx>
      <c:layout>
        <c:manualLayout>
          <c:xMode val="edge"/>
          <c:yMode val="edge"/>
          <c:x val="0.61912834525821248"/>
          <c:y val="0.35650623885918004"/>
        </c:manualLayout>
      </c:layout>
      <c:overlay val="0"/>
      <c:spPr>
        <a:noFill/>
        <a:ln>
          <a:noFill/>
        </a:ln>
        <a:effectLst/>
      </c:sp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6723"/>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rgbClr val="066B39"/>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FF6723"/>
          </a:solidFill>
          <a:ln w="19050">
            <a:solidFill>
              <a:schemeClr val="lt1"/>
            </a:solidFill>
          </a:ln>
          <a:effectLst/>
        </c:spPr>
      </c:pivotFmt>
      <c:pivotFmt>
        <c:idx val="6"/>
        <c:spPr>
          <a:solidFill>
            <a:srgbClr val="0070C0"/>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FF6723"/>
          </a:solidFill>
          <a:ln w="19050">
            <a:solidFill>
              <a:schemeClr val="lt1"/>
            </a:solidFill>
          </a:ln>
          <a:effectLst/>
        </c:spPr>
      </c:pivotFmt>
      <c:pivotFmt>
        <c:idx val="10"/>
        <c:spPr>
          <a:solidFill>
            <a:srgbClr val="0070C0"/>
          </a:solidFill>
          <a:ln w="19050">
            <a:solidFill>
              <a:schemeClr val="lt1"/>
            </a:solidFill>
          </a:ln>
          <a:effectLst/>
        </c:spPr>
      </c:pivotFmt>
      <c:pivotFmt>
        <c:idx val="11"/>
        <c:spPr>
          <a:solidFill>
            <a:srgbClr val="066B39"/>
          </a:solidFill>
          <a:ln w="19050">
            <a:solidFill>
              <a:schemeClr val="lt1"/>
            </a:solidFill>
          </a:ln>
          <a:effectLst/>
        </c:spPr>
      </c:pivotFmt>
      <c:pivotFmt>
        <c:idx val="12"/>
        <c:spPr>
          <a:solidFill>
            <a:schemeClr val="accent2">
              <a:lumMod val="60000"/>
              <a:lumOff val="40000"/>
            </a:schemeClr>
          </a:solidFill>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FF6723"/>
          </a:solidFill>
          <a:ln w="19050">
            <a:solidFill>
              <a:schemeClr val="lt1"/>
            </a:solidFill>
          </a:ln>
          <a:effectLst/>
        </c:spPr>
        <c:dLbl>
          <c:idx val="0"/>
          <c:layout>
            <c:manualLayout>
              <c:x val="3.9518989920780449E-2"/>
              <c:y val="8.223684210526315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rgbClr val="0070C0"/>
          </a:solidFill>
          <a:ln w="19050">
            <a:solidFill>
              <a:schemeClr val="lt1"/>
            </a:solidFill>
          </a:ln>
          <a:effectLst/>
        </c:spPr>
      </c:pivotFmt>
      <c:pivotFmt>
        <c:idx val="15"/>
        <c:spPr>
          <a:solidFill>
            <a:srgbClr val="066B39"/>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5DB065B8-36DD-4877-BFA2-06B21B0F1573}" type="CATEGORYNAME">
                  <a:rPr lang="en-US" b="1"/>
                  <a:pPr>
                    <a:defRPr sz="900" b="1" i="0" u="none" strike="noStrike" kern="1200" baseline="0">
                      <a:solidFill>
                        <a:schemeClr val="tx1"/>
                      </a:solidFill>
                      <a:latin typeface="+mn-lt"/>
                      <a:ea typeface="+mn-ea"/>
                      <a:cs typeface="+mn-cs"/>
                    </a:defRPr>
                  </a:pPr>
                  <a:t>[CATEGORY NAME]</a:t>
                </a:fld>
                <a:r>
                  <a:rPr lang="en-US" baseline="0"/>
                  <a:t>
</a:t>
                </a:r>
                <a:fld id="{2DBA365B-B262-40BA-AF5E-24E62BB31884}" type="PERCENTAGE">
                  <a:rPr lang="en-US" baseline="0"/>
                  <a:pPr>
                    <a:defRPr sz="900" b="1" i="0" u="none" strike="noStrike" kern="1200" baseline="0">
                      <a:solidFill>
                        <a:schemeClr val="tx1"/>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s>
    <c:plotArea>
      <c:layout>
        <c:manualLayout>
          <c:layoutTarget val="inner"/>
          <c:xMode val="edge"/>
          <c:yMode val="edge"/>
          <c:x val="8.363613236288725E-2"/>
          <c:y val="8.4418993080410384E-2"/>
          <c:w val="0.52145932999509825"/>
          <c:h val="0.91558100691958955"/>
        </c:manualLayout>
      </c:layout>
      <c:pieChart>
        <c:varyColors val="1"/>
        <c:ser>
          <c:idx val="0"/>
          <c:order val="0"/>
          <c:tx>
            <c:strRef>
              <c:f>'Total Customers'!$B$28</c:f>
              <c:strCache>
                <c:ptCount val="1"/>
                <c:pt idx="0">
                  <c:v>Total</c:v>
                </c:pt>
              </c:strCache>
            </c:strRef>
          </c:tx>
          <c:spPr>
            <a:solidFill>
              <a:schemeClr val="accent2">
                <a:lumMod val="60000"/>
                <a:lumOff val="40000"/>
              </a:schemeClr>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9-DED8-46E4-9FC3-A1B30C8CF7D6}"/>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B-DED8-46E4-9FC3-A1B30C8CF7D6}"/>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D-DED8-46E4-9FC3-A1B30C8CF7D6}"/>
              </c:ext>
            </c:extLst>
          </c:dPt>
          <c:dLbls>
            <c:dLbl>
              <c:idx val="0"/>
              <c:layout>
                <c:manualLayout>
                  <c:x val="3.9518989920780449E-2"/>
                  <c:y val="8.2236842105263153E-3"/>
                </c:manualLayout>
              </c:layout>
              <c:dLblPos val="bestFit"/>
              <c:showLegendKey val="0"/>
              <c:showVal val="0"/>
              <c:showCatName val="1"/>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ED8-46E4-9FC3-A1B30C8CF7D6}"/>
                </c:ext>
              </c:extLst>
            </c:dLbl>
            <c:dLbl>
              <c:idx val="2"/>
              <c:tx>
                <c:rich>
                  <a:bodyPr/>
                  <a:lstStyle/>
                  <a:p>
                    <a:fld id="{5DB065B8-36DD-4877-BFA2-06B21B0F1573}" type="CATEGORYNAME">
                      <a:rPr lang="en-US" b="1"/>
                      <a:pPr/>
                      <a:t>[CATEGORY NAME]</a:t>
                    </a:fld>
                    <a:r>
                      <a:rPr lang="en-US" baseline="0"/>
                      <a:t>
</a:t>
                    </a:r>
                    <a:fld id="{2DBA365B-B262-40BA-AF5E-24E62BB31884}" type="PERCENTAGE">
                      <a:rPr lang="en-US" baseline="0"/>
                      <a:pPr/>
                      <a:t>[PERCENTAGE]</a:t>
                    </a:fld>
                    <a:endParaRPr lang="en-US" baseline="0"/>
                  </a:p>
                </c:rich>
              </c:tx>
              <c:dLblPos val="bestFit"/>
              <c:showLegendKey val="0"/>
              <c:showVal val="0"/>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D-DED8-46E4-9FC3-A1B30C8CF7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cat>
            <c:strRef>
              <c:f>'Total Customers'!$A$29:$A$32</c:f>
              <c:strCache>
                <c:ptCount val="3"/>
                <c:pt idx="0">
                  <c:v>Churned</c:v>
                </c:pt>
                <c:pt idx="1">
                  <c:v>Joined</c:v>
                </c:pt>
                <c:pt idx="2">
                  <c:v>Stayed</c:v>
                </c:pt>
              </c:strCache>
            </c:strRef>
          </c:cat>
          <c:val>
            <c:numRef>
              <c:f>'Total Customers'!$B$29:$B$32</c:f>
              <c:numCache>
                <c:formatCode>General</c:formatCode>
                <c:ptCount val="3"/>
                <c:pt idx="0">
                  <c:v>1869</c:v>
                </c:pt>
                <c:pt idx="1">
                  <c:v>454</c:v>
                </c:pt>
                <c:pt idx="2">
                  <c:v>4720</c:v>
                </c:pt>
              </c:numCache>
            </c:numRef>
          </c:val>
          <c:extLst>
            <c:ext xmlns:c16="http://schemas.microsoft.com/office/drawing/2014/chart" uri="{C3380CC4-5D6E-409C-BE32-E72D297353CC}">
              <c16:uniqueId val="{0000000E-DED8-46E4-9FC3-A1B30C8CF7D6}"/>
            </c:ext>
          </c:extLst>
        </c:ser>
        <c:dLbls>
          <c:dLblPos val="outEnd"/>
          <c:showLegendKey val="0"/>
          <c:showVal val="1"/>
          <c:showCatName val="0"/>
          <c:showSerName val="0"/>
          <c:showPercent val="0"/>
          <c:showBubbleSize val="0"/>
          <c:showLeaderLines val="0"/>
        </c:dLbls>
        <c:firstSliceAng val="0"/>
      </c:pie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Customers!PivotTable8</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Performance</a:t>
            </a:r>
            <a:r>
              <a:rPr lang="en-IN" b="1" baseline="0">
                <a:solidFill>
                  <a:schemeClr val="tx1"/>
                </a:solidFill>
              </a:rPr>
              <a:t> of top 10 cities</a:t>
            </a:r>
            <a:endParaRPr lang="en-IN" b="1">
              <a:solidFill>
                <a:schemeClr val="tx1"/>
              </a:solidFill>
            </a:endParaRPr>
          </a:p>
        </c:rich>
      </c:tx>
      <c:layout>
        <c:manualLayout>
          <c:xMode val="edge"/>
          <c:yMode val="edge"/>
          <c:x val="0.392280195744762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34805747534833E-2"/>
          <c:y val="0.16615748031496064"/>
          <c:w val="0.91419424100371738"/>
          <c:h val="0.6708877952755905"/>
        </c:manualLayout>
      </c:layout>
      <c:barChart>
        <c:barDir val="col"/>
        <c:grouping val="clustered"/>
        <c:varyColors val="0"/>
        <c:ser>
          <c:idx val="1"/>
          <c:order val="1"/>
          <c:tx>
            <c:strRef>
              <c:f>'Total Customers'!$C$74</c:f>
              <c:strCache>
                <c:ptCount val="1"/>
                <c:pt idx="0">
                  <c:v>Sum of Total Revenue</c:v>
                </c:pt>
              </c:strCache>
            </c:strRef>
          </c:tx>
          <c:spPr>
            <a:solidFill>
              <a:schemeClr val="accent2"/>
            </a:solidFill>
            <a:ln>
              <a:noFill/>
            </a:ln>
            <a:effectLst/>
          </c:spPr>
          <c:invertIfNegative val="0"/>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Customers'!$C$75:$C$85</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BE5B-46EA-8C54-735FECF4AF03}"/>
            </c:ext>
          </c:extLst>
        </c:ser>
        <c:dLbls>
          <c:showLegendKey val="0"/>
          <c:showVal val="0"/>
          <c:showCatName val="0"/>
          <c:showSerName val="0"/>
          <c:showPercent val="0"/>
          <c:showBubbleSize val="0"/>
        </c:dLbls>
        <c:gapWidth val="219"/>
        <c:axId val="530558480"/>
        <c:axId val="350831984"/>
      </c:barChart>
      <c:lineChart>
        <c:grouping val="standard"/>
        <c:varyColors val="0"/>
        <c:ser>
          <c:idx val="0"/>
          <c:order val="0"/>
          <c:tx>
            <c:strRef>
              <c:f>'Total Customers'!$B$74</c:f>
              <c:strCache>
                <c:ptCount val="1"/>
                <c:pt idx="0">
                  <c:v>Count of Customer ID</c:v>
                </c:pt>
              </c:strCache>
            </c:strRef>
          </c:tx>
          <c:spPr>
            <a:ln w="28575" cap="rnd">
              <a:solidFill>
                <a:schemeClr val="accent1"/>
              </a:solidFill>
              <a:round/>
            </a:ln>
            <a:effectLst/>
          </c:spPr>
          <c:marker>
            <c:symbol val="none"/>
          </c:marker>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Customers'!$B$75:$B$85</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BE5B-46EA-8C54-735FECF4AF03}"/>
            </c:ext>
          </c:extLst>
        </c:ser>
        <c:dLbls>
          <c:showLegendKey val="0"/>
          <c:showVal val="0"/>
          <c:showCatName val="0"/>
          <c:showSerName val="0"/>
          <c:showPercent val="0"/>
          <c:showBubbleSize val="0"/>
        </c:dLbls>
        <c:marker val="1"/>
        <c:smooth val="0"/>
        <c:axId val="530551056"/>
        <c:axId val="350828144"/>
      </c:lineChart>
      <c:catAx>
        <c:axId val="53055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31984"/>
        <c:crosses val="autoZero"/>
        <c:auto val="1"/>
        <c:lblAlgn val="ctr"/>
        <c:lblOffset val="100"/>
        <c:noMultiLvlLbl val="0"/>
      </c:catAx>
      <c:valAx>
        <c:axId val="3508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8480"/>
        <c:crosses val="autoZero"/>
        <c:crossBetween val="between"/>
      </c:valAx>
      <c:valAx>
        <c:axId val="350828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1056"/>
        <c:crosses val="max"/>
        <c:crossBetween val="between"/>
      </c:valAx>
      <c:catAx>
        <c:axId val="530551056"/>
        <c:scaling>
          <c:orientation val="minMax"/>
        </c:scaling>
        <c:delete val="1"/>
        <c:axPos val="t"/>
        <c:numFmt formatCode="General" sourceLinked="1"/>
        <c:majorTickMark val="out"/>
        <c:minorTickMark val="none"/>
        <c:tickLblPos val="nextTo"/>
        <c:crossAx val="35082814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Customers!PivotTable7</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Customer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Customers'!$B$59</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Customers'!$A$60:$A$67</c:f>
              <c:strCache>
                <c:ptCount val="7"/>
                <c:pt idx="0">
                  <c:v>79-88</c:v>
                </c:pt>
                <c:pt idx="1">
                  <c:v>69-78</c:v>
                </c:pt>
                <c:pt idx="2">
                  <c:v>59-68</c:v>
                </c:pt>
                <c:pt idx="3">
                  <c:v>49-58</c:v>
                </c:pt>
                <c:pt idx="4">
                  <c:v>39-48</c:v>
                </c:pt>
                <c:pt idx="5">
                  <c:v>29-38</c:v>
                </c:pt>
                <c:pt idx="6">
                  <c:v>19-28</c:v>
                </c:pt>
              </c:strCache>
            </c:strRef>
          </c:cat>
          <c:val>
            <c:numRef>
              <c:f>'Total Customers'!$B$60:$B$67</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BCDF-4728-A4C8-F2E0740861E2}"/>
            </c:ext>
          </c:extLst>
        </c:ser>
        <c:dLbls>
          <c:dLblPos val="outEnd"/>
          <c:showLegendKey val="0"/>
          <c:showVal val="1"/>
          <c:showCatName val="0"/>
          <c:showSerName val="0"/>
          <c:showPercent val="0"/>
          <c:showBubbleSize val="0"/>
        </c:dLbls>
        <c:gapWidth val="182"/>
        <c:axId val="354411504"/>
        <c:axId val="350819984"/>
      </c:barChart>
      <c:catAx>
        <c:axId val="35441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9984"/>
        <c:crosses val="autoZero"/>
        <c:auto val="1"/>
        <c:lblAlgn val="ctr"/>
        <c:lblOffset val="100"/>
        <c:noMultiLvlLbl val="0"/>
      </c:catAx>
      <c:valAx>
        <c:axId val="35081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1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data 3.xlsx]Total Customers!PivotTable6</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Number</a:t>
            </a:r>
            <a:r>
              <a:rPr lang="en-IN" b="1" baseline="0">
                <a:solidFill>
                  <a:schemeClr val="tx1"/>
                </a:solidFill>
              </a:rPr>
              <a:t> of  Dependence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33246541393479E-2"/>
          <c:y val="0.16185503247139424"/>
          <c:w val="0.8671675502713555"/>
          <c:h val="0.69856475644471938"/>
        </c:manualLayout>
      </c:layout>
      <c:barChart>
        <c:barDir val="bar"/>
        <c:grouping val="clustered"/>
        <c:varyColors val="0"/>
        <c:ser>
          <c:idx val="0"/>
          <c:order val="0"/>
          <c:tx>
            <c:strRef>
              <c:f>'Total Customers'!$B$45</c:f>
              <c:strCache>
                <c:ptCount val="1"/>
                <c:pt idx="0">
                  <c:v>Total</c:v>
                </c:pt>
              </c:strCache>
            </c:strRef>
          </c:tx>
          <c:spPr>
            <a:solidFill>
              <a:srgbClr val="FF6723"/>
            </a:solidFill>
            <a:ln>
              <a:noFill/>
            </a:ln>
            <a:effectLst/>
          </c:spPr>
          <c:invertIfNegative val="0"/>
          <c:cat>
            <c:strRef>
              <c:f>'Total Customers'!$A$46:$A$51</c:f>
              <c:strCache>
                <c:ptCount val="5"/>
                <c:pt idx="0">
                  <c:v>4+</c:v>
                </c:pt>
                <c:pt idx="1">
                  <c:v>3</c:v>
                </c:pt>
                <c:pt idx="2">
                  <c:v>2</c:v>
                </c:pt>
                <c:pt idx="3">
                  <c:v>1</c:v>
                </c:pt>
                <c:pt idx="4">
                  <c:v>0</c:v>
                </c:pt>
              </c:strCache>
            </c:strRef>
          </c:cat>
          <c:val>
            <c:numRef>
              <c:f>'Total Customers'!$B$46:$B$51</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930A-4B06-AB5E-00F13372874C}"/>
            </c:ext>
          </c:extLst>
        </c:ser>
        <c:dLbls>
          <c:showLegendKey val="0"/>
          <c:showVal val="0"/>
          <c:showCatName val="0"/>
          <c:showSerName val="0"/>
          <c:showPercent val="0"/>
          <c:showBubbleSize val="0"/>
        </c:dLbls>
        <c:gapWidth val="182"/>
        <c:axId val="356492832"/>
        <c:axId val="350842064"/>
      </c:barChart>
      <c:catAx>
        <c:axId val="35649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2064"/>
        <c:crosses val="autoZero"/>
        <c:auto val="1"/>
        <c:lblAlgn val="ctr"/>
        <c:lblOffset val="100"/>
        <c:noMultiLvlLbl val="0"/>
      </c:catAx>
      <c:valAx>
        <c:axId val="350842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5.jpeg"/><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198120</xdr:colOff>
      <xdr:row>17</xdr:row>
      <xdr:rowOff>49530</xdr:rowOff>
    </xdr:from>
    <xdr:to>
      <xdr:col>14</xdr:col>
      <xdr:colOff>106680</xdr:colOff>
      <xdr:row>32</xdr:row>
      <xdr:rowOff>49530</xdr:rowOff>
    </xdr:to>
    <xdr:graphicFrame macro="">
      <xdr:nvGraphicFramePr>
        <xdr:cNvPr id="2" name="Chart 1">
          <a:extLst>
            <a:ext uri="{FF2B5EF4-FFF2-40B4-BE49-F238E27FC236}">
              <a16:creationId xmlns:a16="http://schemas.microsoft.com/office/drawing/2014/main" id="{9A12ADDC-CA87-CED3-8C68-CDB38DB63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38</xdr:row>
      <xdr:rowOff>175260</xdr:rowOff>
    </xdr:from>
    <xdr:to>
      <xdr:col>14</xdr:col>
      <xdr:colOff>190500</xdr:colOff>
      <xdr:row>52</xdr:row>
      <xdr:rowOff>137160</xdr:rowOff>
    </xdr:to>
    <xdr:graphicFrame macro="">
      <xdr:nvGraphicFramePr>
        <xdr:cNvPr id="4" name="Chart 3">
          <a:extLst>
            <a:ext uri="{FF2B5EF4-FFF2-40B4-BE49-F238E27FC236}">
              <a16:creationId xmlns:a16="http://schemas.microsoft.com/office/drawing/2014/main" id="{4C80C42E-A974-F577-3E34-DFC137083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68580</xdr:colOff>
      <xdr:row>55</xdr:row>
      <xdr:rowOff>87630</xdr:rowOff>
    </xdr:from>
    <xdr:to>
      <xdr:col>14</xdr:col>
      <xdr:colOff>175260</xdr:colOff>
      <xdr:row>70</xdr:row>
      <xdr:rowOff>87630</xdr:rowOff>
    </xdr:to>
    <xdr:graphicFrame macro="">
      <xdr:nvGraphicFramePr>
        <xdr:cNvPr id="5" name="Chart 4">
          <a:extLst>
            <a:ext uri="{FF2B5EF4-FFF2-40B4-BE49-F238E27FC236}">
              <a16:creationId xmlns:a16="http://schemas.microsoft.com/office/drawing/2014/main" id="{271E5E03-60E6-6340-32A4-B669C36A2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152400</xdr:colOff>
      <xdr:row>73</xdr:row>
      <xdr:rowOff>57150</xdr:rowOff>
    </xdr:from>
    <xdr:to>
      <xdr:col>14</xdr:col>
      <xdr:colOff>7620</xdr:colOff>
      <xdr:row>88</xdr:row>
      <xdr:rowOff>57150</xdr:rowOff>
    </xdr:to>
    <xdr:graphicFrame macro="">
      <xdr:nvGraphicFramePr>
        <xdr:cNvPr id="6" name="Chart 5">
          <a:extLst>
            <a:ext uri="{FF2B5EF4-FFF2-40B4-BE49-F238E27FC236}">
              <a16:creationId xmlns:a16="http://schemas.microsoft.com/office/drawing/2014/main" id="{0EC86B96-16AE-66A7-7930-0ABE830C1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533400</xdr:colOff>
      <xdr:row>1</xdr:row>
      <xdr:rowOff>152400</xdr:rowOff>
    </xdr:from>
    <xdr:to>
      <xdr:col>11</xdr:col>
      <xdr:colOff>533400</xdr:colOff>
      <xdr:row>15</xdr:row>
      <xdr:rowOff>59055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830731B-D5E0-9905-C089-A1A2DD58C1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6186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1</xdr:row>
      <xdr:rowOff>167640</xdr:rowOff>
    </xdr:from>
    <xdr:to>
      <xdr:col>15</xdr:col>
      <xdr:colOff>259080</xdr:colOff>
      <xdr:row>15</xdr:row>
      <xdr:rowOff>74295</xdr:rowOff>
    </xdr:to>
    <mc:AlternateContent xmlns:mc="http://schemas.openxmlformats.org/markup-compatibility/2006" xmlns:a14="http://schemas.microsoft.com/office/drawing/2010/main">
      <mc:Choice Requires="a14">
        <xdr:graphicFrame macro="">
          <xdr:nvGraphicFramePr>
            <xdr:cNvPr id="8" name="Customer Status">
              <a:extLst>
                <a:ext uri="{FF2B5EF4-FFF2-40B4-BE49-F238E27FC236}">
                  <a16:creationId xmlns:a16="http://schemas.microsoft.com/office/drawing/2014/main" id="{53FC3358-1839-596C-6C40-D61D82CD8637}"/>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942594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320040</xdr:colOff>
      <xdr:row>75</xdr:row>
      <xdr:rowOff>38100</xdr:rowOff>
    </xdr:from>
    <xdr:to>
      <xdr:col>18</xdr:col>
      <xdr:colOff>320040</xdr:colOff>
      <xdr:row>88</xdr:row>
      <xdr:rowOff>127635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1D12CF6-BFCF-9D0B-2D07-CEF0DB88AB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315700" y="13754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830580</xdr:colOff>
      <xdr:row>17</xdr:row>
      <xdr:rowOff>60960</xdr:rowOff>
    </xdr:from>
    <xdr:to>
      <xdr:col>5</xdr:col>
      <xdr:colOff>91440</xdr:colOff>
      <xdr:row>30</xdr:row>
      <xdr:rowOff>150495</xdr:rowOff>
    </xdr:to>
    <mc:AlternateContent xmlns:mc="http://schemas.openxmlformats.org/markup-compatibility/2006" xmlns:a14="http://schemas.microsoft.com/office/drawing/2010/main">
      <mc:Choice Requires="a14">
        <xdr:graphicFrame macro="">
          <xdr:nvGraphicFramePr>
            <xdr:cNvPr id="7" name="Gender 2">
              <a:extLst>
                <a:ext uri="{FF2B5EF4-FFF2-40B4-BE49-F238E27FC236}">
                  <a16:creationId xmlns:a16="http://schemas.microsoft.com/office/drawing/2014/main" id="{85FBA073-335E-C656-25F1-7C50130CCBD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01752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198120</xdr:colOff>
      <xdr:row>17</xdr:row>
      <xdr:rowOff>38100</xdr:rowOff>
    </xdr:from>
    <xdr:to>
      <xdr:col>8</xdr:col>
      <xdr:colOff>53340</xdr:colOff>
      <xdr:row>30</xdr:row>
      <xdr:rowOff>127635</xdr:rowOff>
    </xdr:to>
    <mc:AlternateContent xmlns:mc="http://schemas.openxmlformats.org/markup-compatibility/2006" xmlns:a14="http://schemas.microsoft.com/office/drawing/2010/main">
      <mc:Choice Requires="a14">
        <xdr:graphicFrame macro="">
          <xdr:nvGraphicFramePr>
            <xdr:cNvPr id="9" name="City 2">
              <a:extLst>
                <a:ext uri="{FF2B5EF4-FFF2-40B4-BE49-F238E27FC236}">
                  <a16:creationId xmlns:a16="http://schemas.microsoft.com/office/drawing/2014/main" id="{9D0C5C09-6F27-9F7A-A2E1-1E9AC5F71EB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4953000" y="3147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16</xdr:row>
      <xdr:rowOff>152400</xdr:rowOff>
    </xdr:from>
    <xdr:to>
      <xdr:col>18</xdr:col>
      <xdr:colOff>60960</xdr:colOff>
      <xdr:row>30</xdr:row>
      <xdr:rowOff>59055</xdr:rowOff>
    </xdr:to>
    <mc:AlternateContent xmlns:mc="http://schemas.openxmlformats.org/markup-compatibility/2006" xmlns:a14="http://schemas.microsoft.com/office/drawing/2010/main">
      <mc:Choice Requires="a14">
        <xdr:graphicFrame macro="">
          <xdr:nvGraphicFramePr>
            <xdr:cNvPr id="11" name="Customer Status 2">
              <a:extLst>
                <a:ext uri="{FF2B5EF4-FFF2-40B4-BE49-F238E27FC236}">
                  <a16:creationId xmlns:a16="http://schemas.microsoft.com/office/drawing/2014/main" id="{9560559B-9B55-342F-D1E2-A6FA610C26AB}"/>
                </a:ext>
              </a:extLst>
            </xdr:cNvPr>
            <xdr:cNvGraphicFramePr/>
          </xdr:nvGraphicFramePr>
          <xdr:xfrm>
            <a:off x="0" y="0"/>
            <a:ext cx="0" cy="0"/>
          </xdr:xfrm>
          <a:graphic>
            <a:graphicData uri="http://schemas.microsoft.com/office/drawing/2010/slicer">
              <sle:slicer xmlns:sle="http://schemas.microsoft.com/office/drawing/2010/slicer" name="Customer Status 2"/>
            </a:graphicData>
          </a:graphic>
        </xdr:graphicFrame>
      </mc:Choice>
      <mc:Fallback xmlns="">
        <xdr:sp macro="" textlink="">
          <xdr:nvSpPr>
            <xdr:cNvPr id="0" name=""/>
            <xdr:cNvSpPr>
              <a:spLocks noTextEdit="1"/>
            </xdr:cNvSpPr>
          </xdr:nvSpPr>
          <xdr:spPr>
            <a:xfrm>
              <a:off x="11056620" y="3078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556260</xdr:colOff>
      <xdr:row>18</xdr:row>
      <xdr:rowOff>160020</xdr:rowOff>
    </xdr:from>
    <xdr:to>
      <xdr:col>8</xdr:col>
      <xdr:colOff>304800</xdr:colOff>
      <xdr:row>23</xdr:row>
      <xdr:rowOff>99060</xdr:rowOff>
    </xdr:to>
    <xdr:grpSp>
      <xdr:nvGrpSpPr>
        <xdr:cNvPr id="8" name="Group 7">
          <a:extLst>
            <a:ext uri="{FF2B5EF4-FFF2-40B4-BE49-F238E27FC236}">
              <a16:creationId xmlns:a16="http://schemas.microsoft.com/office/drawing/2014/main" id="{742267A8-7E00-6A9A-C0FA-62840821E6C1}"/>
            </a:ext>
          </a:extLst>
        </xdr:cNvPr>
        <xdr:cNvGrpSpPr/>
      </xdr:nvGrpSpPr>
      <xdr:grpSpPr>
        <a:xfrm>
          <a:off x="2994660" y="3451860"/>
          <a:ext cx="2186940" cy="853440"/>
          <a:chOff x="3230880" y="3535680"/>
          <a:chExt cx="2186940" cy="944880"/>
        </a:xfrm>
      </xdr:grpSpPr>
      <xdr:sp macro="" textlink="">
        <xdr:nvSpPr>
          <xdr:cNvPr id="2" name="Rectangle: Rounded Corners 1">
            <a:extLst>
              <a:ext uri="{FF2B5EF4-FFF2-40B4-BE49-F238E27FC236}">
                <a16:creationId xmlns:a16="http://schemas.microsoft.com/office/drawing/2014/main" id="{E84A71FD-126B-6F27-A6C8-55C2EE796DC0}"/>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4">
        <xdr:nvSpPr>
          <xdr:cNvPr id="4" name="TextBox 3">
            <a:extLst>
              <a:ext uri="{FF2B5EF4-FFF2-40B4-BE49-F238E27FC236}">
                <a16:creationId xmlns:a16="http://schemas.microsoft.com/office/drawing/2014/main" id="{756A1D15-C228-D84B-02DD-77328F68F9C7}"/>
              </a:ext>
            </a:extLst>
          </xdr:cNvPr>
          <xdr:cNvSpPr txBox="1"/>
        </xdr:nvSpPr>
        <xdr:spPr>
          <a:xfrm>
            <a:off x="4152900" y="3589020"/>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D34F5-55F9-49C2-98E2-BA5F45367789}" type="TxLink">
              <a:rPr lang="en-US" sz="2400" b="1" i="0" u="none" strike="noStrike">
                <a:solidFill>
                  <a:srgbClr val="000000"/>
                </a:solidFill>
                <a:latin typeface="Calibri"/>
                <a:ea typeface="Calibri"/>
                <a:cs typeface="Calibri"/>
              </a:rPr>
              <a:pPr/>
              <a:t>7043</a:t>
            </a:fld>
            <a:endParaRPr lang="en-IN" sz="2400" b="1"/>
          </a:p>
        </xdr:txBody>
      </xdr:sp>
      <xdr:sp macro="" textlink="">
        <xdr:nvSpPr>
          <xdr:cNvPr id="5" name="TextBox 4">
            <a:extLst>
              <a:ext uri="{FF2B5EF4-FFF2-40B4-BE49-F238E27FC236}">
                <a16:creationId xmlns:a16="http://schemas.microsoft.com/office/drawing/2014/main" id="{2B8E86EA-4DC4-4E35-8302-C7BFF47F58D3}"/>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rgbClr val="000000"/>
                </a:solidFill>
                <a:latin typeface="Calibri"/>
                <a:ea typeface="Calibri"/>
                <a:cs typeface="Calibri"/>
              </a:rPr>
              <a:t>Total</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Customers</a:t>
            </a:r>
            <a:endParaRPr lang="en-IN" sz="1800" b="0" i="0" u="none" strike="noStrike">
              <a:solidFill>
                <a:srgbClr val="000000"/>
              </a:solidFill>
              <a:latin typeface="Calibri"/>
              <a:ea typeface="Calibri"/>
              <a:cs typeface="Calibri"/>
            </a:endParaRPr>
          </a:p>
        </xdr:txBody>
      </xdr:sp>
      <xdr:pic>
        <xdr:nvPicPr>
          <xdr:cNvPr id="7" name="Picture 6">
            <a:extLst>
              <a:ext uri="{FF2B5EF4-FFF2-40B4-BE49-F238E27FC236}">
                <a16:creationId xmlns:a16="http://schemas.microsoft.com/office/drawing/2014/main" id="{65684278-3F36-EC33-7185-003441F811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0440" y="3642361"/>
            <a:ext cx="487680" cy="365760"/>
          </a:xfrm>
          <a:prstGeom prst="rect">
            <a:avLst/>
          </a:prstGeom>
        </xdr:spPr>
      </xdr:pic>
    </xdr:grpSp>
    <xdr:clientData/>
  </xdr:twoCellAnchor>
  <xdr:twoCellAnchor>
    <xdr:from>
      <xdr:col>13</xdr:col>
      <xdr:colOff>480060</xdr:colOff>
      <xdr:row>18</xdr:row>
      <xdr:rowOff>121920</xdr:rowOff>
    </xdr:from>
    <xdr:to>
      <xdr:col>17</xdr:col>
      <xdr:colOff>228600</xdr:colOff>
      <xdr:row>23</xdr:row>
      <xdr:rowOff>99060</xdr:rowOff>
    </xdr:to>
    <xdr:grpSp>
      <xdr:nvGrpSpPr>
        <xdr:cNvPr id="9" name="Group 8">
          <a:extLst>
            <a:ext uri="{FF2B5EF4-FFF2-40B4-BE49-F238E27FC236}">
              <a16:creationId xmlns:a16="http://schemas.microsoft.com/office/drawing/2014/main" id="{B8C8DE17-C3AE-4B78-80EE-F63C49D5E836}"/>
            </a:ext>
          </a:extLst>
        </xdr:cNvPr>
        <xdr:cNvGrpSpPr/>
      </xdr:nvGrpSpPr>
      <xdr:grpSpPr>
        <a:xfrm>
          <a:off x="8404860" y="3413760"/>
          <a:ext cx="2186940" cy="891540"/>
          <a:chOff x="3230880" y="3535680"/>
          <a:chExt cx="2186940" cy="944880"/>
        </a:xfrm>
      </xdr:grpSpPr>
      <xdr:sp macro="" textlink="">
        <xdr:nvSpPr>
          <xdr:cNvPr id="10" name="Rectangle: Rounded Corners 9">
            <a:extLst>
              <a:ext uri="{FF2B5EF4-FFF2-40B4-BE49-F238E27FC236}">
                <a16:creationId xmlns:a16="http://schemas.microsoft.com/office/drawing/2014/main" id="{895F807F-476E-4F68-F292-19DCCD8B7B23}"/>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8">
        <xdr:nvSpPr>
          <xdr:cNvPr id="11" name="TextBox 10">
            <a:extLst>
              <a:ext uri="{FF2B5EF4-FFF2-40B4-BE49-F238E27FC236}">
                <a16:creationId xmlns:a16="http://schemas.microsoft.com/office/drawing/2014/main" id="{E0EC5D36-3B4D-C185-A3B7-E161034E266C}"/>
              </a:ext>
            </a:extLst>
          </xdr:cNvPr>
          <xdr:cNvSpPr txBox="1"/>
        </xdr:nvSpPr>
        <xdr:spPr>
          <a:xfrm>
            <a:off x="4152900" y="3589020"/>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60062C-1440-499A-8418-1217456C5B7A}" type="TxLink">
              <a:rPr lang="en-US" sz="2400" b="1" i="0" u="none" strike="noStrike">
                <a:solidFill>
                  <a:srgbClr val="000000"/>
                </a:solidFill>
                <a:latin typeface="Calibri"/>
                <a:ea typeface="Calibri"/>
                <a:cs typeface="Calibri"/>
              </a:rPr>
              <a:pPr algn="ctr"/>
              <a:t>3488</a:t>
            </a:fld>
            <a:endParaRPr lang="en-IN" sz="2400" b="1"/>
          </a:p>
        </xdr:txBody>
      </xdr:sp>
      <xdr:sp macro="" textlink="">
        <xdr:nvSpPr>
          <xdr:cNvPr id="12" name="TextBox 11">
            <a:extLst>
              <a:ext uri="{FF2B5EF4-FFF2-40B4-BE49-F238E27FC236}">
                <a16:creationId xmlns:a16="http://schemas.microsoft.com/office/drawing/2014/main" id="{8A55B49F-E9F7-B4AB-024D-E55A92255506}"/>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rgbClr val="000000"/>
                </a:solidFill>
                <a:latin typeface="Calibri"/>
                <a:ea typeface="Calibri"/>
                <a:cs typeface="Calibri"/>
              </a:rPr>
              <a:t>Female</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Customers</a:t>
            </a:r>
            <a:endParaRPr lang="en-IN" sz="1800" b="0" i="0" u="none" strike="noStrike">
              <a:solidFill>
                <a:srgbClr val="000000"/>
              </a:solidFill>
              <a:latin typeface="Calibri"/>
              <a:ea typeface="Calibri"/>
              <a:cs typeface="Calibri"/>
            </a:endParaRPr>
          </a:p>
        </xdr:txBody>
      </xdr:sp>
    </xdr:grpSp>
    <xdr:clientData/>
  </xdr:twoCellAnchor>
  <xdr:twoCellAnchor>
    <xdr:from>
      <xdr:col>18</xdr:col>
      <xdr:colOff>243840</xdr:colOff>
      <xdr:row>18</xdr:row>
      <xdr:rowOff>114300</xdr:rowOff>
    </xdr:from>
    <xdr:to>
      <xdr:col>22</xdr:col>
      <xdr:colOff>30480</xdr:colOff>
      <xdr:row>23</xdr:row>
      <xdr:rowOff>99060</xdr:rowOff>
    </xdr:to>
    <xdr:grpSp>
      <xdr:nvGrpSpPr>
        <xdr:cNvPr id="14" name="Group 13">
          <a:extLst>
            <a:ext uri="{FF2B5EF4-FFF2-40B4-BE49-F238E27FC236}">
              <a16:creationId xmlns:a16="http://schemas.microsoft.com/office/drawing/2014/main" id="{BD672518-5EA0-496F-B7EC-107B9DE61133}"/>
            </a:ext>
          </a:extLst>
        </xdr:cNvPr>
        <xdr:cNvGrpSpPr/>
      </xdr:nvGrpSpPr>
      <xdr:grpSpPr>
        <a:xfrm>
          <a:off x="11216640" y="3406140"/>
          <a:ext cx="2225040" cy="899160"/>
          <a:chOff x="3230880" y="3535680"/>
          <a:chExt cx="2186940" cy="944880"/>
        </a:xfrm>
      </xdr:grpSpPr>
      <xdr:sp macro="" textlink="">
        <xdr:nvSpPr>
          <xdr:cNvPr id="15" name="Rectangle: Rounded Corners 14">
            <a:extLst>
              <a:ext uri="{FF2B5EF4-FFF2-40B4-BE49-F238E27FC236}">
                <a16:creationId xmlns:a16="http://schemas.microsoft.com/office/drawing/2014/main" id="{7F29703C-2240-81CB-C09B-BC482F2FA067}"/>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17">
        <xdr:nvSpPr>
          <xdr:cNvPr id="16" name="TextBox 15">
            <a:extLst>
              <a:ext uri="{FF2B5EF4-FFF2-40B4-BE49-F238E27FC236}">
                <a16:creationId xmlns:a16="http://schemas.microsoft.com/office/drawing/2014/main" id="{B4E75749-3793-B56B-4040-4FE707A17B75}"/>
              </a:ext>
            </a:extLst>
          </xdr:cNvPr>
          <xdr:cNvSpPr txBox="1"/>
        </xdr:nvSpPr>
        <xdr:spPr>
          <a:xfrm>
            <a:off x="3870960" y="3589020"/>
            <a:ext cx="140208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0A5EB-F9A6-4E67-A112-2EE67E419F4A}" type="TxLink">
              <a:rPr lang="en-US" sz="2400" b="1" i="0" u="none" strike="noStrike">
                <a:solidFill>
                  <a:srgbClr val="000000"/>
                </a:solidFill>
                <a:latin typeface="Calibri"/>
                <a:ea typeface="Calibri"/>
                <a:cs typeface="Calibri"/>
              </a:rPr>
              <a:pPr algn="ctr"/>
              <a:t>$21.37K</a:t>
            </a:fld>
            <a:endParaRPr lang="en-IN" sz="2400" b="1"/>
          </a:p>
        </xdr:txBody>
      </xdr:sp>
      <xdr:sp macro="" textlink="">
        <xdr:nvSpPr>
          <xdr:cNvPr id="17" name="TextBox 16">
            <a:extLst>
              <a:ext uri="{FF2B5EF4-FFF2-40B4-BE49-F238E27FC236}">
                <a16:creationId xmlns:a16="http://schemas.microsoft.com/office/drawing/2014/main" id="{7E79BA8A-699C-581A-28BA-25CAA5079A2F}"/>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rgbClr val="000000"/>
                </a:solidFill>
                <a:latin typeface="Calibri"/>
                <a:ea typeface="Calibri"/>
                <a:cs typeface="Calibri"/>
              </a:rPr>
              <a:t>Total</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Revenue</a:t>
            </a:r>
            <a:endParaRPr lang="en-IN" sz="1800" b="0" i="0" u="none" strike="noStrike">
              <a:solidFill>
                <a:srgbClr val="000000"/>
              </a:solidFill>
              <a:latin typeface="Calibri"/>
              <a:ea typeface="Calibri"/>
              <a:cs typeface="Calibri"/>
            </a:endParaRPr>
          </a:p>
        </xdr:txBody>
      </xdr:sp>
    </xdr:grpSp>
    <xdr:clientData/>
  </xdr:twoCellAnchor>
  <xdr:twoCellAnchor>
    <xdr:from>
      <xdr:col>9</xdr:col>
      <xdr:colOff>228600</xdr:colOff>
      <xdr:row>18</xdr:row>
      <xdr:rowOff>144780</xdr:rowOff>
    </xdr:from>
    <xdr:to>
      <xdr:col>12</xdr:col>
      <xdr:colOff>586740</xdr:colOff>
      <xdr:row>23</xdr:row>
      <xdr:rowOff>99060</xdr:rowOff>
    </xdr:to>
    <xdr:grpSp>
      <xdr:nvGrpSpPr>
        <xdr:cNvPr id="19" name="Group 18">
          <a:extLst>
            <a:ext uri="{FF2B5EF4-FFF2-40B4-BE49-F238E27FC236}">
              <a16:creationId xmlns:a16="http://schemas.microsoft.com/office/drawing/2014/main" id="{1A9E35A2-4AE7-438A-BEBC-D7752E55939D}"/>
            </a:ext>
          </a:extLst>
        </xdr:cNvPr>
        <xdr:cNvGrpSpPr/>
      </xdr:nvGrpSpPr>
      <xdr:grpSpPr>
        <a:xfrm>
          <a:off x="5715000" y="3436620"/>
          <a:ext cx="2186940" cy="868680"/>
          <a:chOff x="3230880" y="3535680"/>
          <a:chExt cx="2186940" cy="944880"/>
        </a:xfrm>
      </xdr:grpSpPr>
      <xdr:sp macro="" textlink="">
        <xdr:nvSpPr>
          <xdr:cNvPr id="20" name="Rectangle: Rounded Corners 19">
            <a:extLst>
              <a:ext uri="{FF2B5EF4-FFF2-40B4-BE49-F238E27FC236}">
                <a16:creationId xmlns:a16="http://schemas.microsoft.com/office/drawing/2014/main" id="{2E05940F-3A17-96D4-0DF7-69A08183EED5}"/>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9">
        <xdr:nvSpPr>
          <xdr:cNvPr id="21" name="TextBox 20">
            <a:extLst>
              <a:ext uri="{FF2B5EF4-FFF2-40B4-BE49-F238E27FC236}">
                <a16:creationId xmlns:a16="http://schemas.microsoft.com/office/drawing/2014/main" id="{450B9CA0-E98C-840F-F854-FBAF5C7B02A6}"/>
              </a:ext>
            </a:extLst>
          </xdr:cNvPr>
          <xdr:cNvSpPr txBox="1"/>
        </xdr:nvSpPr>
        <xdr:spPr>
          <a:xfrm>
            <a:off x="4152900" y="3589020"/>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5D89BC-B90A-4EB2-AF7B-08EC298F78B4}" type="TxLink">
              <a:rPr lang="en-US" sz="2400" b="1" i="0" u="none" strike="noStrike">
                <a:solidFill>
                  <a:srgbClr val="000000"/>
                </a:solidFill>
                <a:latin typeface="Calibri"/>
                <a:ea typeface="Calibri"/>
                <a:cs typeface="Calibri"/>
              </a:rPr>
              <a:pPr algn="ctr"/>
              <a:t>3555</a:t>
            </a:fld>
            <a:endParaRPr lang="en-IN" sz="2400" b="1"/>
          </a:p>
        </xdr:txBody>
      </xdr:sp>
      <xdr:sp macro="" textlink="">
        <xdr:nvSpPr>
          <xdr:cNvPr id="22" name="TextBox 21">
            <a:extLst>
              <a:ext uri="{FF2B5EF4-FFF2-40B4-BE49-F238E27FC236}">
                <a16:creationId xmlns:a16="http://schemas.microsoft.com/office/drawing/2014/main" id="{A527B7E3-73FD-6851-C714-3831C93CA8DC}"/>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rgbClr val="000000"/>
                </a:solidFill>
                <a:latin typeface="Calibri"/>
                <a:ea typeface="Calibri"/>
                <a:cs typeface="Calibri"/>
              </a:rPr>
              <a:t>Male</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Customers</a:t>
            </a:r>
            <a:endParaRPr lang="en-IN" sz="1800" b="0" i="0" u="none" strike="noStrike">
              <a:solidFill>
                <a:srgbClr val="000000"/>
              </a:solidFill>
              <a:latin typeface="Calibri"/>
              <a:ea typeface="Calibri"/>
              <a:cs typeface="Calibri"/>
            </a:endParaRPr>
          </a:p>
        </xdr:txBody>
      </xdr:sp>
    </xdr:grpSp>
    <xdr:clientData/>
  </xdr:twoCellAnchor>
  <xdr:twoCellAnchor editAs="oneCell">
    <xdr:from>
      <xdr:col>9</xdr:col>
      <xdr:colOff>594360</xdr:colOff>
      <xdr:row>19</xdr:row>
      <xdr:rowOff>35287</xdr:rowOff>
    </xdr:from>
    <xdr:to>
      <xdr:col>10</xdr:col>
      <xdr:colOff>403860</xdr:colOff>
      <xdr:row>21</xdr:row>
      <xdr:rowOff>21121</xdr:rowOff>
    </xdr:to>
    <xdr:pic>
      <xdr:nvPicPr>
        <xdr:cNvPr id="25" name="Picture 24">
          <a:extLst>
            <a:ext uri="{FF2B5EF4-FFF2-40B4-BE49-F238E27FC236}">
              <a16:creationId xmlns:a16="http://schemas.microsoft.com/office/drawing/2014/main" id="{259F0CFB-701D-6096-5D62-E70BC2F61E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80760" y="3510007"/>
          <a:ext cx="419100" cy="351594"/>
        </a:xfrm>
        <a:prstGeom prst="rect">
          <a:avLst/>
        </a:prstGeom>
      </xdr:spPr>
    </xdr:pic>
    <xdr:clientData/>
  </xdr:twoCellAnchor>
  <xdr:twoCellAnchor editAs="oneCell">
    <xdr:from>
      <xdr:col>14</xdr:col>
      <xdr:colOff>228600</xdr:colOff>
      <xdr:row>19</xdr:row>
      <xdr:rowOff>22860</xdr:rowOff>
    </xdr:from>
    <xdr:to>
      <xdr:col>15</xdr:col>
      <xdr:colOff>14630</xdr:colOff>
      <xdr:row>21</xdr:row>
      <xdr:rowOff>46103</xdr:rowOff>
    </xdr:to>
    <xdr:pic>
      <xdr:nvPicPr>
        <xdr:cNvPr id="27" name="Picture 26">
          <a:extLst>
            <a:ext uri="{FF2B5EF4-FFF2-40B4-BE49-F238E27FC236}">
              <a16:creationId xmlns:a16="http://schemas.microsoft.com/office/drawing/2014/main" id="{B53B19D3-2E6B-32B0-0C3C-151AD4CB6B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63000" y="3497580"/>
          <a:ext cx="395630" cy="389003"/>
        </a:xfrm>
        <a:prstGeom prst="rect">
          <a:avLst/>
        </a:prstGeom>
      </xdr:spPr>
    </xdr:pic>
    <xdr:clientData/>
  </xdr:twoCellAnchor>
  <xdr:twoCellAnchor editAs="oneCell">
    <xdr:from>
      <xdr:col>18</xdr:col>
      <xdr:colOff>426720</xdr:colOff>
      <xdr:row>19</xdr:row>
      <xdr:rowOff>15240</xdr:rowOff>
    </xdr:from>
    <xdr:to>
      <xdr:col>19</xdr:col>
      <xdr:colOff>274320</xdr:colOff>
      <xdr:row>21</xdr:row>
      <xdr:rowOff>38100</xdr:rowOff>
    </xdr:to>
    <xdr:pic>
      <xdr:nvPicPr>
        <xdr:cNvPr id="29" name="Picture 28">
          <a:extLst>
            <a:ext uri="{FF2B5EF4-FFF2-40B4-BE49-F238E27FC236}">
              <a16:creationId xmlns:a16="http://schemas.microsoft.com/office/drawing/2014/main" id="{8B3D1605-B958-50B0-E150-816CB42ED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99520" y="3489960"/>
          <a:ext cx="457200" cy="388620"/>
        </a:xfrm>
        <a:prstGeom prst="rect">
          <a:avLst/>
        </a:prstGeom>
      </xdr:spPr>
    </xdr:pic>
    <xdr:clientData/>
  </xdr:twoCellAnchor>
  <xdr:twoCellAnchor>
    <xdr:from>
      <xdr:col>4</xdr:col>
      <xdr:colOff>586740</xdr:colOff>
      <xdr:row>24</xdr:row>
      <xdr:rowOff>45720</xdr:rowOff>
    </xdr:from>
    <xdr:to>
      <xdr:col>15</xdr:col>
      <xdr:colOff>563880</xdr:colOff>
      <xdr:row>35</xdr:row>
      <xdr:rowOff>68580</xdr:rowOff>
    </xdr:to>
    <xdr:sp macro="" textlink="">
      <xdr:nvSpPr>
        <xdr:cNvPr id="3" name="Rectangle: Rounded Corners 2">
          <a:extLst>
            <a:ext uri="{FF2B5EF4-FFF2-40B4-BE49-F238E27FC236}">
              <a16:creationId xmlns:a16="http://schemas.microsoft.com/office/drawing/2014/main" id="{D2A98B75-72F4-0303-34D5-4B1E585798F5}"/>
            </a:ext>
          </a:extLst>
        </xdr:cNvPr>
        <xdr:cNvSpPr/>
      </xdr:nvSpPr>
      <xdr:spPr>
        <a:xfrm>
          <a:off x="3025140" y="4434840"/>
          <a:ext cx="6682740" cy="2034540"/>
        </a:xfrm>
        <a:prstGeom prst="roundRect">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24</xdr:row>
      <xdr:rowOff>121920</xdr:rowOff>
    </xdr:from>
    <xdr:to>
      <xdr:col>10</xdr:col>
      <xdr:colOff>548640</xdr:colOff>
      <xdr:row>35</xdr:row>
      <xdr:rowOff>0</xdr:rowOff>
    </xdr:to>
    <xdr:graphicFrame macro="">
      <xdr:nvGraphicFramePr>
        <xdr:cNvPr id="6" name="Chart 5">
          <a:extLst>
            <a:ext uri="{FF2B5EF4-FFF2-40B4-BE49-F238E27FC236}">
              <a16:creationId xmlns:a16="http://schemas.microsoft.com/office/drawing/2014/main" id="{9B187128-B23E-4597-BB01-F10B8CD41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53340</xdr:colOff>
      <xdr:row>24</xdr:row>
      <xdr:rowOff>137160</xdr:rowOff>
    </xdr:from>
    <xdr:to>
      <xdr:col>15</xdr:col>
      <xdr:colOff>312420</xdr:colOff>
      <xdr:row>35</xdr:row>
      <xdr:rowOff>0</xdr:rowOff>
    </xdr:to>
    <xdr:graphicFrame macro="">
      <xdr:nvGraphicFramePr>
        <xdr:cNvPr id="13" name="Chart 12">
          <a:extLst>
            <a:ext uri="{FF2B5EF4-FFF2-40B4-BE49-F238E27FC236}">
              <a16:creationId xmlns:a16="http://schemas.microsoft.com/office/drawing/2014/main" id="{8B2C209E-020C-42FB-8FA1-27058C9D2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167640</xdr:colOff>
      <xdr:row>27</xdr:row>
      <xdr:rowOff>167640</xdr:rowOff>
    </xdr:from>
    <xdr:to>
      <xdr:col>22</xdr:col>
      <xdr:colOff>91440</xdr:colOff>
      <xdr:row>35</xdr:row>
      <xdr:rowOff>0</xdr:rowOff>
    </xdr:to>
    <xdr:sp macro="" textlink="">
      <xdr:nvSpPr>
        <xdr:cNvPr id="18" name="Rectangle: Rounded Corners 17">
          <a:extLst>
            <a:ext uri="{FF2B5EF4-FFF2-40B4-BE49-F238E27FC236}">
              <a16:creationId xmlns:a16="http://schemas.microsoft.com/office/drawing/2014/main" id="{6F365FC2-96A1-CAC5-9BAC-6AAD5F452E28}"/>
            </a:ext>
          </a:extLst>
        </xdr:cNvPr>
        <xdr:cNvSpPr/>
      </xdr:nvSpPr>
      <xdr:spPr>
        <a:xfrm>
          <a:off x="9921240" y="5105400"/>
          <a:ext cx="3581400" cy="1295400"/>
        </a:xfrm>
        <a:prstGeom prst="roundRect">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35</xdr:row>
      <xdr:rowOff>106680</xdr:rowOff>
    </xdr:from>
    <xdr:to>
      <xdr:col>22</xdr:col>
      <xdr:colOff>152400</xdr:colOff>
      <xdr:row>46</xdr:row>
      <xdr:rowOff>91440</xdr:rowOff>
    </xdr:to>
    <xdr:sp macro="" textlink="">
      <xdr:nvSpPr>
        <xdr:cNvPr id="24" name="Rectangle: Rounded Corners 23">
          <a:extLst>
            <a:ext uri="{FF2B5EF4-FFF2-40B4-BE49-F238E27FC236}">
              <a16:creationId xmlns:a16="http://schemas.microsoft.com/office/drawing/2014/main" id="{BA6220C6-39AC-4189-951F-70F3578FCEB5}"/>
            </a:ext>
          </a:extLst>
        </xdr:cNvPr>
        <xdr:cNvSpPr/>
      </xdr:nvSpPr>
      <xdr:spPr>
        <a:xfrm>
          <a:off x="2964180" y="6507480"/>
          <a:ext cx="10599420" cy="1996440"/>
        </a:xfrm>
        <a:prstGeom prst="roundRect">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182880</xdr:colOff>
      <xdr:row>24</xdr:row>
      <xdr:rowOff>15240</xdr:rowOff>
    </xdr:from>
    <xdr:to>
      <xdr:col>22</xdr:col>
      <xdr:colOff>53340</xdr:colOff>
      <xdr:row>27</xdr:row>
      <xdr:rowOff>114300</xdr:rowOff>
    </xdr:to>
    <xdr:grpSp>
      <xdr:nvGrpSpPr>
        <xdr:cNvPr id="40" name="Group 39">
          <a:extLst>
            <a:ext uri="{FF2B5EF4-FFF2-40B4-BE49-F238E27FC236}">
              <a16:creationId xmlns:a16="http://schemas.microsoft.com/office/drawing/2014/main" id="{868E3554-9354-7DB1-BBB2-DC1500401853}"/>
            </a:ext>
          </a:extLst>
        </xdr:cNvPr>
        <xdr:cNvGrpSpPr/>
      </xdr:nvGrpSpPr>
      <xdr:grpSpPr>
        <a:xfrm>
          <a:off x="9936480" y="4404360"/>
          <a:ext cx="3528060" cy="647700"/>
          <a:chOff x="9936480" y="4404360"/>
          <a:chExt cx="3467100" cy="647700"/>
        </a:xfrm>
      </xdr:grpSpPr>
      <xdr:sp macro="" textlink="">
        <xdr:nvSpPr>
          <xdr:cNvPr id="23" name="Rectangle: Rounded Corners 22">
            <a:extLst>
              <a:ext uri="{FF2B5EF4-FFF2-40B4-BE49-F238E27FC236}">
                <a16:creationId xmlns:a16="http://schemas.microsoft.com/office/drawing/2014/main" id="{B025EF95-E793-4B13-AE26-39FF0877F5D1}"/>
              </a:ext>
            </a:extLst>
          </xdr:cNvPr>
          <xdr:cNvSpPr/>
        </xdr:nvSpPr>
        <xdr:spPr>
          <a:xfrm>
            <a:off x="9936480" y="4404360"/>
            <a:ext cx="3467100" cy="647700"/>
          </a:xfrm>
          <a:prstGeom prst="roundRect">
            <a:avLst/>
          </a:prstGeom>
          <a:solidFill>
            <a:sysClr val="window" lastClr="FFFFFF"/>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Total Customers'!$H$23">
        <xdr:nvSpPr>
          <xdr:cNvPr id="26" name="TextBox 25">
            <a:extLst>
              <a:ext uri="{FF2B5EF4-FFF2-40B4-BE49-F238E27FC236}">
                <a16:creationId xmlns:a16="http://schemas.microsoft.com/office/drawing/2014/main" id="{8FBF7319-2E94-AC61-D44F-25FD69356E65}"/>
              </a:ext>
            </a:extLst>
          </xdr:cNvPr>
          <xdr:cNvSpPr txBox="1"/>
        </xdr:nvSpPr>
        <xdr:spPr>
          <a:xfrm>
            <a:off x="10050780" y="4488180"/>
            <a:ext cx="1866900" cy="5181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3F23C0-2C98-468B-ADB5-3A4752D7138A}" type="TxLink">
              <a:rPr lang="en-US" sz="1600" b="1" i="0" u="none" strike="noStrike">
                <a:solidFill>
                  <a:srgbClr val="000000"/>
                </a:solidFill>
                <a:latin typeface="Calibri"/>
                <a:ea typeface="Calibri"/>
                <a:cs typeface="Calibri"/>
              </a:rPr>
              <a:pPr algn="ctr"/>
              <a:t>3402</a:t>
            </a:fld>
            <a:endParaRPr lang="en-US" sz="1600" b="1"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Married</a:t>
            </a:r>
            <a:endParaRPr lang="en-IN" sz="1100" b="0"/>
          </a:p>
        </xdr:txBody>
      </xdr:sp>
      <xdr:sp macro="" textlink="'Total Customers'!$H$22">
        <xdr:nvSpPr>
          <xdr:cNvPr id="28" name="TextBox 27">
            <a:extLst>
              <a:ext uri="{FF2B5EF4-FFF2-40B4-BE49-F238E27FC236}">
                <a16:creationId xmlns:a16="http://schemas.microsoft.com/office/drawing/2014/main" id="{8B9475B3-81C2-4AF5-B5F5-61DBFE61FF37}"/>
              </a:ext>
            </a:extLst>
          </xdr:cNvPr>
          <xdr:cNvSpPr txBox="1"/>
        </xdr:nvSpPr>
        <xdr:spPr>
          <a:xfrm>
            <a:off x="11849100" y="4457700"/>
            <a:ext cx="1409700" cy="556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BD1276-4430-4D60-B305-D64DA484918E}" type="TxLink">
              <a:rPr lang="en-US" sz="1600" b="1" i="0" u="none" strike="noStrike">
                <a:solidFill>
                  <a:srgbClr val="000000"/>
                </a:solidFill>
                <a:latin typeface="Calibri"/>
                <a:ea typeface="Calibri"/>
                <a:cs typeface="Calibri"/>
              </a:rPr>
              <a:pPr algn="ctr"/>
              <a:t>3641</a:t>
            </a:fld>
            <a:endParaRPr lang="en-US" sz="1600" b="1"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Unmarried</a:t>
            </a:r>
            <a:endParaRPr lang="en-IN" sz="1100" b="0"/>
          </a:p>
        </xdr:txBody>
      </xdr:sp>
      <xdr:pic>
        <xdr:nvPicPr>
          <xdr:cNvPr id="30" name="Picture 29" descr="Couple Getting Married Wedding Ceremony Flat Stock Vector (Royalty Free)  563775442 | Shutterstock">
            <a:extLst>
              <a:ext uri="{FF2B5EF4-FFF2-40B4-BE49-F238E27FC236}">
                <a16:creationId xmlns:a16="http://schemas.microsoft.com/office/drawing/2014/main" id="{352E4B20-025E-875E-BF56-7E0BD177485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26980" y="4511040"/>
            <a:ext cx="472440" cy="48005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Picture 30">
            <a:extLst>
              <a:ext uri="{FF2B5EF4-FFF2-40B4-BE49-F238E27FC236}">
                <a16:creationId xmlns:a16="http://schemas.microsoft.com/office/drawing/2014/main" id="{0F0D392E-6FA5-A578-57AC-7E6126D1AA37}"/>
              </a:ext>
            </a:extLst>
          </xdr:cNvPr>
          <xdr:cNvPicPr>
            <a:picLocks noChangeAspect="1"/>
          </xdr:cNvPicPr>
        </xdr:nvPicPr>
        <xdr:blipFill>
          <a:blip xmlns:r="http://schemas.openxmlformats.org/officeDocument/2006/relationships" r:embed="rId8"/>
          <a:stretch>
            <a:fillRect/>
          </a:stretch>
        </xdr:blipFill>
        <xdr:spPr>
          <a:xfrm>
            <a:off x="11818620" y="4564380"/>
            <a:ext cx="350520" cy="350520"/>
          </a:xfrm>
          <a:prstGeom prst="rect">
            <a:avLst/>
          </a:prstGeom>
        </xdr:spPr>
      </xdr:pic>
    </xdr:grpSp>
    <xdr:clientData/>
  </xdr:twoCellAnchor>
  <xdr:twoCellAnchor>
    <xdr:from>
      <xdr:col>16</xdr:col>
      <xdr:colOff>297180</xdr:colOff>
      <xdr:row>28</xdr:row>
      <xdr:rowOff>68580</xdr:rowOff>
    </xdr:from>
    <xdr:to>
      <xdr:col>21</xdr:col>
      <xdr:colOff>586740</xdr:colOff>
      <xdr:row>34</xdr:row>
      <xdr:rowOff>129540</xdr:rowOff>
    </xdr:to>
    <xdr:graphicFrame macro="">
      <xdr:nvGraphicFramePr>
        <xdr:cNvPr id="32" name="Chart 31">
          <a:extLst>
            <a:ext uri="{FF2B5EF4-FFF2-40B4-BE49-F238E27FC236}">
              <a16:creationId xmlns:a16="http://schemas.microsoft.com/office/drawing/2014/main" id="{3599BB05-F730-4384-AD78-9B0DBD3E1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68580</xdr:colOff>
      <xdr:row>36</xdr:row>
      <xdr:rowOff>30480</xdr:rowOff>
    </xdr:from>
    <xdr:to>
      <xdr:col>22</xdr:col>
      <xdr:colOff>60960</xdr:colOff>
      <xdr:row>45</xdr:row>
      <xdr:rowOff>160020</xdr:rowOff>
    </xdr:to>
    <xdr:graphicFrame macro="">
      <xdr:nvGraphicFramePr>
        <xdr:cNvPr id="33" name="Chart 32">
          <a:extLst>
            <a:ext uri="{FF2B5EF4-FFF2-40B4-BE49-F238E27FC236}">
              <a16:creationId xmlns:a16="http://schemas.microsoft.com/office/drawing/2014/main" id="{B08F9C95-7355-4F9D-9B1F-FFD28398F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118110</xdr:colOff>
      <xdr:row>24</xdr:row>
      <xdr:rowOff>15240</xdr:rowOff>
    </xdr:from>
    <xdr:to>
      <xdr:col>19</xdr:col>
      <xdr:colOff>118110</xdr:colOff>
      <xdr:row>27</xdr:row>
      <xdr:rowOff>114300</xdr:rowOff>
    </xdr:to>
    <xdr:cxnSp macro="">
      <xdr:nvCxnSpPr>
        <xdr:cNvPr id="36" name="Straight Connector 35">
          <a:extLst>
            <a:ext uri="{FF2B5EF4-FFF2-40B4-BE49-F238E27FC236}">
              <a16:creationId xmlns:a16="http://schemas.microsoft.com/office/drawing/2014/main" id="{5F68B5A5-065D-F108-600B-4C3FEB52113C}"/>
            </a:ext>
          </a:extLst>
        </xdr:cNvPr>
        <xdr:cNvCxnSpPr>
          <a:stCxn id="23" idx="0"/>
          <a:endCxn id="23" idx="2"/>
        </xdr:cNvCxnSpPr>
      </xdr:nvCxnSpPr>
      <xdr:spPr>
        <a:xfrm>
          <a:off x="11700510" y="4404360"/>
          <a:ext cx="0" cy="6477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83820</xdr:colOff>
      <xdr:row>18</xdr:row>
      <xdr:rowOff>64098</xdr:rowOff>
    </xdr:from>
    <xdr:to>
      <xdr:col>4</xdr:col>
      <xdr:colOff>457200</xdr:colOff>
      <xdr:row>47</xdr:row>
      <xdr:rowOff>117438</xdr:rowOff>
    </xdr:to>
    <xdr:grpSp>
      <xdr:nvGrpSpPr>
        <xdr:cNvPr id="56" name="Group 55">
          <a:extLst>
            <a:ext uri="{FF2B5EF4-FFF2-40B4-BE49-F238E27FC236}">
              <a16:creationId xmlns:a16="http://schemas.microsoft.com/office/drawing/2014/main" id="{088CC0D3-DBCF-6D4E-03F3-2C9BD9A17D37}"/>
            </a:ext>
          </a:extLst>
        </xdr:cNvPr>
        <xdr:cNvGrpSpPr/>
      </xdr:nvGrpSpPr>
      <xdr:grpSpPr>
        <a:xfrm>
          <a:off x="83820" y="3355938"/>
          <a:ext cx="2811780" cy="5356860"/>
          <a:chOff x="91440" y="3349214"/>
          <a:chExt cx="2811780" cy="5252870"/>
        </a:xfrm>
        <a:solidFill>
          <a:srgbClr val="0070C0"/>
        </a:solidFill>
      </xdr:grpSpPr>
      <xdr:sp macro="" textlink="">
        <xdr:nvSpPr>
          <xdr:cNvPr id="34" name="Rectangle: Rounded Corners 33">
            <a:extLst>
              <a:ext uri="{FF2B5EF4-FFF2-40B4-BE49-F238E27FC236}">
                <a16:creationId xmlns:a16="http://schemas.microsoft.com/office/drawing/2014/main" id="{8A73ABD1-9224-527D-9E66-957E25F27069}"/>
              </a:ext>
            </a:extLst>
          </xdr:cNvPr>
          <xdr:cNvSpPr/>
        </xdr:nvSpPr>
        <xdr:spPr>
          <a:xfrm>
            <a:off x="91440" y="3349214"/>
            <a:ext cx="2811780" cy="525287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mc:AlternateContent xmlns:mc="http://schemas.openxmlformats.org/markup-compatibility/2006" xmlns:a14="http://schemas.microsoft.com/office/drawing/2010/main">
        <mc:Choice Requires="a14">
          <xdr:graphicFrame macro="">
            <xdr:nvGraphicFramePr>
              <xdr:cNvPr id="53" name="Gender 4">
                <a:extLst>
                  <a:ext uri="{FF2B5EF4-FFF2-40B4-BE49-F238E27FC236}">
                    <a16:creationId xmlns:a16="http://schemas.microsoft.com/office/drawing/2014/main" id="{C48288A6-608D-F7BC-6C71-2FD5B59F6FC4}"/>
                  </a:ext>
                </a:extLst>
              </xdr:cNvPr>
              <xdr:cNvGraphicFramePr/>
            </xdr:nvGraphicFramePr>
            <xdr:xfrm>
              <a:off x="251460" y="4782223"/>
              <a:ext cx="2552700" cy="679076"/>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243840" y="4817316"/>
                <a:ext cx="2552700" cy="69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City 4">
                <a:extLst>
                  <a:ext uri="{FF2B5EF4-FFF2-40B4-BE49-F238E27FC236}">
                    <a16:creationId xmlns:a16="http://schemas.microsoft.com/office/drawing/2014/main" id="{16D226D1-4FA3-51CB-B94E-CBADA8768D98}"/>
                  </a:ext>
                </a:extLst>
              </xdr:cNvPr>
              <xdr:cNvGraphicFramePr/>
            </xdr:nvGraphicFramePr>
            <xdr:xfrm>
              <a:off x="236220" y="6987090"/>
              <a:ext cx="2598420" cy="1358154"/>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228600" y="7065832"/>
                <a:ext cx="2598420" cy="1385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Customer Status 5">
                <a:extLst>
                  <a:ext uri="{FF2B5EF4-FFF2-40B4-BE49-F238E27FC236}">
                    <a16:creationId xmlns:a16="http://schemas.microsoft.com/office/drawing/2014/main" id="{2854FB02-309E-D4F8-2C91-5875A2866EBC}"/>
                  </a:ext>
                </a:extLst>
              </xdr:cNvPr>
              <xdr:cNvGraphicFramePr/>
            </xdr:nvGraphicFramePr>
            <xdr:xfrm>
              <a:off x="266700" y="5579633"/>
              <a:ext cx="2529840" cy="1262677"/>
            </xdr:xfrm>
            <a:graphic>
              <a:graphicData uri="http://schemas.microsoft.com/office/drawing/2010/slicer">
                <sle:slicer xmlns:sle="http://schemas.microsoft.com/office/drawing/2010/slicer" name="Customer Status 5"/>
              </a:graphicData>
            </a:graphic>
          </xdr:graphicFrame>
        </mc:Choice>
        <mc:Fallback xmlns="">
          <xdr:sp macro="" textlink="">
            <xdr:nvSpPr>
              <xdr:cNvPr id="0" name=""/>
              <xdr:cNvSpPr>
                <a:spLocks noTextEdit="1"/>
              </xdr:cNvSpPr>
            </xdr:nvSpPr>
            <xdr:spPr>
              <a:xfrm>
                <a:off x="259080" y="5630512"/>
                <a:ext cx="2529840" cy="1287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274320</xdr:colOff>
      <xdr:row>24</xdr:row>
      <xdr:rowOff>121920</xdr:rowOff>
    </xdr:from>
    <xdr:to>
      <xdr:col>10</xdr:col>
      <xdr:colOff>571500</xdr:colOff>
      <xdr:row>35</xdr:row>
      <xdr:rowOff>0</xdr:rowOff>
    </xdr:to>
    <xdr:graphicFrame macro="">
      <xdr:nvGraphicFramePr>
        <xdr:cNvPr id="57" name="Chart 56">
          <a:extLst>
            <a:ext uri="{FF2B5EF4-FFF2-40B4-BE49-F238E27FC236}">
              <a16:creationId xmlns:a16="http://schemas.microsoft.com/office/drawing/2014/main" id="{9A4814D9-E9C4-BB29-FCB7-8A2B879A2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76200</xdr:colOff>
      <xdr:row>24</xdr:row>
      <xdr:rowOff>137160</xdr:rowOff>
    </xdr:from>
    <xdr:to>
      <xdr:col>15</xdr:col>
      <xdr:colOff>335280</xdr:colOff>
      <xdr:row>35</xdr:row>
      <xdr:rowOff>0</xdr:rowOff>
    </xdr:to>
    <xdr:graphicFrame macro="">
      <xdr:nvGraphicFramePr>
        <xdr:cNvPr id="58" name="Chart 57">
          <a:extLst>
            <a:ext uri="{FF2B5EF4-FFF2-40B4-BE49-F238E27FC236}">
              <a16:creationId xmlns:a16="http://schemas.microsoft.com/office/drawing/2014/main" id="{75AE1E69-6B15-36B7-345C-2046340A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15240</xdr:colOff>
      <xdr:row>18</xdr:row>
      <xdr:rowOff>111053</xdr:rowOff>
    </xdr:from>
    <xdr:to>
      <xdr:col>3</xdr:col>
      <xdr:colOff>571500</xdr:colOff>
      <xdr:row>26</xdr:row>
      <xdr:rowOff>114214</xdr:rowOff>
    </xdr:to>
    <xdr:pic>
      <xdr:nvPicPr>
        <xdr:cNvPr id="60" name="Picture 59" descr="The image depicts a stylized, vibrant radio tower with a bird silhouette, encircled by a curved, multicolored logo.&#10;&#10;AI-generated content may be incorrect.">
          <a:extLst>
            <a:ext uri="{FF2B5EF4-FFF2-40B4-BE49-F238E27FC236}">
              <a16:creationId xmlns:a16="http://schemas.microsoft.com/office/drawing/2014/main" id="{576E6FA2-4296-8F99-9A3B-10F3734ACCC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24840" y="3402893"/>
          <a:ext cx="1775460" cy="14662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TALREJA" refreshedDate="46210.636259375002" createdVersion="8" refreshedVersion="8" minRefreshableVersion="3" recordCount="7043" xr:uid="{F5E5FDA2-3FFF-4AC2-80D2-CC0BF025FD5F}">
  <cacheSource type="worksheet">
    <worksheetSource name="Table1"/>
  </cacheSource>
  <cacheFields count="39">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s>
  <extLst>
    <ext xmlns:x14="http://schemas.microsoft.com/office/spreadsheetml/2009/9/main" uri="{725AE2AE-9491-48be-B2B4-4EB974FC3084}">
      <x14:pivotCacheDefinition pivotCacheId="1527893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x v="1"/>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x v="14"/>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x v="16"/>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x v="18"/>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x v="19"/>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x v="20"/>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x v="25"/>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x v="34"/>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x v="38"/>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x v="40"/>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x v="44"/>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x v="48"/>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x v="72"/>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x v="74"/>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x v="78"/>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x v="122"/>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x v="133"/>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x v="138"/>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x v="170"/>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x v="172"/>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x v="184"/>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x v="188"/>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x v="193"/>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x v="195"/>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x v="207"/>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x v="219"/>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x v="222"/>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x v="242"/>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x v="265"/>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x v="269"/>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x v="283"/>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x v="302"/>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x v="310"/>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x v="314"/>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x v="326"/>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x v="354"/>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x v="358"/>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x v="362"/>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x v="374"/>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x v="384"/>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x v="395"/>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x v="403"/>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x v="404"/>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x v="412"/>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x v="414"/>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x v="415"/>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x v="423"/>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x v="428"/>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x v="433"/>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x v="449"/>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x v="451"/>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x v="455"/>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x v="458"/>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x v="460"/>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x v="483"/>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x v="486"/>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x v="507"/>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x v="510"/>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x v="513"/>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x v="522"/>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x v="535"/>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x v="544"/>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x v="549"/>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x v="553"/>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x v="559"/>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x v="562"/>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x v="568"/>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x v="577"/>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x v="592"/>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x v="603"/>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x v="606"/>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x v="611"/>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x v="620"/>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x v="632"/>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x v="647"/>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x v="668"/>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x v="685"/>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x v="692"/>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x v="698"/>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x v="704"/>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x v="708"/>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x v="711"/>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x v="714"/>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x v="731"/>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x v="734"/>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x v="748"/>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x v="749"/>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x v="758"/>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x v="766"/>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x v="768"/>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x v="783"/>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x v="790"/>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x v="804"/>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x v="809"/>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x v="810"/>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x v="812"/>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x v="815"/>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x v="828"/>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x v="850"/>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x v="867"/>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x v="870"/>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x v="878"/>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x v="886"/>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x v="895"/>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x v="913"/>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x v="914"/>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x v="915"/>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x v="919"/>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x v="920"/>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x v="921"/>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x v="935"/>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x v="941"/>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x v="945"/>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x v="961"/>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x v="966"/>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x v="981"/>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x v="991"/>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x v="992"/>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x v="1006"/>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x v="1023"/>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x v="1033"/>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x v="1035"/>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x v="1051"/>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x v="1082"/>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x v="1099"/>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x v="1121"/>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x v="1150"/>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x v="1164"/>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x v="1170"/>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x v="1175"/>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x v="1181"/>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x v="1183"/>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x v="1203"/>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x v="1216"/>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x v="1220"/>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x v="1223"/>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x v="1226"/>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x v="1227"/>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x v="1239"/>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x v="1247"/>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x v="1252"/>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x v="1254"/>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x v="1275"/>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x v="1277"/>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x v="1284"/>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x v="1292"/>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x v="1294"/>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x v="1305"/>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x v="1309"/>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x v="1314"/>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x v="1319"/>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x v="1328"/>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x v="1351"/>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x v="1355"/>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x v="1382"/>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x v="1384"/>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x v="1386"/>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x v="1395"/>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x v="1412"/>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x v="1421"/>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x v="1427"/>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x v="1438"/>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x v="1447"/>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x v="1465"/>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x v="1475"/>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x v="1476"/>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x v="1491"/>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x v="1498"/>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x v="1510"/>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x v="1523"/>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x v="1526"/>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x v="1529"/>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x v="1540"/>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x v="1548"/>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x v="1564"/>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x v="1571"/>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x v="1573"/>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x v="1585"/>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x v="1588"/>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x v="1590"/>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x v="1591"/>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x v="1605"/>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x v="1607"/>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x v="1610"/>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x v="1621"/>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x v="1641"/>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x v="1642"/>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x v="1657"/>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x v="1709"/>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x v="1730"/>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x v="1731"/>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x v="1741"/>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x v="1743"/>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x v="1744"/>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x v="1750"/>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x v="1761"/>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x v="1767"/>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x v="1782"/>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x v="1783"/>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x v="1785"/>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x v="1795"/>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x v="1807"/>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x v="1815"/>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x v="1843"/>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x v="1847"/>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x v="1857"/>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x v="1871"/>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x v="1885"/>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x v="1901"/>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x v="1903"/>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x v="1906"/>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x v="1908"/>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x v="1909"/>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x v="1919"/>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x v="1933"/>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x v="1937"/>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x v="1939"/>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x v="1940"/>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x v="1944"/>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x v="1948"/>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x v="1956"/>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x v="1957"/>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x v="1975"/>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x v="1991"/>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x v="2006"/>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x v="2012"/>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x v="2044"/>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x v="2049"/>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x v="2052"/>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x v="2060"/>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x v="2062"/>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x v="2068"/>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x v="2098"/>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x v="2103"/>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x v="2112"/>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x v="2118"/>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x v="2124"/>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x v="2127"/>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x v="2136"/>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x v="2137"/>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x v="2147"/>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x v="2157"/>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x v="2166"/>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x v="2168"/>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x v="2176"/>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x v="2202"/>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x v="2209"/>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x v="2210"/>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x v="2211"/>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x v="2243"/>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x v="2262"/>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x v="2265"/>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x v="2277"/>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x v="2291"/>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x v="2300"/>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x v="2304"/>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x v="2307"/>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x v="2314"/>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x v="2317"/>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x v="2328"/>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x v="2337"/>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x v="2354"/>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x v="2355"/>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x v="2376"/>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x v="2377"/>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x v="2388"/>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x v="2402"/>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x v="2404"/>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x v="2409"/>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x v="2429"/>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x v="2452"/>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x v="2455"/>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x v="2472"/>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x v="2473"/>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x v="2482"/>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x v="2490"/>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x v="2501"/>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x v="2504"/>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x v="2516"/>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x v="2521"/>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x v="2525"/>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x v="2528"/>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x v="2549"/>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x v="2552"/>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x v="2564"/>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x v="2565"/>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x v="2566"/>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x v="2577"/>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x v="2578"/>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x v="2581"/>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x v="2591"/>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x v="2603"/>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x v="2638"/>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x v="2642"/>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x v="2666"/>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x v="2674"/>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x v="2677"/>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x v="2678"/>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x v="2690"/>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x v="2692"/>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x v="2699"/>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x v="2711"/>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x v="2733"/>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x v="2772"/>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x v="2773"/>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x v="2807"/>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x v="2811"/>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x v="2815"/>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x v="2831"/>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x v="2835"/>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x v="2838"/>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x v="2859"/>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x v="2864"/>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x v="2901"/>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x v="2909"/>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x v="2925"/>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x v="2941"/>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x v="2947"/>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x v="2954"/>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x v="2957"/>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x v="2976"/>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x v="2978"/>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x v="2986"/>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x v="2987"/>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x v="3013"/>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x v="3014"/>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x v="3018"/>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x v="3021"/>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x v="3023"/>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x v="3030"/>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x v="3039"/>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x v="3045"/>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x v="3051"/>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x v="3070"/>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x v="3077"/>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x v="3078"/>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x v="3096"/>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x v="3104"/>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x v="3118"/>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x v="3137"/>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x v="3143"/>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x v="3147"/>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x v="3150"/>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x v="3161"/>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x v="3164"/>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x v="3167"/>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x v="3178"/>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x v="3196"/>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x v="3205"/>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x v="3209"/>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x v="3234"/>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x v="3244"/>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x v="3254"/>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x v="3261"/>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x v="3264"/>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x v="3267"/>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x v="3269"/>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x v="3302"/>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x v="3306"/>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x v="3317"/>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x v="3334"/>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x v="3349"/>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x v="3382"/>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x v="3390"/>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x v="3399"/>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x v="3415"/>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x v="3427"/>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x v="3428"/>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x v="3429"/>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x v="3435"/>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x v="3438"/>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x v="3451"/>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x v="3460"/>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x v="3471"/>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x v="3479"/>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x v="3484"/>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x v="3499"/>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x v="3517"/>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x v="3521"/>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x v="3530"/>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x v="3535"/>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x v="3551"/>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x v="3556"/>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x v="3569"/>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x v="3589"/>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x v="3601"/>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x v="3619"/>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x v="3620"/>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x v="3631"/>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x v="3648"/>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x v="3651"/>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x v="3654"/>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x v="3663"/>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x v="3666"/>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x v="3677"/>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x v="3695"/>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x v="3698"/>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x v="3715"/>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x v="3722"/>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x v="3726"/>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x v="3735"/>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x v="3737"/>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x v="3744"/>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x v="3785"/>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x v="3803"/>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x v="3805"/>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x v="3815"/>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x v="3826"/>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x v="3832"/>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x v="3844"/>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x v="3890"/>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x v="3894"/>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x v="3899"/>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x v="3907"/>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x v="3914"/>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x v="3915"/>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x v="3924"/>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x v="3929"/>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x v="3953"/>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x v="3969"/>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x v="3976"/>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x v="3977"/>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x v="3997"/>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x v="4005"/>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x v="4016"/>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x v="4042"/>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x v="4045"/>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x v="4080"/>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x v="4093"/>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x v="4097"/>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x v="4108"/>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x v="4127"/>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x v="4139"/>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x v="4140"/>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x v="4156"/>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x v="4209"/>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x v="4224"/>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x v="4229"/>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x v="4230"/>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x v="4248"/>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x v="4250"/>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x v="4251"/>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x v="4252"/>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x v="4255"/>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x v="4262"/>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x v="4267"/>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x v="4274"/>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x v="4279"/>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x v="4282"/>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x v="4335"/>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x v="4339"/>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x v="4340"/>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x v="4364"/>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x v="4365"/>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x v="4386"/>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x v="4389"/>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x v="4397"/>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x v="4401"/>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x v="4405"/>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x v="4408"/>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x v="4414"/>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x v="4418"/>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x v="4425"/>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x v="4429"/>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x v="4438"/>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x v="4443"/>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x v="4453"/>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x v="4475"/>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x v="4476"/>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x v="4489"/>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x v="4492"/>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x v="4497"/>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x v="4499"/>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x v="4512"/>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x v="4517"/>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x v="4519"/>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x v="4522"/>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x v="4530"/>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x v="4541"/>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x v="4542"/>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x v="4558"/>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x v="4563"/>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x v="4574"/>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x v="4582"/>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x v="4585"/>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x v="4598"/>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x v="4613"/>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x v="4618"/>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x v="4635"/>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x v="4636"/>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x v="4640"/>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x v="4641"/>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x v="4642"/>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x v="4658"/>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x v="4663"/>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x v="4671"/>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x v="4676"/>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x v="4683"/>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x v="4684"/>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x v="4690"/>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x v="4694"/>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x v="4700"/>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x v="4712"/>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x v="4729"/>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x v="4730"/>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x v="4760"/>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x v="4762"/>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x v="4763"/>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x v="4775"/>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x v="4801"/>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x v="4807"/>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x v="4821"/>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x v="4826"/>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x v="4833"/>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x v="4847"/>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x v="4860"/>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x v="4914"/>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x v="4920"/>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x v="4926"/>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x v="4930"/>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x v="4932"/>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x v="4939"/>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x v="4950"/>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x v="4959"/>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x v="4961"/>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x v="4989"/>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x v="4995"/>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x v="4996"/>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x v="5007"/>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x v="5019"/>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x v="5033"/>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x v="5045"/>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x v="5058"/>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x v="5063"/>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x v="5074"/>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x v="5079"/>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x v="5101"/>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x v="5116"/>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x v="5120"/>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x v="5130"/>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x v="5142"/>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x v="5156"/>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x v="5179"/>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x v="5192"/>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x v="5215"/>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x v="5222"/>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x v="5241"/>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x v="5246"/>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x v="5265"/>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x v="5275"/>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x v="5283"/>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x v="5290"/>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x v="5318"/>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x v="5319"/>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x v="5333"/>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x v="5336"/>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x v="5349"/>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x v="5369"/>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x v="5370"/>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x v="5375"/>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x v="5377"/>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x v="5388"/>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x v="5404"/>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x v="5411"/>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x v="5412"/>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x v="5413"/>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x v="5417"/>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x v="5419"/>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x v="5422"/>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x v="5451"/>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x v="5452"/>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x v="5457"/>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x v="5470"/>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x v="5472"/>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x v="5475"/>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x v="5488"/>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x v="5495"/>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x v="5498"/>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x v="5507"/>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x v="5509"/>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x v="5534"/>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x v="5535"/>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x v="5540"/>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x v="5542"/>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x v="5549"/>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x v="5550"/>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x v="5567"/>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x v="5593"/>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x v="5599"/>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x v="5613"/>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x v="5616"/>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x v="5631"/>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x v="5645"/>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x v="5646"/>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x v="5672"/>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x v="5702"/>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x v="5705"/>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x v="5713"/>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x v="5724"/>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x v="5732"/>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x v="5736"/>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x v="5753"/>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x v="5775"/>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x v="5794"/>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x v="5798"/>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x v="5802"/>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x v="5804"/>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x v="5806"/>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x v="5809"/>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x v="5810"/>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x v="5819"/>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x v="5832"/>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x v="5836"/>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x v="5849"/>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x v="5859"/>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x v="5864"/>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x v="5873"/>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x v="5874"/>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x v="5877"/>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x v="5893"/>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x v="5899"/>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x v="5906"/>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x v="5910"/>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x v="5915"/>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x v="5942"/>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x v="5948"/>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x v="5989"/>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x v="5990"/>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x v="5994"/>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x v="6020"/>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x v="6049"/>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x v="6050"/>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x v="6056"/>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x v="6059"/>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x v="6068"/>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x v="6075"/>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x v="6087"/>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x v="6089"/>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x v="6109"/>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x v="6110"/>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x v="6119"/>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x v="6125"/>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x v="6143"/>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x v="6148"/>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x v="6155"/>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x v="6156"/>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x v="6175"/>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x v="6182"/>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x v="6185"/>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x v="6188"/>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x v="6193"/>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x v="6207"/>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x v="6208"/>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x v="6209"/>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x v="6212"/>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x v="6220"/>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x v="6221"/>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x v="6263"/>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x v="6277"/>
    <x v="1"/>
    <x v="7"/>
    <x v="0"/>
    <x v="2"/>
    <x v="500"/>
    <n v="93605"/>
    <n v="37.17277"/>
    <n v="-119.2997"/>
    <n v="3"/>
    <n v="69"/>
    <s v="None"/>
    <s v="No"/>
    <n v="0"/>
    <s v="No"/>
    <s v="Yes"/>
    <s v="DSL"/>
    <n v="11"/>
    <s v="Yes"/>
    <s v="No"/>
    <s v="Yes"/>
    <s v="Yes"/>
    <s v="No"/>
    <s v="No"/>
    <s v="No"/>
    <s v="Yes"/>
    <s v="Two Year"/>
    <s v="No"/>
    <s v="Credit Card"/>
    <n v="39.1"/>
    <n v="2779.5"/>
    <n v="0"/>
    <n v="0"/>
    <n v="0"/>
    <n v="2779.5"/>
    <x v="0"/>
    <s v="Not Churned"/>
    <s v="Not Churned"/>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x v="6284"/>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x v="6286"/>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x v="6298"/>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x v="6312"/>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x v="6355"/>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x v="6361"/>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x v="6368"/>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x v="6374"/>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x v="6392"/>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x v="6394"/>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x v="6397"/>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x v="6403"/>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x v="6438"/>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x v="6443"/>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x v="6454"/>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x v="6458"/>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x v="6481"/>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x v="6504"/>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x v="6510"/>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x v="6515"/>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x v="6519"/>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x v="6528"/>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x v="6529"/>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x v="6541"/>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x v="6545"/>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x v="6562"/>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x v="6571"/>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x v="6581"/>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x v="6596"/>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x v="6600"/>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x v="6604"/>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x v="6642"/>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x v="6678"/>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x v="6683"/>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x v="6687"/>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x v="6689"/>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x v="6691"/>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x v="6697"/>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x v="6704"/>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x v="6707"/>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x v="6715"/>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x v="6728"/>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x v="6733"/>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x v="6750"/>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x v="6752"/>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x v="6773"/>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x v="6783"/>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x v="6791"/>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x v="6793"/>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x v="6807"/>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x v="6813"/>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x v="6834"/>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x v="6852"/>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x v="6858"/>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x v="6861"/>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x v="6863"/>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x v="6865"/>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x v="6868"/>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x v="6890"/>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x v="6897"/>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x v="6906"/>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x v="6921"/>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x v="6929"/>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x v="6952"/>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x v="6958"/>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x v="6967"/>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x v="6973"/>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x v="6979"/>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x v="6998"/>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x v="7011"/>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x v="7014"/>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x v="7021"/>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x v="7022"/>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x v="7032"/>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x v="7040"/>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x v="7042"/>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1ECF2-4FDE-4072-9D9B-E58F0B9C0B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9:B67"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2"/>
  </rowFields>
  <rowItems count="8">
    <i>
      <x/>
    </i>
    <i>
      <x v="1"/>
    </i>
    <i>
      <x v="2"/>
    </i>
    <i>
      <x v="3"/>
    </i>
    <i>
      <x v="4"/>
    </i>
    <i>
      <x v="5"/>
    </i>
    <i>
      <x v="6"/>
    </i>
    <i t="grand">
      <x/>
    </i>
  </rowItems>
  <colItems count="1">
    <i/>
  </colItems>
  <dataFields count="1">
    <dataField name="Count of Customer ID" fld="0" subtotal="count" baseField="0" baseItem="0"/>
  </dataField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48280F-9C60-473C-A71D-9F95465946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4"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axis="axisRow" dataField="1"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3"/>
  </rowFields>
  <rowItems count="3">
    <i>
      <x/>
    </i>
    <i>
      <x v="1"/>
    </i>
    <i t="grand">
      <x/>
    </i>
  </rowItems>
  <colItems count="1">
    <i/>
  </colItems>
  <dataFields count="1">
    <dataField name="Count of Marri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22A22C-64E4-4D78-AFF8-BD8CA50EAE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B32"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items count="6">
        <item x="0"/>
        <item x="2"/>
        <item x="3"/>
        <item x="1"/>
        <item x="4"/>
        <item t="default"/>
      </items>
    </pivotField>
  </pivotFields>
  <rowFields count="1">
    <field x="35"/>
  </rowFields>
  <rowItems count="4">
    <i>
      <x/>
    </i>
    <i>
      <x v="1"/>
    </i>
    <i>
      <x v="2"/>
    </i>
    <i t="grand">
      <x/>
    </i>
  </rowItems>
  <colItems count="1">
    <i/>
  </colItems>
  <dataFields count="1">
    <dataField name="Count of Customer Status" fld="3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5" count="1" selected="0">
            <x v="0"/>
          </reference>
        </references>
      </pivotArea>
    </chartFormat>
    <chartFormat chart="8" format="14">
      <pivotArea type="data" outline="0" fieldPosition="0">
        <references count="2">
          <reference field="4294967294" count="1" selected="0">
            <x v="0"/>
          </reference>
          <reference field="35" count="1" selected="0">
            <x v="1"/>
          </reference>
        </references>
      </pivotArea>
    </chartFormat>
    <chartFormat chart="8" format="15">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444FF3-8BF5-49DA-82E0-E558E498A3F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45:B51"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4"/>
        <item sd="0" x="1"/>
        <item sd="0" x="3"/>
        <item sd="0" x="2"/>
        <item sd="0" x="0"/>
        <item t="default" sd="0"/>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3">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0C0ED3-9771-4C7C-B9A6-DC84493411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9978A8-63D5-48FB-B17D-EB3287FE6E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C04FB-79DA-4A3D-92D6-40D4499AAD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1"/>
  </rowFields>
  <rowItems count="3">
    <i>
      <x/>
    </i>
    <i>
      <x v="1"/>
    </i>
    <i t="grand">
      <x/>
    </i>
  </rowItems>
  <colItems count="1">
    <i/>
  </colItems>
  <dataFields count="1">
    <dataField name="Count of Gend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786167-FFC0-4B33-B241-5A40BFB597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4:C85" firstHeaderRow="0"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s>
  <rowFields count="1">
    <field x="5"/>
  </rowFields>
  <rowItems count="11">
    <i>
      <x v="554"/>
    </i>
    <i>
      <x v="854"/>
    </i>
    <i>
      <x v="840"/>
    </i>
    <i>
      <x v="863"/>
    </i>
    <i>
      <x v="857"/>
    </i>
    <i>
      <x v="351"/>
    </i>
    <i>
      <x v="548"/>
    </i>
    <i>
      <x v="306"/>
    </i>
    <i>
      <x v="690"/>
    </i>
    <i>
      <x v="107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5">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CFB180-C80C-4B36-A449-A9A37D17C585}"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78935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864F4C9C-5D33-4892-85F6-3F74B5B698D5}" sourceName="Customer 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789351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47C49E-0B64-405E-98DF-911DDC3F8D38}" sourceName="City">
  <pivotTables>
    <pivotTable tabId="2" name="PivotTable8"/>
  </pivotTables>
  <data>
    <tabular pivotCacheId="1527893516">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322AFBE-D6DA-41A5-9963-6FD1EB6A6BD8}" sourceName="City">
  <pivotTables>
    <pivotTable tabId="2" name="PivotTable5"/>
  </pivotTables>
  <data>
    <tabular pivotCacheId="1527893516">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E070204-8BB9-4FCF-9429-B7C6FD4439B4}" cache="Slicer_Gender" caption="Gender" rowHeight="234950"/>
  <slicer name="Gender 2" xr10:uid="{C4A35FE8-DB9A-4053-9E91-6FC2915D1EF7}" cache="Slicer_Gender" caption="Gender" rowHeight="234950"/>
  <slicer name="Customer Status" xr10:uid="{52CA0ED4-C4B5-4482-9F28-573ADA39E76F}" cache="Slicer_Customer_Status" caption="Customer Status" rowHeight="234950"/>
  <slicer name="Customer Status 2" xr10:uid="{12D72D91-81C6-4BC4-85E4-F52B2AB496B4}" cache="Slicer_Customer_Status" caption="Customer Status" rowHeight="234950"/>
  <slicer name="City" xr10:uid="{2E48E725-E033-42D3-9057-259993828653}" cache="Slicer_City" caption="City" rowHeight="234950"/>
  <slicer name="City 2" xr10:uid="{85D9AA79-E8F3-41AC-B240-DEB0E3363ED5}" cache="Slicer_City1"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338398F4-0558-468E-B4B6-9DC874A054E1}" cache="Slicer_Gender" caption="Gender" columnCount="2" rowHeight="234950"/>
  <slicer name="Customer Status 5" xr10:uid="{99C122A2-D517-457E-8F2D-B691CF8CD4B6}" cache="Slicer_Customer_Status" caption="Customer Status" rowHeight="234950"/>
  <slicer name="City 4" xr10:uid="{451212CC-4C1D-449D-9309-E7E3CC2B0192}" cache="Slicer_City1" caption="City" startItem="3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E46817-3D08-45C0-B816-C62DECF44915}">
  <we:reference id="wa200009404" version="1.0.0.8" store="en-GB" storeType="OMEX"/>
  <we:alternateReferences>
    <we:reference id="wa200009404" version="1.0.0.8" store="wa200009404" storeType="OMEX"/>
  </we:alternateReferences>
  <we:properties>
    <we:property name="claude.fileId" value="&quot;79ce67b0-32bf-4eb9-b2de-8005f5982ce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497C-D332-4AE1-B704-87D903814048}">
  <dimension ref="A3:H85"/>
  <sheetViews>
    <sheetView topLeftCell="A14" workbookViewId="0">
      <selection activeCell="P43" sqref="P43"/>
    </sheetView>
  </sheetViews>
  <sheetFormatPr defaultRowHeight="14.4" x14ac:dyDescent="0.3"/>
  <cols>
    <col min="1" max="1" width="12.5546875" bestFit="1" customWidth="1"/>
    <col min="2" max="2" width="19.33203125" bestFit="1" customWidth="1"/>
    <col min="3" max="3" width="19.6640625" bestFit="1" customWidth="1"/>
    <col min="8" max="8" width="11" bestFit="1" customWidth="1"/>
  </cols>
  <sheetData>
    <row r="3" spans="1:8" x14ac:dyDescent="0.3">
      <c r="A3" t="s">
        <v>8238</v>
      </c>
    </row>
    <row r="4" spans="1:8" x14ac:dyDescent="0.3">
      <c r="A4">
        <v>7043</v>
      </c>
      <c r="H4">
        <f>GETPIVOTDATA("Customer ID",$A$3)</f>
        <v>7043</v>
      </c>
    </row>
    <row r="7" spans="1:8" x14ac:dyDescent="0.3">
      <c r="A7" s="1" t="s">
        <v>8236</v>
      </c>
      <c r="B7" t="s">
        <v>8239</v>
      </c>
    </row>
    <row r="8" spans="1:8" x14ac:dyDescent="0.3">
      <c r="A8" s="2" t="s">
        <v>39</v>
      </c>
      <c r="B8">
        <v>3488</v>
      </c>
      <c r="H8">
        <f>GETPIVOTDATA("Gender",$A$7,"Gender","Female")</f>
        <v>3488</v>
      </c>
    </row>
    <row r="9" spans="1:8" x14ac:dyDescent="0.3">
      <c r="A9" s="2" t="s">
        <v>49</v>
      </c>
      <c r="B9">
        <v>3555</v>
      </c>
      <c r="H9">
        <f>GETPIVOTDATA("Gender",$A$7,"Gender","Male")</f>
        <v>3555</v>
      </c>
    </row>
    <row r="10" spans="1:8" x14ac:dyDescent="0.3">
      <c r="A10" s="2" t="s">
        <v>8237</v>
      </c>
      <c r="B10">
        <v>7043</v>
      </c>
    </row>
    <row r="16" spans="1:8" x14ac:dyDescent="0.3">
      <c r="A16" t="s">
        <v>8240</v>
      </c>
    </row>
    <row r="17" spans="1:8" x14ac:dyDescent="0.3">
      <c r="A17">
        <v>21371131.690000013</v>
      </c>
      <c r="H17" s="3">
        <f>GETPIVOTDATA("Total Revenue",$A$16)</f>
        <v>21371131.690000013</v>
      </c>
    </row>
    <row r="21" spans="1:8" x14ac:dyDescent="0.3">
      <c r="A21" s="1" t="s">
        <v>8236</v>
      </c>
      <c r="B21" t="s">
        <v>8241</v>
      </c>
    </row>
    <row r="22" spans="1:8" x14ac:dyDescent="0.3">
      <c r="A22" s="2" t="s">
        <v>43</v>
      </c>
      <c r="B22">
        <v>3641</v>
      </c>
      <c r="H22">
        <f>GETPIVOTDATA("Married",$A$21,"Married","No")</f>
        <v>3641</v>
      </c>
    </row>
    <row r="23" spans="1:8" x14ac:dyDescent="0.3">
      <c r="A23" s="2" t="s">
        <v>40</v>
      </c>
      <c r="B23">
        <v>3402</v>
      </c>
      <c r="H23">
        <f>GETPIVOTDATA("Married",$A$21,"Married","Yes")</f>
        <v>3402</v>
      </c>
    </row>
    <row r="24" spans="1:8" x14ac:dyDescent="0.3">
      <c r="A24" s="2" t="s">
        <v>8237</v>
      </c>
      <c r="B24">
        <v>7043</v>
      </c>
    </row>
    <row r="28" spans="1:8" x14ac:dyDescent="0.3">
      <c r="A28" s="1" t="s">
        <v>8236</v>
      </c>
      <c r="B28" t="s">
        <v>8242</v>
      </c>
    </row>
    <row r="29" spans="1:8" x14ac:dyDescent="0.3">
      <c r="A29" s="2" t="s">
        <v>57</v>
      </c>
      <c r="B29">
        <v>1869</v>
      </c>
      <c r="H29">
        <f>GETPIVOTDATA("Customer Status",$A$28,"Customer Status","Churned")</f>
        <v>1869</v>
      </c>
    </row>
    <row r="30" spans="1:8" x14ac:dyDescent="0.3">
      <c r="A30" s="2" t="s">
        <v>98</v>
      </c>
      <c r="B30">
        <v>454</v>
      </c>
      <c r="H30">
        <f>GETPIVOTDATA("Customer Status",$A$28,"Customer Status","Joined")</f>
        <v>454</v>
      </c>
    </row>
    <row r="31" spans="1:8" x14ac:dyDescent="0.3">
      <c r="A31" s="2" t="s">
        <v>47</v>
      </c>
      <c r="B31">
        <v>4720</v>
      </c>
      <c r="H31">
        <f>GETPIVOTDATA("Customer Status",$A$28,"Customer Status","Stayed")</f>
        <v>4720</v>
      </c>
    </row>
    <row r="32" spans="1:8" x14ac:dyDescent="0.3">
      <c r="A32" s="2" t="s">
        <v>8237</v>
      </c>
      <c r="B32">
        <v>7043</v>
      </c>
    </row>
    <row r="45" spans="1:2" x14ac:dyDescent="0.3">
      <c r="A45" s="1" t="s">
        <v>8236</v>
      </c>
      <c r="B45" t="s">
        <v>8238</v>
      </c>
    </row>
    <row r="46" spans="1:2" x14ac:dyDescent="0.3">
      <c r="A46" s="2" t="s">
        <v>8243</v>
      </c>
      <c r="B46">
        <v>26</v>
      </c>
    </row>
    <row r="47" spans="1:2" x14ac:dyDescent="0.3">
      <c r="A47" s="2">
        <v>3</v>
      </c>
      <c r="B47">
        <v>517</v>
      </c>
    </row>
    <row r="48" spans="1:2" x14ac:dyDescent="0.3">
      <c r="A48" s="2">
        <v>2</v>
      </c>
      <c r="B48">
        <v>531</v>
      </c>
    </row>
    <row r="49" spans="1:2" x14ac:dyDescent="0.3">
      <c r="A49" s="2">
        <v>1</v>
      </c>
      <c r="B49">
        <v>553</v>
      </c>
    </row>
    <row r="50" spans="1:2" x14ac:dyDescent="0.3">
      <c r="A50" s="2">
        <v>0</v>
      </c>
      <c r="B50">
        <v>5416</v>
      </c>
    </row>
    <row r="51" spans="1:2" x14ac:dyDescent="0.3">
      <c r="A51" s="2" t="s">
        <v>8237</v>
      </c>
      <c r="B51">
        <v>7043</v>
      </c>
    </row>
    <row r="59" spans="1:2" x14ac:dyDescent="0.3">
      <c r="A59" s="1" t="s">
        <v>8236</v>
      </c>
      <c r="B59" t="s">
        <v>8238</v>
      </c>
    </row>
    <row r="60" spans="1:2" x14ac:dyDescent="0.3">
      <c r="A60" s="2" t="s">
        <v>8250</v>
      </c>
      <c r="B60">
        <v>142</v>
      </c>
    </row>
    <row r="61" spans="1:2" x14ac:dyDescent="0.3">
      <c r="A61" s="2" t="s">
        <v>8249</v>
      </c>
      <c r="B61">
        <v>715</v>
      </c>
    </row>
    <row r="62" spans="1:2" x14ac:dyDescent="0.3">
      <c r="A62" s="2" t="s">
        <v>8248</v>
      </c>
      <c r="B62">
        <v>1047</v>
      </c>
    </row>
    <row r="63" spans="1:2" x14ac:dyDescent="0.3">
      <c r="A63" s="2" t="s">
        <v>8247</v>
      </c>
      <c r="B63">
        <v>1260</v>
      </c>
    </row>
    <row r="64" spans="1:2" x14ac:dyDescent="0.3">
      <c r="A64" s="2" t="s">
        <v>8246</v>
      </c>
      <c r="B64">
        <v>1346</v>
      </c>
    </row>
    <row r="65" spans="1:3" x14ac:dyDescent="0.3">
      <c r="A65" s="2" t="s">
        <v>8245</v>
      </c>
      <c r="B65">
        <v>1250</v>
      </c>
    </row>
    <row r="66" spans="1:3" x14ac:dyDescent="0.3">
      <c r="A66" s="2" t="s">
        <v>8244</v>
      </c>
      <c r="B66">
        <v>1283</v>
      </c>
    </row>
    <row r="67" spans="1:3" x14ac:dyDescent="0.3">
      <c r="A67" s="2" t="s">
        <v>8237</v>
      </c>
      <c r="B67">
        <v>7043</v>
      </c>
    </row>
    <row r="74" spans="1:3" x14ac:dyDescent="0.3">
      <c r="A74" s="1" t="s">
        <v>8236</v>
      </c>
      <c r="B74" t="s">
        <v>8238</v>
      </c>
      <c r="C74" t="s">
        <v>8240</v>
      </c>
    </row>
    <row r="75" spans="1:3" x14ac:dyDescent="0.3">
      <c r="A75" s="2" t="s">
        <v>135</v>
      </c>
      <c r="B75">
        <v>293</v>
      </c>
      <c r="C75">
        <v>852725.22999999975</v>
      </c>
    </row>
    <row r="76" spans="1:3" x14ac:dyDescent="0.3">
      <c r="A76" s="2" t="s">
        <v>151</v>
      </c>
      <c r="B76">
        <v>285</v>
      </c>
      <c r="C76">
        <v>738416.00999999954</v>
      </c>
    </row>
    <row r="77" spans="1:3" x14ac:dyDescent="0.3">
      <c r="A77" s="2" t="s">
        <v>322</v>
      </c>
      <c r="B77">
        <v>108</v>
      </c>
      <c r="C77">
        <v>353371.84</v>
      </c>
    </row>
    <row r="78" spans="1:3" x14ac:dyDescent="0.3">
      <c r="A78" s="2" t="s">
        <v>157</v>
      </c>
      <c r="B78">
        <v>112</v>
      </c>
      <c r="C78">
        <v>326478.36000000004</v>
      </c>
    </row>
    <row r="79" spans="1:3" x14ac:dyDescent="0.3">
      <c r="A79" s="2" t="s">
        <v>391</v>
      </c>
      <c r="B79">
        <v>104</v>
      </c>
      <c r="C79">
        <v>306995.99000000005</v>
      </c>
    </row>
    <row r="80" spans="1:3" x14ac:dyDescent="0.3">
      <c r="A80" s="2" t="s">
        <v>211</v>
      </c>
      <c r="B80">
        <v>61</v>
      </c>
      <c r="C80">
        <v>194430.25</v>
      </c>
    </row>
    <row r="81" spans="1:3" x14ac:dyDescent="0.3">
      <c r="A81" s="2" t="s">
        <v>441</v>
      </c>
      <c r="B81">
        <v>60</v>
      </c>
      <c r="C81">
        <v>185937.12</v>
      </c>
    </row>
    <row r="82" spans="1:3" x14ac:dyDescent="0.3">
      <c r="A82" s="2" t="s">
        <v>316</v>
      </c>
      <c r="B82">
        <v>51</v>
      </c>
      <c r="C82">
        <v>155899.79999999999</v>
      </c>
    </row>
    <row r="83" spans="1:3" x14ac:dyDescent="0.3">
      <c r="A83" s="2" t="s">
        <v>352</v>
      </c>
      <c r="B83">
        <v>52</v>
      </c>
      <c r="C83">
        <v>154564.35999999999</v>
      </c>
    </row>
    <row r="84" spans="1:3" x14ac:dyDescent="0.3">
      <c r="A84" s="2" t="s">
        <v>568</v>
      </c>
      <c r="B84">
        <v>30</v>
      </c>
      <c r="C84">
        <v>128858.76999999999</v>
      </c>
    </row>
    <row r="85" spans="1:3" x14ac:dyDescent="0.3">
      <c r="A85" s="2" t="s">
        <v>8237</v>
      </c>
      <c r="B85">
        <v>1156</v>
      </c>
      <c r="C85">
        <v>3397677.7299999991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C040-5EB9-4A8F-B50E-487BA1C3DD9A}">
  <dimension ref="A1"/>
  <sheetViews>
    <sheetView tabSelected="1" topLeftCell="A18" zoomScaleNormal="100" workbookViewId="0">
      <selection activeCell="H48" sqref="H48"/>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workbookViewId="0">
      <selection activeCell="E3" sqref="E3"/>
    </sheetView>
  </sheetViews>
  <sheetFormatPr defaultRowHeight="14.4" x14ac:dyDescent="0.3"/>
  <cols>
    <col min="1" max="1" width="13.5546875" bestFit="1" customWidth="1"/>
    <col min="2" max="2" width="9.33203125" bestFit="1" customWidth="1"/>
    <col min="3" max="3" width="6.44140625" bestFit="1" customWidth="1"/>
    <col min="4" max="4" width="9.88671875" bestFit="1" customWidth="1"/>
    <col min="5" max="5" width="23.109375" bestFit="1" customWidth="1"/>
    <col min="6" max="6" width="20.77734375" bestFit="1" customWidth="1"/>
    <col min="7" max="7" width="10.5546875" bestFit="1" customWidth="1"/>
    <col min="8" max="8" width="10.109375" bestFit="1" customWidth="1"/>
    <col min="9" max="9" width="11.6640625" bestFit="1" customWidth="1"/>
    <col min="10" max="10" width="20.33203125" bestFit="1" customWidth="1"/>
    <col min="11" max="11" width="18.21875" bestFit="1" customWidth="1"/>
    <col min="12" max="12" width="7.5546875" bestFit="1" customWidth="1"/>
    <col min="13" max="13" width="15.109375" bestFit="1" customWidth="1"/>
    <col min="14" max="14" width="33.88671875" bestFit="1" customWidth="1"/>
    <col min="15" max="15" width="14.88671875" bestFit="1" customWidth="1"/>
    <col min="16" max="16" width="16.5546875" bestFit="1" customWidth="1"/>
    <col min="17" max="17" width="14.5546875" bestFit="1" customWidth="1"/>
    <col min="18" max="18" width="26.21875" bestFit="1" customWidth="1"/>
    <col min="19" max="19" width="16" bestFit="1" customWidth="1"/>
    <col min="20" max="20" width="15.44140625" bestFit="1" customWidth="1"/>
    <col min="21" max="21" width="22.33203125" bestFit="1" customWidth="1"/>
    <col min="22" max="22" width="22.77734375" bestFit="1" customWidth="1"/>
    <col min="23" max="23" width="14.44140625" bestFit="1" customWidth="1"/>
    <col min="24" max="24" width="18.44140625" bestFit="1" customWidth="1"/>
    <col min="25" max="25" width="17.33203125" bestFit="1" customWidth="1"/>
    <col min="26" max="26" width="15.88671875" bestFit="1" customWidth="1"/>
    <col min="27" max="27" width="15.109375" bestFit="1" customWidth="1"/>
    <col min="28" max="28" width="16.6640625" bestFit="1" customWidth="1"/>
    <col min="29" max="29" width="18.109375" bestFit="1" customWidth="1"/>
    <col min="30" max="30" width="16.88671875" bestFit="1" customWidth="1"/>
    <col min="31" max="31" width="14.5546875" bestFit="1" customWidth="1"/>
    <col min="32" max="32" width="14.77734375" bestFit="1" customWidth="1"/>
    <col min="33" max="33" width="23.88671875" bestFit="1" customWidth="1"/>
    <col min="34" max="34" width="27" bestFit="1" customWidth="1"/>
    <col min="35" max="35" width="15.33203125" bestFit="1" customWidth="1"/>
    <col min="36" max="36" width="17.109375" bestFit="1" customWidth="1"/>
    <col min="37" max="37" width="16.44140625" bestFit="1" customWidth="1"/>
    <col min="38" max="38" width="37.5546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3">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3">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3">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3">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3">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3">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3">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3">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3">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3">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3">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3">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3">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3">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3">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3">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3">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3">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3">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3">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3">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3">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3">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3">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3">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3">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3">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3">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3">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3">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3">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3">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3">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3">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3">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3">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3">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3">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3">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3">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3">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3">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3">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3">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3">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3">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3">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3">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3">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3">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3">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3">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3">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3">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3">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3">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3">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3">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3">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3">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3">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3">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3">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3">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3">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3">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3">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3">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3">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3">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3">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3">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3">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3">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3">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3">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3">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3">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3">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3">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3">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3">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3">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3">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3">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3">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3">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3">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3">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3">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3">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3">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3">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3">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3">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3">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3">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3">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3">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3">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3">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3">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3">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3">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3">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3">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3">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3">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3">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3">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3">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3">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3">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3">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3">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3">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3">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3">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3">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3">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3">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3">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3">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3">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3">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3">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3">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3">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3">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3">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3">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3">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3">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3">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3">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3">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3">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3">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3">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3">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3">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3">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3">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3">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3">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3">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3">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3">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3">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3">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3">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3">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3">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3">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3">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3">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3">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3">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3">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3">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3">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3">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3">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3">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3">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3">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3">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3">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3">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3">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3">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3">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3">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3">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3">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3">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3">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3">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3">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3">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3">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3">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3">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3">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3">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3">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3">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3">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3">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3">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3">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3">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3">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3">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3">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3">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3">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3">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3">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3">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3">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3">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3">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3">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3">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3">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3">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3">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3">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3">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3">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3">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3">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3">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3">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3">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3">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3">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3">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3">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3">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3">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3">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3">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3">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3">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3">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3">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3">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3">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3">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3">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3">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3">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3">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3">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3">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3">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3">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3">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3">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3">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3">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3">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3">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3">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3">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3">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3">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3">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3">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3">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3">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3">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3">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3">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3">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3">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3">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3">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3">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3">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3">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3">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3">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3">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3">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3">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3">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3">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3">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3">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3">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3">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3">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3">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3">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3">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3">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3">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3">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3">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3">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3">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3">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3">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3">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3">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3">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3">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3">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3">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3">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3">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3">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3">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3">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3">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3">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3">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3">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3">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3">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3">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3">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3">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3">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3">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3">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3">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3">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3">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3">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3">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3">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3">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3">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3">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3">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3">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3">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3">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3">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3">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3">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3">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3">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3">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3">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3">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3">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3">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3">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3">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3">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3">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3">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3">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3">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3">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3">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3">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3">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3">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3">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3">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3">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3">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3">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3">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3">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3">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3">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3">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3">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3">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3">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3">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3">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3">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3">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3">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3">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3">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3">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3">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3">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3">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3">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3">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3">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3">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3">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3">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3">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3">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3">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3">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3">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3">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3">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3">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3">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3">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3">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3">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3">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3">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3">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3">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3">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3">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3">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3">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3">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3">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3">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3">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3">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3">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3">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3">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3">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3">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3">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3">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3">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3">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3">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3">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3">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3">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3">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3">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3">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3">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3">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3">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3">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3">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3">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3">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3">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3">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3">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3">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3">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3">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3">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3">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3">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3">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3">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3">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3">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3">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3">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3">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3">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3">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3">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3">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3">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3">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3">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3">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3">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3">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3">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3">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3">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3">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3">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3">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3">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3">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3">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3">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3">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3">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3">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3">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3">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3">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3">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3">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3">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3">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3">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3">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3">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3">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3">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3">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3">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3">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3">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3">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3">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3">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3">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3">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3">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3">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3">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3">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3">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3">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3">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3">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3">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3">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3">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3">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3">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3">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3">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3">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3">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3">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3">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3">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3">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3">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3">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3">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3">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3">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3">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3">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3">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3">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3">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3">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3">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3">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3">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3">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3">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3">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3">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3">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3">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3">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3">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3">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3">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3">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3">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3">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3">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3">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3">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3">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3">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3">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3">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3">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3">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3">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3">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3">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3">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3">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3">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3">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3">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3">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3">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3">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3">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3">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3">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3">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3">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3">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3">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3">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3">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3">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3">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3">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3">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3">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3">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3">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3">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3">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3">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3">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3">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3">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3">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3">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3">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3">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3">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3">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3">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3">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3">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3">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3">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3">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3">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3">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3">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3">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3">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3">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3">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3">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3">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3">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3">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3">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3">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3">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3">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3">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3">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3">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3">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3">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3">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3">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3">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3">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3">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3">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3">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3">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3">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3">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3">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3">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3">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3">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3">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3">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3">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3">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3">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3">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3">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3">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3">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3">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3">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3">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3">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3">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3">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3">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3">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3">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3">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3">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3">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3">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3">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3">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3">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3">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3">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3">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3">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3">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3">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3">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3">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3">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3">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3">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3">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3">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3">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3">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3">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3">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3">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3">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3">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3">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3">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3">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3">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3">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3">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3">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3">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3">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3">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3">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3">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3">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3">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3">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3">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3">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3">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3">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3">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3">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3">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3">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3">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3">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3">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3">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3">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3">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3">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3">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3">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3">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3">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3">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3">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3">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3">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3">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3">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3">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3">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3">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3">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3">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3">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3">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3">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3">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3">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3">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3">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3">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3">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3">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3">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3">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3">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3">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3">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3">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3">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3">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3">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3">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3">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3">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3">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3">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3">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3">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3">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3">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3">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3">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3">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3">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3">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3">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3">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3">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3">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3">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3">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3">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3">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3">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3">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3">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3">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3">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3">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3">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3">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3">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3">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3">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3">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3">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3">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3">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3">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3">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3">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3">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3">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3">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3">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3">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3">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3">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3">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3">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3">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3">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3">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3">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3">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3">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3">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3">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3">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3">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3">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3">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3">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3">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3">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3">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3">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3">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3">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3">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3">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3">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3">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3">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3">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3">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3">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3">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3">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3">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3">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3">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3">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3">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3">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3">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3">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3">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3">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3">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3">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3">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3">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3">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3">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3">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3">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3">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3">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3">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3">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3">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3">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3">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3">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3">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3">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3">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3">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3">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3">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3">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3">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3">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3">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3">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3">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3">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3">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3">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3">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3">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3">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3">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3">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3">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3">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3">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3">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3">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3">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3">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3">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3">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3">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3">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3">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3">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3">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3">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3">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3">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3">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3">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3">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3">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3">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3">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3">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3">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3">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3">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3">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3">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3">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3">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3">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3">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3">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3">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3">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3">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3">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3">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3">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3">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3">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3">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3">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3">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3">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3">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3">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3">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3">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3">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3">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3">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3">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3">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3">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3">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3">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3">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3">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3">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3">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3">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3">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3">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3">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3">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3">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3">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3">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3">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3">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3">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3">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3">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3">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3">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3">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3">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3">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3">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3">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3">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3">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3">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3">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3">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3">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3">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3">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3">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3">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3">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3">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3">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3">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3">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3">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3">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3">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3">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3">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3">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3">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3">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3">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3">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3">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3">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3">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3">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3">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3">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3">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3">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3">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3">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3">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3">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3">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3">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3">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3">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3">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3">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3">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3">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3">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3">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3">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3">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3">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3">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3">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3">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3">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3">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3">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3">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3">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3">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3">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3">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3">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3">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3">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3">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3">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3">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3">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3">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3">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3">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3">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3">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3">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3">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3">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3">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3">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3">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3">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3">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3">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3">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3">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3">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3">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3">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3">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3">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3">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3">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3">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3">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3">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3">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3">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3">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3">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3">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3">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3">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3">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3">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3">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3">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3">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3">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3">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3">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3">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3">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3">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3">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3">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3">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3">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3">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3">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3">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3">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3">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3">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3">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3">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3">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3">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3">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3">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3">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3">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3">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3">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3">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3">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3">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3">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3">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3">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3">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3">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3">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3">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3">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3">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3">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3">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3">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3">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3">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3">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3">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3">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3">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3">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3">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3">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3">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3">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3">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3">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3">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3">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3">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3">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3">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3">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3">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3">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3">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3">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3">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3">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3">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3">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3">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3">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3">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3">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3">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3">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3">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3">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3">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3">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3">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3">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3">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3">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3">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3">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3">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3">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3">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3">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3">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3">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3">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3">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3">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3">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3">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3">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3">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3">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3">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3">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3">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3">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3">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3">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3">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3">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3">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3">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3">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3">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3">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3">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3">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3">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3">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3">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3">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3">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3">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3">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3">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3">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3">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3">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3">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3">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3">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3">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3">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3">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3">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3">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3">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3">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3">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3">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3">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3">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3">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3">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3">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3">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3">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3">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3">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3">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3">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3">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3">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3">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3">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3">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3">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3">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3">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3">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3">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3">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3">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3">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3">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3">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3">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3">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3">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3">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3">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3">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3">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3">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3">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3">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3">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3">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3">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3">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3">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3">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3">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3">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3">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3">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3">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3">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3">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3">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3">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3">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3">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3">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3">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3">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3">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3">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3">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3">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3">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3">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3">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3">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3">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3">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3">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3">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3">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3">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3">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3">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3">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3">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3">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3">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3">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3">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3">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3">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3">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3">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3">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3">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3">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3">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3">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3">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3">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3">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3">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3">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3">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3">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3">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3">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3">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3">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3">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3">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3">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3">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3">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3">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3">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3">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3">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3">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3">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3">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3">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3">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3">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3">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3">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3">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3">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3">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3">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3">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3">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3">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3">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3">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3">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3">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3">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3">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3">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3">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3">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3">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3">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3">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3">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3">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3">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3">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3">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3">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3">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3">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3">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3">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3">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3">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3">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3">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3">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3">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3">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3">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3">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3">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3">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3">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3">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3">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3">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3">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3">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3">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3">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3">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3">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3">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3">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3">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3">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3">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3">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3">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3">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3">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3">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3">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3">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3">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3">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3">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3">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3">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3">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3">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3">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3">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3">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3">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3">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3">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3">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3">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3">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3">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3">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3">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3">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3">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3">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3">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3">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3">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3">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3">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3">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3">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3">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3">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3">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3">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3">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3">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3">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3">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3">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3">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3">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3">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3">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3">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3">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3">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3">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3">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3">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3">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3">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3">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3">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3">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3">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3">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3">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3">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3">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3">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3">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3">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3">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3">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3">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3">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3">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3">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3">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3">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3">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3">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3">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3">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3">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3">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3">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3">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3">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3">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3">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3">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3">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3">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3">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3">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3">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3">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3">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3">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3">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3">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3">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3">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3">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3">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3">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3">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3">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3">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3">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3">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3">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3">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3">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3">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3">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3">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3">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3">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3">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3">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3">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3">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3">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3">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3">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3">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3">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3">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3">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3">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3">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3">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3">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3">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3">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3">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3">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3">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3">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3">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3">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3">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3">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3">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3">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3">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3">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3">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3">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3">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3">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3">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3">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3">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3">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3">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3">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3">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3">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3">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3">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3">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3">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3">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3">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3">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3">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3">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3">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3">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3">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3">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3">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3">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3">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3">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3">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3">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3">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3">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3">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3">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3">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3">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3">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3">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3">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3">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3">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3">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3">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3">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3">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3">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3">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3">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3">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3">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3">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3">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3">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3">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3">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3">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3">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3">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3">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3">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3">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3">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3">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3">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3">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3">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3">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3">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3">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3">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3">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3">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3">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3">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3">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3">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3">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3">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3">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3">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3">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3">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3">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3">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3">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3">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3">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3">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3">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3">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3">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3">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3">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3">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3">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3">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3">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3">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3">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3">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3">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3">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3">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3">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3">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3">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3">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3">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3">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3">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3">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3">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3">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3">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3">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3">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3">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3">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3">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3">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3">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3">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3">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3">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3">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3">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3">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3">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3">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3">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3">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3">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3">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3">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3">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3">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3">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3">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3">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3">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3">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3">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3">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3">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3">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3">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3">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3">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3">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3">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3">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3">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3">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3">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3">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3">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3">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3">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3">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3">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3">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3">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3">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3">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3">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3">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3">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3">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3">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3">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3">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3">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3">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3">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3">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3">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3">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3">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3">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3">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3">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3">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3">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3">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3">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3">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3">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3">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3">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3">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3">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3">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3">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3">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3">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3">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3">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3">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3">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3">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3">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3">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3">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3">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3">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3">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3">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3">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3">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3">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3">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3">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3">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3">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3">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3">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3">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3">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3">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3">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3">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3">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3">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3">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3">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3">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3">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3">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3">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3">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3">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3">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3">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3">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3">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3">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3">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3">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3">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3">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3">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3">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3">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3">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3">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3">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3">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3">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3">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3">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3">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3">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3">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3">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3">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3">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3">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3">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3">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3">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3">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3">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3">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3">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3">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3">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3">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3">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3">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3">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3">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3">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3">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3">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3">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3">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3">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3">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3">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3">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3">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3">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3">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3">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3">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3">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3">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3">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3">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3">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3">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3">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3">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3">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3">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3">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3">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3">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3">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3">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3">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3">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3">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3">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3">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3">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3">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3">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3">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3">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3">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3">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3">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3">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3">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3">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3">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3">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3">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3">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3">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3">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3">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3">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3">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3">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3">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3">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3">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3">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3">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3">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3">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3">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3">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3">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3">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3">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3">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3">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3">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3">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3">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3">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3">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3">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3">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3">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3">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3">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3">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3">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3">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3">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3">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3">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3">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3">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3">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3">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3">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3">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3">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3">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3">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3">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3">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3">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3">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3">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3">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3">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3">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3">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3">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3">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3">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3">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3">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3">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3">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3">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3">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3">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3">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3">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3">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3">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3">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3">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3">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3">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3">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3">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3">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3">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3">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3">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3">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3">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3">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3">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3">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3">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3">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3">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3">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3">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3">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3">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3">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3">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3">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3">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3">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3">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3">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3">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3">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3">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3">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3">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3">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3">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3">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3">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3">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3">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3">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3">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3">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3">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3">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3">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3">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3">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3">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3">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3">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3">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3">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3">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3">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3">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3">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3">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3">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3">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3">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3">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3">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3">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3">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3">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3">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3">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3">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3">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3">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3">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3">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3">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3">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3">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3">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3">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3">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3">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3">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3">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3">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3">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3">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3">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3">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3">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3">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3">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3">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3">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3">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3">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3">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3">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3">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3">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3">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3">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3">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3">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3">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3">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3">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3">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3">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3">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3">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3">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3">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3">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3">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3">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3">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3">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3">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3">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3">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3">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3">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3">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3">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3">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3">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3">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3">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3">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3">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3">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3">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3">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3">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3">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3">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3">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3">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3">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3">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3">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3">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3">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3">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3">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3">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3">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3">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3">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3">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3">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3">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3">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3">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3">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3">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3">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3">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3">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3">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3">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3">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3">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3">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3">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3">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3">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3">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3">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3">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3">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3">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3">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3">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3">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3">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3">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3">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3">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3">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3">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3">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3">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3">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3">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3">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3">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3">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3">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3">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3">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3">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3">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3">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3">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3">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3">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3">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3">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3">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3">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3">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3">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3">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3">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3">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3">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3">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3">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3">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3">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3">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3">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3">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3">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3">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3">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3">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3">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3">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3">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3">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3">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3">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3">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3">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3">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3">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3">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3">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3">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3">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3">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3">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3">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3">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3">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3">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3">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3">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3">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3">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3">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3">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3">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3">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3">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3">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3">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3">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3">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3">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3">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3">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3">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3">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3">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3">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3">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3">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3">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3">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3">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3">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3">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3">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3">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3">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3">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3">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3">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3">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3">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3">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3">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3">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3">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3">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3">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3">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3">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3">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3">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3">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3">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3">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3">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3">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3">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3">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3">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3">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3">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3">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3">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3">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3">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3">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3">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3">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3">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3">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3">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3">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3">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3">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3">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3">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3">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3">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3">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3">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3">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3">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3">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3">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3">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3">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3">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3">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3">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3">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3">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3">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3">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3">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3">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3">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3">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3">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3">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3">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3">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3">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3">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3">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3">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3">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3">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3">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3">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3">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3">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3">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3">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3">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3">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3">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3">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3">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3">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3">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3">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3">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3">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3">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3">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3">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3">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3">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3">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3">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3">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3">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3">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3">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3">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3">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3">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3">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3">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3">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3">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3">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3">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3">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3">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3">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3">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3">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3">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3">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3">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3">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3">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3">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3">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3">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3">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3">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3">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3">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3">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3">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3">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3">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3">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3">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3">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3">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3">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3">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3">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3">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3">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3">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3">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3">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3">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3">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3">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3">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3">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3">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3">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3">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3">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3">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3">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3">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3">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3">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3">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3">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3">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3">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3">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3">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3">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3">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3">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3">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3">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3">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3">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3">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3">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3">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3">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3">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3">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3">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3">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3">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3">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3">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3">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3">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3">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3">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3">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3">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3">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3">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3">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3">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3">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3">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3">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3">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3">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3">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3">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3">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3">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3">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3">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3">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3">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3">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3">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3">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3">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3">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3">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3">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3">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3">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3">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3">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3">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3">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3">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3">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3">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3">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3">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3">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3">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3">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3">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3">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3">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3">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3">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3">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3">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3">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3">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3">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3">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3">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3">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3">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3">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3">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3">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3">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3">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3">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3">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3">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3">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3">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3">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3">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3">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3">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3">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3">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3">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3">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3">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3">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3">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3">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3">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3">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3">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3">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3">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3">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3">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3">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3">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3">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3">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3">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3">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3">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3">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3">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3">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3">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3">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3">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3">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3">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3">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3">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3">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3">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3">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3">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3">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3">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3">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3">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3">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3">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3">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3">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3">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3">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3">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3">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3">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3">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3">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3">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3">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3">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3">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3">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3">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3">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3">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3">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3">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3">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3">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3">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3">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3">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3">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3">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3">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3">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3">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3">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3">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3">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3">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3">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3">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3">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3">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3">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3">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3">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3">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3">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3">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3">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3">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3">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3">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3">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3">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3">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3">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3">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3">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3">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3">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3">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3">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3">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3">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3">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3">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3">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3">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3">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3">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3">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3">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3">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3">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3">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3">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3">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3">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3">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3">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3">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3">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3">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3">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3">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3">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3">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3">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3">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3">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3">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3">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3">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3">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3">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3">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3">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3">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3">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3">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3">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3">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3">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3">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3">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3">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3">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3">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3">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3">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3">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3">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3">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3">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3">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3">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3">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3">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3">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3">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3">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3">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3">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3">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3">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3">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3">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3">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3">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3">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3">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3">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3">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3">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3">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3">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3">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3">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3">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3">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3">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3">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3">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3">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3">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3">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3">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3">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3">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3">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3">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3">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3">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3">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3">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3">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3">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3">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3">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3">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3">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3">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3">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3">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3">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3">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3">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3">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3">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3">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3">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3">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3">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3">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3">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3">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3">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3">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3">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3">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3">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3">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3">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3">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3">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3">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3">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3">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3">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3">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3">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3">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3">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3">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3">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3">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3">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3">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3">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3">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3">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3">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3">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3">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3">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3">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3">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3">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3">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3">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3">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3">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3">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3">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3">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3">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3">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3">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3">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3">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3">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3">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3">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3">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3">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3">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3">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3">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3">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3">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3">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3">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3">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3">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3">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3">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3">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3">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3">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3">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3">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3">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3">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3">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3">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3">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3">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3">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3">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3">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3">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3">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3">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3">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3">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3">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3">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3">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3">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3">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3">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3">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3">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3">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3">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3">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3">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3">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3">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3">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3">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3">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3">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3">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3">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3">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3">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3">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3">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3">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3">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3">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3">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3">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3">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3">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3">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3">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3">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3">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3">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3">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3">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3">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3">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3">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3">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3">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3">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3">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3">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3">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3">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3">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3">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3">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3">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3">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3">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3">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3">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3">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3">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3">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3">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3">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3">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3">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3">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3">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3">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3">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3">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3">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3">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3">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3">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3">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3">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3">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3">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3">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3">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3">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3">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3">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3">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3">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3">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3">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3">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3">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3">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3">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3">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3">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3">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3">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3">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3">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3">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3">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3">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3">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3">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3">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3">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3">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3">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3">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3">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3">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3">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3">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3">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3">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3">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3">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3">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3">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3">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3">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3">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3">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3">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3">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3">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3">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3">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3">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3">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3">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3">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3">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3">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3">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3">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3">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3">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3">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3">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3">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3">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3">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3">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3">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3">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3">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3">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3">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3">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3">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3">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3">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3">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3">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3">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3">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3">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3">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3">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3">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3">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3">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3">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3">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3">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3">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3">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3">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3">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3">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3">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3">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3">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3">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3">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3">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3">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3">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3">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3">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3">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3">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3">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3">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3">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3">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3">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3">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3">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3">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3">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3">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3">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3">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3">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3">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3">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3">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3">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3">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3">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3">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3">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3">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3">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3">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3">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3">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3">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3">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3">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3">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3">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3">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3">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3">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3">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3">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3">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3">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3">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3">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3">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3">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3">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3">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3">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3">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3">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3">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3">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3">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3">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3">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3">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3">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3">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3">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3">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3">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3">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3">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3">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3">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3">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3">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3">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3">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3">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3">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3">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3">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3">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3">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3">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3">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3">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3">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3">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3">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3">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3">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3">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3">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3">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3">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3">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3">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3">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3">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3">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3">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3">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3">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3">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3">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3">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3">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3">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3">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3">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3">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3">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3">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3">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3">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3">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3">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3">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3">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3">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3">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3">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3">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3">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3">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3">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3">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3">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3">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3">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3">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3">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3">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3">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3">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3">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3">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3">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3">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3">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3">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3">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3">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3">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3">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3">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3">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3">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3">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3">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3">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3">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3">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3">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3">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3">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3">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3">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3">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3">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3">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3">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3">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3">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3">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3">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3">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3">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3">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3">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3">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3">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3">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3">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3">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3">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3">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3">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3">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3">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3">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3">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3">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3">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3">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3">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3">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3">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3">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3">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3">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3">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3">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3">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3">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3">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3">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3">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3">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3">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3">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3">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3">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3">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3">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3">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3">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3">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3">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3">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3">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3">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3">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3">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3">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3">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3">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3">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3">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3">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3">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3">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3">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3">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3">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3">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3">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3">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3">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3">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3">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3">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3">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3">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3">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3">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3">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3">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3">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3">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3">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3">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3">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3">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3">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3">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3">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3">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3">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3">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3">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3">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3">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3">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3">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3">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3">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3">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3">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3">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3">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3">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3">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3">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3">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3">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3">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3">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3">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3">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3">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3">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3">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3">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3">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3">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3">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3">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3">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3">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3">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3">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3">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3">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3">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3">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3">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3">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3">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3">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3">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3">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3">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3">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3">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3">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3">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3">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3">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3">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3">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3">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3">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3">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3">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3">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3">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3">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3">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3">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3">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3">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3">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3">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3">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3">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3">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3">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3">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3">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3">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3">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3">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3">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3">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3">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3">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3">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3">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3">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3">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3">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3">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3">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3">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3">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3">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3">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3">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3">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3">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3">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3">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3">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3">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3">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3">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3">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3">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3">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3">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3">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3">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3">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3">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3">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3">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3">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3">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3">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3">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3">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3">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3">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3">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3">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3">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3">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3">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3">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3">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3">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3">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3">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3">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3">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3">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3">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3">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3">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3">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3">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3">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3">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3">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3">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3">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3">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3">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3">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3">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3">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3">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3">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3">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3">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3">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3">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3">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3">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3">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3">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3">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3">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3">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3">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3">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3">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3">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3">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3">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3">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3">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3">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3">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3">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3">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3">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3">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3">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3">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3">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3">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3">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3">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3">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3">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3">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3">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3">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3">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3">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3">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3">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3">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3">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3">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3">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3">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3">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3">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3">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3">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3">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3">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3">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3">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3">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3">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3">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3">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3">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3">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3">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3">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3">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3">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3">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3">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3">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3">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3">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3">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3">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3">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3">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3">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3">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3">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3">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3">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3">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3">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3">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3">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3">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3">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3">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3">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3">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3">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3">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3">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3">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3">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3">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3">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3">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3">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3">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3">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3">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3">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3">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3">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3">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3">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3">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3">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3">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3">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3">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3">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3">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3">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3">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3">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3">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3">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3">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3">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3">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3">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3">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3">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3">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3">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3">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3">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3">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3">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3">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3">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3">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3">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3">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3">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3">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3">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3">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3">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3">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3">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3">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3">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3">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3">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3">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3">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3">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3">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3">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3">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3">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3">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3">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3">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3">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3">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3">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3">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3">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3">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3">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3">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3">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3">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3">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3">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3">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3">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3">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3">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3">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3">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3">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3">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3">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3">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3">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3">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3">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3">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3">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3">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3">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3">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3">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3">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3">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3">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3">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3">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3">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3">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3">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3">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3">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3">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3">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3">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3">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3">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3">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3">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3">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3">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3">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3">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3">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3">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3">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3">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3">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3">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3">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3">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3">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3">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3">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3">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3">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3">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3">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3">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3">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3">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3">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3">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3">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3">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3">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3">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3">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3">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3">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3">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3">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3">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3">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3">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3">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3">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3">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3">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3">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3">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3">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3">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3">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3">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3">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3">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3">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3">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3">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3">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3">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3">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3">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3">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3">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3">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3">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3">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3">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3">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3">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3">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3">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3">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3">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3">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3">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3">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3">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3">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3">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3">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3">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3">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3">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3">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3">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3">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3">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3">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3">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3">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3">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3">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3">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3">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3">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3">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3">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3">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3">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3">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3">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3">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3">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3">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3">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3">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3">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3">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3">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3">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3">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3">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3">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3">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3">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3">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3">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3">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3">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3">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3">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3">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3">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3">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3">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3">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3">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3">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3">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3">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3">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3">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3">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3">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3">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3">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3">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3">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3">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3">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3">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3">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3">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3">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3">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3">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3">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3">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3">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3">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3">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3">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3">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3">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3">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3">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3">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3">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3">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3">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3">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3">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3">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3">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3">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3">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3">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3">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3">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3">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3">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3">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3">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3">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3">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3">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3">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3">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3">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3">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3">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3">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3">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3">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3">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3">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3">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3">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3">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3">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3">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3">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3">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3">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3">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3">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3">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3">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3">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3">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3">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3">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3">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3">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3">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3">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3">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3">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3">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3">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3">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3">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3">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3">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3">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3">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3">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3">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3">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3">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3">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3">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3">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3">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3">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3">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3">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3">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3">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3">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3">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3">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3">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3">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3">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3">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3">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3">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3">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3">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3">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3">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3">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3">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3">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3">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3">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3">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3">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3">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3">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3">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3">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3">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3">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3">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3">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3">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3">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3">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3">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3">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3">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3">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3">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3">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3">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3">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3">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3">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3">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3">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3">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3">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3">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3">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3">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3">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3">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3">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3">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3">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3">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3">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3">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3">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3">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3">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3">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3">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3">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3">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3">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3">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3">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3">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3">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3">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3">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3">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3">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3">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3">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3">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3">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3">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3">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3">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3">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3">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3">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3">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3">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3">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3">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3">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3">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3">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3">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3">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3">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3">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3">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3">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3">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3">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3">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3">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3">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3">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3">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3">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3">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3">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3">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3">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3">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3">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3">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3">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3">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3">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3">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3">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3">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3">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3">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3">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3">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3">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3">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3">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3">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3">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3">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3">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3">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3">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3">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3">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3">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3">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3">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3">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3">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3">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3">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3">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3">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3">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3">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3">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3">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3">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3">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3">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3">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3">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3">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3">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3">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3">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3">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3">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3">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3">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3">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3">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3">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3">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3">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3">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3">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3">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3">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3">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3">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3">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3">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3">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3">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3">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3">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3">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3">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3">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3">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3">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3">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3">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3">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3">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3">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3">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3">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3">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3">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3">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3">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3">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3">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3">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3">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3">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3">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3">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3">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3">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3">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3">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3">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3">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3">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3">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3">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3">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3">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3">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3">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3">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3">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3">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3">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3">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3">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3">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3">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3">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3">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3">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3">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3">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3">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3">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3">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3">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3">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3">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3">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3">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3">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3">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3">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3">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3">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3">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3">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3">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3">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3">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3">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3">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3">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3">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3">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3">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3">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3">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3">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3">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3">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3">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3">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3">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3">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3">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3">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3">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3">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3">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3">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3">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3">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3">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3">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3">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3">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3">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3">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3">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3">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3">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3">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3">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3">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3">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3">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3">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3">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3">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3">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3">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3">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3">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3">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3">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3">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3">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3">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3">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3">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3">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3">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3">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3">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3">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3">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3">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3">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3">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3">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3">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3">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3">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3">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3">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3">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3">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3">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3">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3">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3">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3">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3">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3">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3">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3">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3">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3">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3">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3">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3">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3">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3">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3">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3">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3">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3">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3">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3">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3">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3">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3">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3">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3">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3">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3">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3">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3">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3">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3">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3">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3">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3">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3">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3">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3">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3">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3">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3">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3">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3">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3">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3">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3">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3">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3">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3">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3">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3">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3">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3">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3">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3">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3">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3">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3">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3">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3">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3">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3">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3">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3">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3">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3">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3">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3">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3">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3">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3">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3">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3">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3">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3">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3">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3">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3">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3">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3">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3">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3">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3">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3">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3">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3">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3">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3">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3">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3">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3">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3">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3">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3">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3">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3">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3">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3">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3">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3">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3">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3">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3">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3">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3">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3">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3">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3">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3">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3">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3">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3">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3">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3">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3">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3">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3">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3">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3">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3">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3">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3">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3">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3">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3">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3">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3">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3">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3">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3">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3">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3">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3">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3">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3">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3">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3">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3">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3">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3">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3">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3">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3">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3">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3">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3">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3">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3">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3">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3">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3">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3">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3">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3">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3">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3">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3">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3">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3">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3">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3">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3">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3">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3">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3">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3">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3">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3">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3">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3">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3">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3">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3">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3">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3">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3">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3">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3">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3">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3">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3">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3">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3">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3">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3">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3">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3">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3">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3">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3">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3">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3">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3">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3">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3">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3">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3">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3">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3">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3">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3">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3">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3">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3">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3">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3">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3">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3">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3">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3">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3">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3">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3">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3">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3">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3">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3">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3">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3">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3">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3">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3">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3">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3">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3">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3">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3">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3">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3">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3">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3">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3">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3">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3">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3">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3">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3">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3">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3">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3">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3">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3">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3">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3">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3">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3">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3">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3">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3">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3">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3">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3">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3">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3">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3">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3">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3">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3">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3">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3">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3">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3">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3">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3">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3">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3">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3">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3">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3">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3">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3">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3">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3">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3">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3">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3">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3">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3">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3">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3">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3">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3">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3">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3">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3">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3">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3">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3">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3">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3">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3">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3">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3">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3">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3">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3">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3">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3">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3">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3">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3">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3">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3">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3">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3">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3">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3">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3">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3">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3">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3">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3">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3">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3">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3">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3">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3">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3">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3">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3">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3">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3">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3">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3">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3">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3">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3">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3">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3">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3">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3">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3">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3">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3">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3">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3">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3">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3">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3">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3">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3">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3">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3">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3">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3">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3">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3">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3">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3">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3">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3">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3">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3">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3">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3">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3">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3">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3">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3">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3">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3">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3">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3">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3">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3">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3">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3">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3">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3">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3">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3">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3">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3">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3">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3">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3">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3">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3">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3">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3">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3">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3">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3">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3">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3">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3">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3">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3">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3">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3">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3">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3">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3">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3">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3">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3">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3">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3">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3">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3">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3">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3">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3">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3">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3">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3">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3">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3">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3">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3">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3">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3">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3">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3">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3">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3">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3">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3">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3">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3">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3">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3">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3">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3">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3">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3">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3">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3">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3">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3">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3">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3">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3">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3">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3">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3">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3">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3">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3">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3">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3">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3">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3">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3">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3">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3">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3">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3">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3">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3">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3">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3">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3">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3">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3">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3">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3">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3">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3">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3">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3">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3">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3">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3">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3">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3">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3">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3">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3">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3">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3">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3">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3">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3">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3">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3">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3">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3">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3">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3">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3">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3">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3">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3">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3">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3">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3">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3">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3">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3">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3">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3">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3">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3">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3">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3">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3">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3">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3">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3">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3">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3">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3">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3">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3">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3">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3">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3">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3">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3">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3">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3">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3">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3">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3">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3">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3">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3">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3">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3">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3">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3">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3">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3">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3">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3">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3">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3">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3">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3">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3">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3">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3">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3">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3">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3">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3">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3">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3">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3">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3">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3">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3">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3">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3">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3">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3">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3">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3">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3">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3">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3">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3">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3">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3">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3">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3">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3">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3">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3">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3">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3">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3">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3">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3">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3">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3">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3">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3">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3">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3">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3">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3">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3">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3">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3">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3">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3">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3">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3">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3">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3">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3">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3">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3">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3">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3">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3">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3">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3">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3">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3">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3">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3">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3">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3">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3">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3">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3">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3">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3">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3">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3">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3">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3">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3">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3">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3">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3">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3">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3">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3">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3">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3">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3">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3">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3">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3">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3">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3">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3">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3">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3">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3">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3">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3">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3">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3">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3">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3">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3">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3">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3">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3">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3">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3">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3">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3">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3">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3">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3">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3">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3">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3">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3">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3">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3">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3">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3">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3">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3">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3">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3">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3">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3">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3">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3">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3">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3">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3">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3">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3">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3">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3">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3">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3">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3">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3">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3">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3">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3">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3">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3">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3">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3">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3">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3">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3">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3">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3">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3">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3">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3">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3">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3">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3">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3">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3">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3">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3">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3">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3">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3">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3">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3">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3">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3">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3">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3">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3">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3">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3">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3">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3">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3">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3">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3">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3">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3">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3">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3">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3">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3">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3">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3">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3">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3">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3">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3">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3">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3">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3">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3">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3">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3">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3">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3">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3">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3">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3">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3">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3">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3">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3">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3">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3">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3">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3">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3">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3">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3">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3">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3">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3">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3">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3">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3">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3">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3">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3">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3">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3">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3">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3">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3">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3">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3">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3">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3">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3">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3">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3">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3">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3">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3">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3">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3">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3">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3">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3">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3">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3">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3">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3">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3">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3">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3">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3">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3">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3">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3">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3">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3">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3">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3">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3">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3">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3">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3">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3">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3">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3">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3">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3">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3">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3">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3">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3">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3">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3">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3">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3">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3">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3">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3">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3">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3">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3">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3">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3">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3">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3">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3">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3">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3">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3">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3">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3">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3">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3">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3">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3">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3">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3">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3">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3">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3">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3">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3">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3">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3">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3">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3">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3">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3">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3">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3">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3">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3">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3">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3">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3">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3">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3">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3">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3">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3">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3">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3">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3">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3">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3">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3">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3">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3">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3">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3">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3">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3">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3">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3">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3">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3">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3">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3">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3">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3">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3">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3">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3">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3">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3">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3">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3">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3">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3">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3">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3">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3">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3">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3">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3">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3">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3">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3">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3">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3">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3">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3">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3">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3">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3">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3">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3">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3">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3">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3">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3">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3">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3">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3">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3">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3">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3">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3">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3">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3">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3">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3">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3">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3">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3">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3">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3">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3">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3">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3">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3">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3">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3">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3">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3">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3">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3">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3">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3">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3">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3">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3">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3">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3">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3">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3">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3">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3">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3">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3">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3">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3">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3">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3">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3">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3">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3">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3">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3">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3">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3">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3">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3">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3">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3">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3">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3">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3">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3">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3">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3">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3">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3">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3">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3">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3">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3">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3">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3">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3">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3">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3">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3">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3">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3">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3">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3">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3">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3">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3">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3">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3">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3">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3">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3">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3">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3">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3">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3">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3">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3">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3">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3">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3">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3">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3">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3">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3">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3">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3">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3">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3">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3">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3">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3">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3">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3">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3">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3">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3">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3">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3">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3">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3">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3">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3">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3">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3">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3">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3">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3">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3">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3">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3">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3">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3">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3">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3">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3">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3">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3">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3">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3">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3">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3">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3">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3">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3">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3">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3">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3">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3">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3">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3">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3">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3">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3">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3">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3">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3">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3">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3">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3">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3">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3">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3">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3">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3">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3">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3">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3">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3">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3">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3">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3">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3">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3">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3">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3">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3">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3">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3">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3">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3">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3">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3">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3">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3">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3">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3">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3">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3">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3">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3">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3">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3">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3">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3">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3">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3">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3">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3">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3">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3">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3">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3">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3">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3">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3">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3">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3">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3">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3">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3">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3">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3">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3">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3">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3">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3">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3">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3">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3">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3">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3">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3">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3">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3">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3">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3">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3">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3">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3">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3">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3">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3">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3">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3">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3">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3">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3">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3">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3">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3">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3">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3">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3">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3">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3">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3">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3">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3">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3">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3">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3">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3">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3">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3">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3">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3">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3">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3">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3">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3">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3">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3">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3">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3">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3">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3">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3">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3">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3">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3">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3">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3">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3">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3">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3">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3">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3">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3">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3">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3">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3">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3">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3">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3">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3">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3">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3">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3">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3">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3">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3">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3">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3">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3">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3">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3">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3">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3">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3">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3">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3">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3">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3">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3">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3">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3">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3">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3">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3">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3">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3">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3">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3">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3">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3">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3">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3">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3">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3">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3">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3">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3">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3">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3">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3">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3">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3">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3">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3">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3">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3">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3">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3">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3">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3">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3">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3">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3">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3">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3">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3">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3">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3">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3">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3">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3">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3">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3">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3">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3">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3">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3">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3">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3">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3">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3">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3">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3">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3">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3">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3">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3">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3">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3">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3">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3">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3">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3">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3">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3">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3">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3">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3">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3">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3">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3">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3">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3">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3">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3">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3">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3">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3">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3">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3">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3">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3">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3">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3">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3">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3">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3">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3">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3">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3">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3">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3">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3">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3">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3">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3">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3">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3">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3">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3">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3">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3">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3">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3">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3">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3">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3">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3">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3">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3">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3">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3">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3">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3">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3">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3">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3">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3">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3">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3">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3">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3">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3">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3">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3">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3">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3">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3">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3">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3">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3">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3">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3">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3">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3">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3">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3">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3">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3">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3">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3">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3">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3">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3">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3">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3">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3">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3">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3">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3">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3">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3">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3">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3">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3">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3">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3">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3">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3">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3">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3">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3">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3">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3">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3">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3">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3">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3">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3">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3">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3">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3">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3">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3">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3">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3">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3">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3">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3">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3">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3">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3">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3">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3">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3">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3">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3">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3">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3">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3">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3">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3">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3">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3">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3">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3">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3">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3">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3">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3">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3">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3">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3">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3">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3">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3">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3">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3">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3">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3">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3">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3">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3">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3">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3">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3">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3">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3">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3">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3">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3">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3">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3">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3">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3">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3">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3">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3">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3">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3">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3">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3">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3">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3">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3">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3">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3">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3">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3">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3">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3">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3">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3">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3">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3">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3">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3">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3">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3">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3">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3">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3">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3">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3">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3">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3">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3">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3">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3">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3">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3">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3">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3">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3">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3">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3">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3">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3">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3">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3">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3">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3">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3">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3">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3">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3">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3">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3">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3">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3">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3">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3">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3">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3">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3">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3">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3">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3">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3">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3">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3">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3">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3">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3">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3">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3">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3">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3">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3">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3">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3">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3">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3">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3">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3">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3">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3">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3">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3">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3">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3">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3">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3">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3">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3">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3">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3">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3">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3">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3">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3">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3">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3">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3">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3">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3">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3">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3">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3">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3">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3">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3">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3">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3">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3">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3">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3">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3">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3">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3">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3">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3">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3">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3">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3">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3">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3">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3">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3">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3">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3">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3">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3">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3">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3">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3">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3">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3">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3">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3">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3">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3">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3">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3">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3">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3">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3">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3">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3">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3">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3">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3">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3">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3">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3">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3">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3">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3">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3">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3">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3">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3">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3">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3">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3">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3">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3">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3">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3">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3">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3">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3">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3">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3">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3">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3">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3">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3">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3">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3">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3">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3">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3">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3">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3">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3">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3">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3">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3">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3">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3">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3">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3">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3">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3">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3">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3">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3">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3">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3">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3">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3">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3">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3">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3">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3">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3">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3">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3">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3">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3">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3">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3">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3">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3">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3">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3">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3">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3">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3">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3">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3">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3">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3">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3">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3">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3">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3">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3">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3">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3">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3">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3">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3">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3">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3">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3">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3">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3">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3">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3">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3">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3">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3">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3">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3">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3">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3">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3">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3">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3">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3">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3">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3">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3">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3">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3">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3">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3">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3">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3">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3">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3">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3">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3">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3">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3">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3">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3">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3">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3">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3">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3">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3">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3">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3">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3">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3">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3">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3">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3">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3">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3">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3">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3">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3">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3">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3">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3">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3">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3">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3">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3">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3">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3">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3">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3">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3">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3">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3">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3">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3">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3">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3">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3">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3">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3">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3">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3">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3">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3">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3">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3">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3">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3">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3">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3">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3">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3">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3">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3">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3">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3">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3">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3">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3">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3">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3">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3">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3">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3">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3">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3">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3">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3">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3">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3">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3">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3">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3">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3">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3">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3">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3">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3">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3">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3">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3">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3">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3">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3">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3">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3">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3">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3">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3">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3">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3">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3">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3">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3">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3">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3">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3">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3">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3">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3">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3">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3">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3">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3">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3">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3">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3">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3">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3">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3">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3">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3">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3">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3">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3">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3">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3">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3">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3">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3">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3">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3">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3">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3">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3">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3">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3">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3">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3">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3">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3">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3">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3">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3">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3">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3">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3">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3">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3">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3">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3">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3">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3">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3">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3">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3">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3">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3">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3">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3">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3">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3">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3">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3">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3">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3">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3">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3">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3">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3">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3">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3">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3">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3">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3">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3">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3">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3">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3">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3">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3">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3">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3">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3">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3">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3">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3">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3">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3">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3">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3">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3">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3">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3">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3">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3">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3">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3">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3">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3">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3">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3">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3">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3">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3">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3">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3">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3">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3">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3">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3">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3">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3">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3">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3">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3">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3">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3">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3">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3">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3">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3">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3">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3">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3">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3">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3">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3">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3">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3">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3">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3">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3">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3">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3">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3">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3">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3">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3">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3">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3">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3">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3">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3">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3">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3">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3">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3">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3">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3">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3">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3">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3">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3">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3">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3">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3">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3">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3">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3">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3">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3">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3">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3">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3">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3">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3">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3">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3">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3">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3">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3">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3">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3">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3">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3">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3">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3">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3">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3">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3">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3">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3">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3">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3">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3">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3">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3">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3">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3">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3">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3">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3">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3">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3">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3">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3">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3">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3">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3">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3">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3">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3">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3">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3">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3">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3">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3">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3">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3">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3">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3">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3">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3">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3">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3">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3">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3">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3">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3">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3">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3">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3">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3">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3">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3">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3">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3">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3">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3">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3">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3">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3">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3">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3">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3">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3">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3">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3">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3">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3">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3">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3">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3">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3">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3">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3">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3">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3">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3">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3">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3">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3">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3">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3">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3">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3">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3">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3">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3">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3">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3">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3">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3">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3">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3">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3">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3">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3">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3">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3">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3">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3">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3">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3">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3">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3">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3">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3">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3">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3">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3">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3">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3">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3">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3">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3">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3">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3">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3">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3">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3">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3">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3">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3">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3">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3">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3">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3">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3">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3">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3">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3">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3">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3">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3">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3">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3">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3">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3">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3">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3">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3">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3">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3">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3">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3">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3">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3">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3">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3">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3">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3">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3">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3">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3">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3">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3">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3">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3">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3">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3">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3">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3">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3">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3">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3">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3">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3">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3">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3">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3">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3">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3">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3">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3">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3">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3">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3">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3">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3">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3">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3">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3">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3">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3">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3">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3">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3">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3">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3">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3">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3">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3">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3">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3">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3">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3">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3">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3">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3">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3">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3">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3">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3">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3">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3">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3">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3">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3">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3">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3">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3">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3">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3">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3">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3">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3">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3">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3">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3">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3">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3">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3">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3">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3">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3">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3">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3">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3">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3">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3">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3">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3">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3">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3">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3">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3">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3">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3">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3">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3">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3">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3">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3">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3">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3">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3">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3">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3">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3">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3">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3">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3">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3">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3">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3">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3">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3">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3">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3">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3">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3">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3">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3">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3">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3">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3">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3">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3">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3">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3">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3">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3">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3">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3">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3">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3">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3">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3">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3">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3">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3">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3">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3">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3">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3">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3">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3">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3">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3">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3">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3">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3">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3">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3">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3">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3">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3">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3">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3">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3">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3">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3">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3">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3">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3">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3">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3">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3">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3">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3">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3">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3">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3">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3">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3">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3">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3">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3">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3">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3">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3">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3">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3">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3">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3">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3">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3">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3">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3">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3">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3">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3">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3">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3">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3">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3">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3">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3">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3">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3">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3">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3">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3">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3">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3">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3">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3">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3">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3">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3">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3">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3">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3">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3">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3">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3">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3">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3">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3">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3">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3">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3">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3">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3">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3">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3">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3">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3">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3">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3">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3">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3">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3">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3">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3">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3">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3">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3">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3">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3">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3">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3">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3">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3">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3">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3">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3">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3">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3">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3">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3">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3">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3">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3">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3">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3">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3">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3">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3">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3">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3">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3">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3">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3">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3">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3">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3">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3">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3">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3">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3">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3">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3">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3">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3">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3">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3">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3">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3">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3">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3">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3">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3">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3">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3">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3">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3">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3">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3">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3">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3">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3">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3">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3">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3">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3">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3">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3">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3">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3">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3">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3">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3">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3">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3">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3">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3">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3">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3">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3">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3">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3">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3">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3">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3">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3">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3">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3">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3">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3">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3">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3">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3">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3">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3">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3">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3">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3">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3">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3">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3">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3">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3">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3">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3">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3">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3">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3">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3">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3">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3">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3">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3">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3">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3">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3">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3">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3">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3">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3">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3">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3">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3">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3">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3">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3">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3">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3">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3">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3">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3">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3">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3">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3">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3">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3">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3">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3">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3">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3">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3">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3">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3">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3">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3">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3">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3">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3">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3">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3">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3">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3">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3">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3">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3">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3">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3">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3">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3">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3">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3">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3">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3">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3">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3">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3">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3">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3">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3">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3">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3">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3">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3">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3">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3">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3">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3">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3">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3">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3">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3">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3">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3">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3">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3">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3">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3">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3">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3">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3">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3">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3">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3">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3">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3">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3">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3">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3">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3">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3">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3">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3">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3">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3">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3">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3">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3">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3">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3">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3">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3">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3">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3">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3">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3">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3">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3">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3">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3">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3">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3">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3">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3">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3">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3">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3">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3">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3">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3">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3">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3">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3">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3">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3">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3">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3">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3">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3">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3">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3">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3">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3">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3">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3">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3">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3">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3">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3">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3">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3">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3">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3">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3">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3">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3">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3">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3">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3">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3">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3">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3">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3">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3">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3">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3">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3">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3">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3">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3">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3">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3">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3">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3">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3">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3">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3">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3">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3">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3">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3">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3">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3">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3">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3">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3">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3">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3">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3">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3">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3">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3">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3">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3">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3">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3">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3">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3">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3">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3">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3">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3">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3">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3">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3">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3">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3">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3">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3">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3">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3">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3">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3">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3">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3">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3">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3">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3">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3">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3">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3">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3">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3">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3">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3">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3">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3">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3">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3">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3">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3">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3">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3">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3">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3">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3">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3">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3">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3">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3">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3">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3">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3">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3">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3">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3">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3">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3">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3">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3">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3">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3">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3">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3">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3">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3">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3">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3">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3">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3">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3">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3">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3">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3">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3">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3">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3">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3">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3">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3">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3">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3">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3">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3">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3">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3">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3">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3">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3">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3">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3">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3">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3">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3">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3">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3">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3">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3">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3">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3">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3">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3">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3">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3">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3">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3">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3">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3">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3">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3">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3">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3">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3">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3">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3">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3">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3">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3">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3">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3">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3">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3">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3">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3">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3">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3">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3">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3">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3">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3">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3">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3">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3">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3">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3">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3">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3">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3">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3">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3">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3">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3">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3">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3">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3">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3">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3">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3">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3">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3">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3">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3">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3">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3">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3">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3">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3">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3">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3">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3">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3">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3">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3">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3">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3">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3">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3">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3">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3">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3">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3">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3">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3">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3">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3">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3">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3">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3">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3">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3">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3">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3">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3">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3">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3">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3">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3">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3">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3">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3">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3">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3">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3">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3">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3">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3">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3">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3">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3">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3">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3">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3">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3">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3">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3">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3">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3">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3">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3">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3">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3">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3">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3">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3">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3">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3">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3">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3">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3">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3">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3">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3">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3">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3">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3">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3">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3">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3">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3">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3">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3">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3">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3">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3">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3">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3">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3">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3">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3">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3">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3">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3">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3">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3">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3">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3">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3">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3">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3">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3">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3">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3">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3">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3">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3">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3">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3">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3">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3">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3">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3">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3">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3">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3">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3">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3">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3">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3">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3">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3">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3">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3">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3">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3">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3">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3">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3">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3">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3">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3">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3">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3">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3">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3">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3">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3">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3">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3">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3">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3">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3">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3">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3">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3">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3">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3">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3">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3">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3">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3">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3">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3">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3">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3">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3">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3">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3">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3">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3">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3">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3">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3">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3">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3">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3">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3">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3">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3">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3">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3">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3">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3">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3">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3">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3">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3">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3">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3">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3">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3">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3">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3">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3">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3">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3">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3">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3">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3">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3">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3">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3">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3">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3">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3">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3">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3">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3">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3">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3">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3">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3">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3">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3">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3">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3">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3">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3">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3">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3">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3">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3">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3">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3">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3">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3">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3">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3">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3">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3">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3">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3">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3">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3">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3">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3">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3">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3">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3">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3">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3">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3">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3">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3">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3">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3">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3">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3">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3">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3">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3">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3">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3">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3">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3">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3">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3">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3">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3">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3">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3">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3">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3">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3">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3">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3">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3">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3">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3">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3">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3">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3">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3">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3">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3">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3">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3">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3">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3">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3">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3">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3">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3">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3">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3">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3">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3">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3">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3">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3">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3">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3">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3">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3">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3">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3">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3">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3">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3">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3">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3">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3">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3">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3">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3">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3">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3">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3">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3">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3">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3">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3">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3">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3">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3">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Customers</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yash angnani</cp:lastModifiedBy>
  <dcterms:created xsi:type="dcterms:W3CDTF">2023-06-08T05:44:29Z</dcterms:created>
  <dcterms:modified xsi:type="dcterms:W3CDTF">2026-07-09T10:25:27Z</dcterms:modified>
</cp:coreProperties>
</file>