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yashaardaad/Desktop/"/>
    </mc:Choice>
  </mc:AlternateContent>
  <xr:revisionPtr revIDLastSave="0" documentId="8_{5BF1173B-25E2-2C4F-B5ED-2EF62886432D}" xr6:coauthVersionLast="47" xr6:coauthVersionMax="47" xr10:uidLastSave="{00000000-0000-0000-0000-000000000000}"/>
  <bookViews>
    <workbookView xWindow="0" yWindow="660" windowWidth="30240" windowHeight="18980" activeTab="4" xr2:uid="{00000000-000D-0000-FFFF-FFFF00000000}"/>
  </bookViews>
  <sheets>
    <sheet name="Read Me" sheetId="6" r:id="rId1"/>
    <sheet name="County" sheetId="1" r:id="rId2"/>
    <sheet name="Congressional District" sheetId="2" r:id="rId3"/>
    <sheet name="State" sheetId="3" r:id="rId4"/>
    <sheet name="Sheet1" sheetId="7" r:id="rId5"/>
    <sheet name="Metro Area (50+ Only)" sheetId="4" r:id="rId6"/>
    <sheet name="National (50+ Only)" sheetId="5" r:id="rId7"/>
  </sheets>
  <definedNames>
    <definedName name="_xlnm._FilterDatabase" localSheetId="5" hidden="1">'Metro Area (50+ Only)'!$A$1:$H$268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7" l="1"/>
  <c r="E10" i="7"/>
  <c r="E9" i="7"/>
  <c r="E8" i="7"/>
  <c r="E7" i="7"/>
  <c r="E6" i="7"/>
  <c r="E5" i="7"/>
  <c r="E4" i="7"/>
  <c r="E3" i="7"/>
  <c r="E2" i="7"/>
  <c r="D11" i="7"/>
  <c r="D9" i="7"/>
  <c r="D7" i="7"/>
  <c r="D5" i="7"/>
  <c r="D3" i="7"/>
  <c r="C11" i="7"/>
  <c r="C9" i="7"/>
  <c r="C7" i="7"/>
  <c r="C5" i="7"/>
  <c r="C3" i="7"/>
  <c r="C10" i="7"/>
  <c r="C8" i="7"/>
  <c r="C6" i="7"/>
  <c r="C4"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<sst xmlns="http://schemas.openxmlformats.org/spreadsheetml/2006/main" count="107348" uniqueCount="8064">
  <si>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</si>
  <si>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</si>
  <si>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</si>
  <si>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</si>
  <si>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</si>
  <si>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</si>
  <si>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</si>
  <si>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</si>
  <si>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</si>
  <si>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</si>
  <si>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</si>
  <si>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</si>
  <si>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</si>
  <si>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</si>
  <si>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</si>
  <si>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</si>
  <si>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</si>
  <si>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</si>
  <si>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</si>
  <si>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</si>
  <si>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</si>
  <si>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</si>
  <si>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</si>
  <si>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</si>
  <si>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</si>
  <si>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</si>
  <si>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</si>
  <si>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</si>
  <si>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</si>
  <si>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</si>
  <si>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</si>
  <si>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</si>
  <si>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</si>
  <si>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</si>
  <si>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</si>
  <si>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</si>
  <si>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</si>
  <si>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</si>
  <si>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</si>
  <si>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</si>
  <si>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</si>
  <si>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</si>
  <si>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</si>
  <si>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</si>
  <si>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</si>
  <si>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</si>
  <si>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</si>
  <si>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</si>
  <si>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</si>
  <si>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</si>
  <si>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</si>
  <si>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</si>
  <si>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</si>
  <si>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</si>
  <si>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</si>
  <si>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</si>
  <si>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</si>
  <si>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</si>
  <si>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</si>
  <si>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</si>
  <si>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</si>
  <si>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</si>
  <si>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</si>
  <si>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</si>
  <si>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</si>
  <si>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</si>
  <si>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</si>
  <si>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</si>
  <si>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</si>
  <si>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</si>
  <si>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</si>
  <si>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</si>
  <si>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</si>
  <si>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</si>
  <si>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</si>
  <si>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</si>
  <si>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</si>
  <si>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</si>
  <si>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</si>
  <si>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</si>
  <si>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</si>
  <si>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</si>
  <si>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</si>
  <si>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</si>
  <si>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</si>
  <si>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</si>
  <si>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</si>
  <si>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</si>
  <si>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</si>
  <si>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</si>
  <si>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</si>
  <si>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</si>
  <si>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</si>
  <si>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</si>
  <si>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</si>
  <si>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</si>
  <si>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</si>
  <si>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</si>
  <si>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</si>
  <si>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</si>
  <si>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</si>
  <si>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</si>
  <si>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</si>
  <si>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</si>
  <si>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</si>
  <si>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</si>
  <si>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</si>
  <si>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</si>
  <si>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</si>
  <si>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</si>
  <si>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</si>
  <si>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</si>
  <si>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</si>
  <si>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</si>
  <si>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</si>
  <si>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</si>
  <si>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</si>
  <si>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</si>
  <si>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</si>
  <si>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</si>
  <si>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</si>
  <si>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</si>
  <si>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</si>
  <si>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</si>
  <si>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</si>
  <si>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</si>
  <si>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</si>
  <si>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</si>
  <si>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</si>
  <si>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</si>
  <si>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</si>
  <si>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</si>
  <si>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</si>
  <si>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</si>
  <si>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</si>
  <si>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</si>
  <si>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</si>
  <si>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</si>
  <si>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</si>
  <si>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</si>
  <si>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</si>
  <si>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</si>
  <si>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</si>
  <si>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</si>
  <si>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</si>
  <si>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</si>
  <si>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</si>
  <si>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</si>
  <si>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</si>
  <si>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</si>
  <si>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</si>
  <si>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</si>
  <si>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</si>
  <si>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</si>
  <si>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</si>
  <si>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</si>
  <si>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</si>
  <si>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</si>
  <si>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</si>
  <si>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</si>
  <si>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</si>
  <si>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</si>
  <si>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</si>
  <si>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</si>
  <si>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</si>
  <si>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</si>
  <si>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</si>
  <si>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</si>
  <si>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</si>
  <si>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</si>
  <si>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</si>
  <si>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</si>
  <si>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</si>
  <si>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</si>
  <si>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</si>
  <si>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</si>
  <si>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</si>
  <si>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</si>
  <si>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</si>
  <si>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</si>
  <si>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</si>
  <si>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</si>
  <si>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</si>
  <si>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</si>
  <si>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</si>
  <si>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</si>
  <si>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</si>
  <si>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</si>
  <si>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</si>
  <si>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</si>
  <si>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</si>
  <si>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</si>
  <si>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</si>
  <si>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</si>
  <si>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</si>
  <si>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</si>
  <si>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</si>
  <si>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</si>
  <si>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</si>
  <si>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</si>
  <si>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</si>
  <si>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</si>
  <si>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</si>
  <si>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</si>
  <si>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</si>
  <si>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</si>
  <si>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</si>
  <si>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</si>
  <si>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</si>
  <si>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</si>
  <si>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</si>
  <si>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</si>
  <si>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</si>
  <si>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</si>
  <si>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</si>
  <si>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</si>
  <si>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</si>
  <si>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</si>
  <si>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</si>
  <si>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</si>
  <si>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</si>
  <si>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</si>
  <si>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</si>
  <si>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</si>
  <si>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</si>
  <si>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</si>
  <si>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</si>
  <si>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</si>
  <si>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</si>
  <si>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</si>
  <si>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</si>
  <si>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</si>
  <si>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</si>
  <si>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</si>
  <si>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</si>
  <si>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</si>
  <si>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</si>
  <si>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</si>
  <si>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</si>
  <si>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</si>
  <si>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</si>
  <si>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</si>
  <si>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</si>
  <si>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</si>
  <si>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</si>
  <si>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</si>
  <si>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</si>
  <si>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</si>
  <si>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</si>
  <si>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</si>
  <si>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</si>
  <si>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</si>
  <si>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</si>
  <si>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</si>
  <si>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</si>
  <si>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</si>
  <si>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</si>
  <si>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</si>
  <si>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</si>
  <si>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</si>
  <si>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</si>
  <si>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</si>
  <si>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</si>
  <si>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</si>
  <si>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</si>
  <si>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</si>
  <si>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</si>
  <si>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</si>
  <si>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</si>
  <si>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</si>
  <si>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</si>
  <si>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</si>
  <si>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</si>
  <si>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</si>
  <si>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</si>
  <si>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</si>
  <si>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</si>
  <si>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</si>
  <si>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</si>
  <si>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</si>
  <si>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</si>
  <si>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</si>
  <si>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</si>
  <si>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</si>
  <si>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</si>
  <si>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</si>
  <si>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</si>
  <si>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</si>
  <si>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</si>
  <si>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</si>
  <si>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</si>
  <si>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</si>
  <si>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</si>
  <si>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</si>
  <si>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</si>
  <si>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</si>
  <si>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</si>
  <si>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</si>
  <si>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</si>
  <si>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</si>
  <si>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</si>
  <si>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</si>
  <si>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</si>
  <si>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</si>
  <si>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</si>
  <si>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</si>
  <si>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</si>
  <si>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</si>
  <si>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</si>
  <si>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</si>
  <si>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</si>
  <si>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</si>
  <si>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</si>
  <si>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</si>
  <si>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</si>
  <si>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</si>
  <si>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</si>
  <si>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</si>
  <si>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</si>
  <si>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</si>
  <si>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</si>
  <si>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</si>
  <si>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</si>
  <si>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</si>
  <si>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</si>
  <si>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</si>
  <si>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</si>
  <si>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</si>
  <si>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</si>
  <si>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</si>
  <si>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</si>
  <si>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</si>
  <si>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</si>
  <si>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</si>
  <si>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</si>
  <si>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</si>
  <si>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</si>
  <si>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</si>
  <si>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</si>
  <si>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</si>
  <si>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</si>
  <si>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</si>
  <si>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</si>
  <si>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</si>
  <si>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</si>
  <si>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</si>
  <si>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</si>
  <si>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</si>
  <si>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</si>
  <si>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</si>
  <si>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</si>
  <si>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</si>
  <si>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</si>
  <si>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</si>
  <si>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</si>
  <si>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</si>
  <si>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</si>
  <si>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</si>
  <si>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</si>
  <si>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</si>
  <si>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</si>
  <si>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</si>
  <si>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</si>
  <si>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</si>
  <si>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</si>
  <si>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</si>
  <si>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</si>
  <si>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</si>
  <si>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</si>
  <si>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</si>
  <si>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</si>
  <si>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</si>
  <si>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</si>
  <si>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</si>
  <si>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</si>
  <si>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</si>
  <si>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</si>
  <si>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</si>
  <si>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</si>
  <si>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</si>
  <si>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</si>
  <si>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</si>
  <si>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</si>
  <si>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</si>
  <si>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</si>
  <si>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</si>
  <si>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</si>
  <si>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</si>
  <si>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</si>
  <si>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</si>
  <si>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</si>
  <si>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</si>
  <si>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</si>
  <si>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</si>
  <si>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</si>
  <si>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</si>
  <si>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</si>
  <si>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</si>
  <si>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</si>
  <si>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</si>
  <si>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</si>
  <si>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</si>
  <si>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</si>
  <si>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</si>
  <si>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</si>
  <si>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</si>
  <si>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</si>
  <si>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</si>
  <si>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</si>
  <si>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</si>
  <si>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</si>
  <si>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</si>
  <si>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</si>
  <si>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</si>
  <si>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</si>
  <si>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</si>
  <si>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</si>
  <si>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</si>
  <si>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</si>
  <si>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</si>
  <si>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</si>
  <si>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</si>
  <si>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</si>
  <si>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</si>
  <si>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</si>
  <si>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</si>
  <si>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</si>
  <si>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</si>
  <si>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</si>
  <si>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</si>
  <si>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</si>
  <si>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</si>
  <si>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</si>
  <si>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</si>
  <si>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</si>
  <si>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</si>
  <si>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</si>
  <si>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</si>
  <si>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</si>
  <si>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</si>
  <si>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</si>
  <si>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</si>
  <si>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</si>
  <si>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</si>
  <si>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</si>
  <si>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</si>
  <si>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</si>
  <si>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</si>
  <si>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</si>
  <si>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</si>
  <si>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</si>
  <si>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</si>
  <si>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</si>
  <si>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</si>
  <si>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</si>
  <si>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</si>
  <si>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</si>
  <si>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</si>
  <si>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</si>
  <si>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</si>
  <si>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</si>
  <si>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</si>
  <si>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</si>
  <si>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</si>
  <si>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</si>
  <si>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</si>
  <si>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</si>
  <si>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</si>
  <si>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</si>
  <si>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</si>
  <si>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</si>
  <si>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</si>
  <si>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</si>
  <si>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</si>
  <si>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</si>
  <si>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</si>
  <si>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</si>
  <si>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</si>
  <si>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</si>
  <si>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</si>
  <si>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</si>
  <si>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</si>
  <si>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</si>
  <si>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</si>
  <si>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</si>
  <si>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</si>
  <si>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</si>
  <si>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</si>
  <si>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</si>
  <si>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</si>
  <si>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</si>
  <si>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</si>
  <si>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</si>
  <si>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</si>
  <si>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</si>
  <si>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</si>
  <si>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</si>
  <si>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</si>
  <si>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</si>
  <si>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</si>
  <si>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</si>
  <si>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</si>
  <si>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</si>
  <si>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</si>
  <si>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</si>
  <si>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</si>
  <si>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</si>
  <si>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</si>
  <si>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</si>
  <si>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</si>
  <si>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</si>
  <si>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</si>
  <si>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</si>
  <si>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</si>
  <si>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</si>
  <si>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</si>
  <si>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</si>
  <si>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</si>
  <si>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</si>
  <si>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</si>
  <si>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</si>
  <si>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</si>
  <si>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</si>
  <si>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</si>
  <si>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</si>
  <si>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</si>
  <si>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</si>
  <si>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</si>
  <si>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</si>
  <si>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</si>
  <si>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</si>
  <si>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</si>
  <si>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</si>
  <si>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</si>
  <si>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</si>
  <si>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</si>
  <si>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</si>
  <si>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</si>
  <si>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</si>
  <si>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</si>
  <si>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</si>
  <si>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</si>
  <si>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</si>
  <si>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</si>
  <si>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</si>
  <si>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</si>
  <si>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</si>
  <si>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</si>
  <si>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</si>
  <si>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</si>
  <si>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</si>
  <si>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</si>
  <si>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</si>
  <si>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</si>
  <si>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</si>
  <si>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</si>
  <si>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</si>
  <si>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</si>
  <si>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</si>
  <si>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</si>
  <si>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</si>
  <si>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</si>
  <si>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</si>
  <si>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</si>
  <si>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</si>
  <si>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</si>
  <si>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</si>
  <si>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</si>
  <si>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</si>
  <si>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</si>
  <si>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</si>
  <si>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</si>
  <si>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</si>
  <si>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</si>
  <si>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</si>
  <si>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</si>
  <si>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</si>
  <si>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</si>
  <si>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</si>
  <si>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</si>
  <si>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</si>
  <si>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</si>
  <si>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</si>
  <si>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</si>
  <si>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</si>
  <si>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</si>
  <si>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</si>
  <si>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</si>
  <si>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</si>
  <si>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</si>
  <si>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</si>
  <si>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</si>
  <si>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</si>
  <si>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</si>
  <si>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</si>
  <si>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</si>
  <si>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</si>
  <si>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</si>
  <si>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</si>
  <si>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</si>
  <si>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</si>
  <si>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</si>
  <si>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</si>
  <si>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</si>
  <si>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</si>
  <si>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</si>
  <si>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</si>
  <si>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</si>
  <si>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</si>
  <si>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</si>
  <si>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</si>
  <si>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</si>
  <si>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</si>
  <si>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</si>
  <si>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</si>
  <si>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</si>
  <si>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</si>
  <si>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</si>
  <si>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</si>
  <si>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</si>
  <si>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</si>
  <si>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</si>
  <si>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</si>
  <si>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</si>
  <si>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</si>
  <si>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</si>
  <si>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</si>
  <si>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</si>
  <si>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</si>
  <si>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</si>
  <si>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</si>
  <si>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</si>
  <si>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</si>
  <si>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</si>
  <si>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</si>
  <si>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</si>
  <si>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</si>
  <si>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</si>
  <si>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</si>
  <si>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</si>
  <si>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</si>
  <si>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</si>
  <si>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</si>
  <si>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</si>
  <si>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</si>
  <si>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</si>
  <si>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</si>
  <si>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</si>
  <si>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</si>
  <si>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</si>
  <si>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</si>
  <si>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</si>
  <si>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</si>
  <si>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</si>
  <si>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</si>
  <si>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</si>
  <si>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</si>
  <si>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</si>
  <si>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</si>
  <si>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</si>
  <si>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</si>
  <si>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</si>
  <si>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</si>
  <si>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</si>
  <si>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</si>
  <si>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</si>
  <si>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</si>
  <si>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</si>
  <si>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</si>
  <si>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</si>
  <si>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</si>
  <si>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</si>
  <si>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</si>
  <si>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</si>
  <si>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</si>
  <si>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</si>
  <si>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</si>
  <si>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</si>
  <si>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</si>
  <si>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</si>
  <si>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</si>
  <si>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</si>
  <si>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</si>
  <si>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</si>
  <si>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</si>
  <si>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</si>
  <si>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</si>
  <si>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</si>
  <si>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</si>
  <si>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</si>
  <si>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</si>
  <si>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</si>
  <si>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</si>
  <si>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</si>
  <si>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</si>
  <si>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</si>
  <si>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</si>
  <si>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</si>
  <si>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</si>
  <si>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</si>
  <si>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</si>
  <si>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</si>
  <si>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</si>
  <si>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</si>
  <si>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</si>
  <si>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</si>
  <si>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</si>
  <si>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</si>
  <si>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</si>
  <si>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</si>
  <si>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</si>
  <si>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</si>
  <si>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</si>
  <si>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</si>
  <si>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</si>
  <si>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</si>
  <si>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</si>
  <si>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</si>
  <si>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</si>
  <si>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</si>
  <si>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</si>
  <si>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</si>
  <si>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</si>
  <si>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</si>
  <si>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</si>
  <si>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</si>
  <si>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</si>
  <si>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</si>
  <si>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</si>
  <si>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</si>
  <si>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</si>
  <si>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</si>
  <si>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</si>
  <si>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</si>
  <si>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</si>
  <si>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</si>
  <si>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</si>
  <si>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</si>
  <si>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</si>
  <si>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</si>
  <si>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</si>
  <si>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</si>
  <si>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</si>
  <si>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</si>
  <si>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</si>
  <si>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</si>
  <si>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</si>
  <si>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</si>
  <si>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</si>
  <si>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</si>
  <si>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</si>
  <si>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</si>
  <si>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</si>
  <si>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</si>
  <si>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</si>
  <si>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</si>
  <si>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</si>
  <si>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</si>
  <si>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</si>
  <si>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</si>
  <si>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</si>
  <si>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</si>
  <si>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</si>
  <si>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</si>
  <si>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</si>
  <si>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</si>
  <si>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</si>
  <si>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</si>
  <si>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</si>
  <si>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</si>
  <si>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</si>
  <si>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</si>
  <si>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</si>
  <si>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</si>
  <si>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</si>
  <si>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</si>
  <si>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</si>
  <si>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</si>
  <si>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</si>
  <si>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</si>
  <si>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</si>
  <si>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</si>
  <si>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</si>
  <si>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</si>
  <si>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</si>
  <si>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</si>
  <si>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</si>
  <si>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</si>
  <si>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</si>
  <si>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</si>
  <si>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</si>
  <si>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</si>
  <si>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</si>
  <si>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</si>
  <si>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</si>
  <si>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</si>
  <si>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</si>
  <si>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</si>
  <si>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</si>
  <si>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</si>
  <si>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</si>
  <si>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</si>
  <si>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</si>
  <si>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</si>
  <si>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</si>
  <si>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</si>
  <si>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</si>
  <si>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</si>
  <si>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</si>
  <si>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</si>
  <si>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</si>
  <si>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</si>
  <si>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</si>
  <si>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</si>
  <si>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</si>
  <si>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</si>
  <si>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</si>
  <si>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</si>
  <si>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</si>
  <si>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</si>
  <si>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</si>
  <si>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</si>
  <si>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</si>
  <si>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</si>
  <si>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</si>
  <si>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</si>
  <si>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</si>
  <si>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</si>
  <si>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</si>
  <si>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</si>
  <si>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</si>
  <si>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</si>
  <si>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</si>
  <si>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</si>
  <si>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</si>
  <si>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</si>
  <si>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</si>
  <si>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</si>
  <si>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</si>
  <si>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</si>
  <si>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</si>
  <si>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</si>
  <si>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</si>
  <si>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</si>
  <si>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</si>
  <si>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</si>
  <si>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</si>
  <si>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</si>
  <si>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</si>
  <si>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</si>
  <si>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</si>
  <si>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</si>
  <si>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</si>
  <si>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</si>
  <si>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</si>
  <si>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</si>
  <si>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</si>
  <si>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</si>
  <si>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</si>
  <si>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</si>
  <si>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</si>
  <si>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</si>
  <si>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</si>
  <si>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</si>
  <si>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</si>
  <si>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</si>
  <si>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</si>
  <si>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</si>
  <si>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</si>
  <si>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</si>
  <si>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</si>
  <si>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</si>
  <si>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</si>
  <si>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</si>
  <si>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</si>
  <si>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</si>
  <si>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</si>
  <si>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</si>
  <si>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</si>
  <si>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</si>
  <si>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</si>
  <si>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</si>
  <si>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</si>
  <si>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</si>
  <si>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</si>
  <si>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</si>
  <si>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</si>
  <si>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</si>
  <si>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</si>
  <si>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</si>
  <si>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</si>
  <si>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</si>
  <si>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</si>
  <si>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</si>
  <si>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</si>
  <si>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</si>
  <si>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</si>
  <si>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</si>
  <si>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</si>
  <si>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</si>
  <si>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</si>
  <si>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</si>
  <si>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</si>
  <si>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</si>
  <si>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</si>
  <si>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</si>
  <si>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</si>
  <si>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</si>
  <si>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</si>
  <si>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</si>
  <si>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</si>
  <si>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</si>
  <si>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</si>
  <si>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</si>
  <si>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</si>
  <si>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</si>
  <si>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</si>
  <si>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</si>
  <si>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</si>
  <si>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</si>
  <si>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</si>
  <si>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</si>
  <si>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</si>
  <si>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</si>
  <si>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</si>
  <si>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</si>
  <si>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</si>
  <si>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</si>
  <si>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</si>
  <si>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</si>
  <si>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</si>
  <si>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</si>
  <si>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</si>
  <si>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</si>
  <si>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</si>
  <si>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</si>
  <si>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</si>
  <si>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</si>
  <si>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</si>
  <si>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</si>
  <si>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</si>
  <si>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</si>
  <si>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</si>
  <si>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</si>
  <si>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</si>
  <si>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</si>
  <si>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</si>
  <si>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</si>
  <si>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</si>
  <si>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</si>
  <si>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</si>
  <si>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</si>
  <si>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</si>
  <si>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</si>
  <si>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</si>
  <si>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</si>
  <si>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</si>
  <si>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</si>
  <si>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</si>
  <si>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</si>
  <si>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</si>
  <si>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</si>
  <si>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</si>
  <si>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</si>
  <si>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</si>
  <si>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</si>
  <si>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</si>
  <si>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</si>
  <si>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</si>
  <si>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</si>
  <si>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</si>
  <si>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</si>
  <si>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</si>
  <si>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</si>
  <si>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</si>
  <si>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</si>
  <si>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</si>
  <si>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</si>
  <si>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</si>
  <si>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</si>
  <si>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</si>
  <si>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</si>
  <si>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</si>
  <si>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</si>
  <si>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</si>
  <si>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</si>
  <si>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</si>
  <si>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</si>
  <si>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</si>
  <si>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</si>
  <si>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</si>
  <si>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</si>
  <si>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</si>
  <si>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</si>
  <si>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</si>
  <si>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</si>
  <si>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</si>
  <si>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</si>
  <si>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</si>
  <si>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</si>
  <si>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</si>
  <si>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</si>
  <si>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</si>
  <si>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</si>
  <si>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</si>
  <si>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</si>
  <si>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</si>
  <si>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</si>
  <si>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</si>
  <si>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</si>
  <si>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</si>
  <si>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</si>
  <si>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</si>
  <si>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</si>
  <si>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</si>
  <si>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</si>
  <si>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</si>
  <si>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</si>
  <si>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</si>
  <si>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</si>
  <si>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</si>
  <si>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</si>
  <si>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</si>
  <si>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</si>
  <si>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</si>
  <si>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</si>
  <si>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</si>
  <si>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</si>
  <si>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</si>
  <si>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</si>
  <si>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</si>
  <si>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</si>
  <si>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</si>
  <si>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</si>
  <si>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</si>
  <si>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</si>
  <si>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</si>
  <si>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</si>
  <si>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</si>
  <si>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</si>
  <si>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</si>
  <si>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</si>
  <si>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</si>
  <si>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</si>
  <si>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</si>
  <si>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</si>
  <si>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</si>
  <si>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</si>
  <si>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</si>
  <si>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</si>
  <si>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</si>
  <si>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</si>
  <si>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</si>
  <si>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</si>
  <si>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</si>
  <si>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</si>
  <si>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</si>
  <si>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</si>
  <si>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</si>
  <si>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</si>
  <si>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</si>
  <si>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</si>
  <si>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</si>
  <si>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</si>
  <si>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</si>
  <si>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</si>
  <si>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</si>
  <si>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</si>
  <si>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</si>
  <si>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</si>
  <si>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</si>
  <si>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</si>
  <si>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</si>
  <si>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</si>
  <si>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</si>
  <si>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</si>
  <si>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</si>
  <si>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</si>
  <si>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</si>
  <si>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</si>
  <si>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</si>
  <si>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</si>
  <si>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</si>
  <si>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</si>
  <si>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</si>
  <si>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</si>
  <si>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</si>
  <si>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</si>
  <si>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</si>
  <si>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</si>
  <si>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</si>
  <si>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</si>
  <si>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</si>
  <si>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</si>
  <si>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</si>
  <si>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</si>
  <si>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</si>
  <si>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</si>
  <si>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</si>
  <si>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</si>
  <si>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</si>
  <si>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</si>
  <si>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</si>
  <si>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</si>
  <si>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</si>
  <si>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</si>
  <si>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</si>
  <si>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</si>
  <si>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</si>
  <si>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</si>
  <si>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</si>
  <si>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</si>
  <si>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</si>
  <si>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</si>
  <si>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</si>
  <si>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</si>
  <si>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</si>
  <si>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</si>
  <si>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</si>
  <si>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</si>
  <si>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</si>
  <si>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</si>
  <si>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</si>
  <si>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</si>
  <si>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</si>
  <si>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</si>
  <si>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</si>
  <si>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</si>
  <si>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</si>
  <si>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</si>
  <si>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</si>
  <si>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</si>
  <si>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</si>
  <si>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</si>
  <si>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</si>
  <si>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</si>
  <si>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</si>
  <si>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</si>
  <si>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</si>
  <si>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</si>
  <si>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</si>
  <si>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</si>
  <si>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</si>
  <si>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</si>
  <si>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</si>
  <si>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</si>
  <si>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</si>
  <si>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</si>
  <si>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</si>
  <si>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</si>
  <si>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</si>
  <si>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</si>
  <si>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</si>
  <si>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</si>
  <si>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</si>
  <si>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</si>
  <si>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</si>
  <si>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</si>
  <si>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</si>
  <si>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</si>
  <si>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</si>
  <si>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</si>
  <si>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</si>
  <si>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</si>
  <si>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</si>
  <si>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</si>
  <si>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</si>
  <si>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</si>
  <si>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</si>
  <si>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</si>
  <si>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</si>
  <si>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</si>
  <si>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</si>
  <si>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</si>
  <si>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</si>
  <si>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</si>
  <si>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</si>
  <si>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</si>
  <si>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</si>
  <si>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</si>
  <si>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</si>
  <si>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</si>
  <si>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</si>
  <si>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</si>
  <si>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</si>
  <si>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</si>
  <si>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</si>
  <si>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</si>
  <si>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</si>
  <si>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</si>
  <si>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</si>
  <si>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</si>
  <si>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</si>
  <si>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</si>
  <si>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</si>
  <si>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</si>
  <si>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</si>
  <si>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</si>
  <si>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</si>
  <si>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</si>
  <si>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</si>
  <si>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</si>
  <si>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</si>
  <si>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</si>
  <si>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</si>
  <si>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</si>
  <si>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</si>
  <si>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</si>
  <si>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</si>
  <si>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</si>
  <si>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</si>
  <si>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</si>
  <si>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</si>
  <si>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</si>
  <si>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</si>
  <si>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</si>
  <si>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</si>
  <si>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</si>
  <si>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</si>
  <si>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</si>
  <si>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</si>
  <si>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</si>
  <si>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</si>
  <si>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</si>
  <si>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</si>
  <si>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</si>
  <si>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</si>
  <si>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</si>
  <si>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</si>
  <si>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</si>
  <si>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</si>
  <si>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</si>
  <si>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</si>
  <si>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</si>
  <si>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</si>
  <si>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</si>
  <si>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</si>
  <si>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</si>
  <si>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</si>
  <si>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</si>
  <si>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</si>
  <si>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</si>
  <si>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</si>
  <si>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</si>
  <si>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</si>
  <si>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</si>
  <si>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</si>
  <si>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</si>
  <si>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</si>
  <si>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</si>
  <si>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</si>
  <si>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</si>
  <si>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</si>
  <si>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</si>
  <si>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</si>
  <si>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</si>
  <si>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</si>
  <si>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</si>
  <si>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</si>
  <si>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</si>
  <si>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</si>
  <si>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</si>
  <si>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</si>
  <si>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</si>
  <si>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</si>
  <si>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</si>
  <si>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</si>
  <si>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</si>
  <si>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</si>
  <si>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</si>
  <si>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</si>
  <si>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</si>
  <si>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</si>
  <si>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</si>
  <si>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</si>
  <si>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</si>
  <si>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</si>
  <si>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</si>
  <si>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</si>
  <si>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</si>
  <si>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</si>
  <si>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</si>
  <si>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</si>
  <si>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</si>
  <si>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</si>
  <si>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</si>
  <si>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</si>
  <si>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</si>
  <si>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</si>
  <si>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</si>
  <si>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</si>
  <si>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</si>
  <si>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</si>
  <si>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</si>
  <si>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</si>
  <si>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</si>
  <si>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</si>
  <si>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</si>
  <si>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</si>
  <si>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</si>
  <si>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</si>
  <si>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</si>
  <si>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</si>
  <si>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</si>
  <si>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</si>
  <si>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</si>
  <si>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</si>
  <si>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</si>
  <si>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</si>
  <si>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</si>
  <si>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</si>
  <si>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</si>
  <si>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</si>
  <si>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</si>
  <si>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</si>
  <si>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</si>
  <si>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</si>
  <si>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</si>
  <si>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</si>
  <si>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</si>
  <si>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</si>
  <si>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</si>
  <si>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</si>
  <si>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</si>
  <si>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</si>
  <si>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</si>
  <si>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</si>
  <si>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</si>
  <si>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</si>
  <si>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</si>
  <si>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</si>
  <si>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</si>
  <si>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</si>
  <si>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</si>
  <si>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</si>
  <si>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</si>
  <si>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</si>
  <si>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</si>
  <si>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</si>
  <si>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</si>
  <si>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</si>
  <si>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</si>
  <si>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</si>
  <si>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</si>
  <si>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</si>
  <si>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</si>
  <si>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</si>
  <si>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</si>
  <si>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</si>
  <si>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</si>
  <si>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</si>
  <si>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</si>
  <si>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</si>
  <si>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</si>
  <si>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</si>
  <si>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</si>
  <si>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</si>
  <si>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</si>
  <si>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</si>
  <si>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</si>
  <si>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</si>
  <si>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</si>
  <si>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</si>
  <si>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</si>
  <si>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</si>
  <si>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</si>
  <si>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</si>
  <si>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</si>
  <si>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</si>
  <si>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</si>
  <si>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</si>
  <si>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</si>
  <si>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</si>
  <si>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</si>
  <si>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</si>
  <si>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</si>
  <si>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</si>
  <si>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</si>
  <si>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</si>
  <si>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</si>
  <si>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</si>
  <si>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</si>
  <si>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</si>
  <si>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</si>
  <si>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</si>
  <si>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</si>
  <si>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</si>
  <si>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</si>
  <si>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</si>
  <si>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</si>
  <si>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</si>
  <si>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</si>
  <si>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</si>
  <si>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</si>
  <si>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</si>
  <si>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</si>
  <si>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</si>
  <si>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</si>
  <si>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</si>
  <si>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</si>
  <si>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</si>
  <si>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</si>
  <si>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</si>
  <si>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</si>
  <si>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</si>
  <si>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</si>
  <si>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</si>
  <si>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</si>
  <si>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</si>
  <si>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</si>
  <si>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</si>
  <si>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</si>
  <si>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</si>
  <si>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</si>
  <si>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</si>
  <si>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</si>
  <si>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</si>
  <si>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</si>
  <si>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</si>
  <si>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</si>
  <si>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</si>
  <si>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</si>
  <si>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</si>
  <si>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</si>
  <si>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</si>
  <si>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</si>
  <si>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</si>
  <si>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</si>
  <si>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</si>
  <si>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</si>
  <si>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</si>
  <si>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</si>
  <si>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</si>
  <si>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</si>
  <si>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</si>
  <si>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</si>
  <si>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</si>
  <si>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</si>
  <si>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</si>
  <si>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</si>
  <si>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</si>
  <si>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</si>
  <si>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</si>
  <si>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</si>
  <si>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</si>
  <si>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</si>
  <si>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</si>
  <si>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</si>
  <si>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</si>
  <si>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</si>
  <si>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</si>
  <si>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</si>
  <si>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</si>
  <si>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</si>
  <si>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</si>
  <si>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</si>
  <si>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</si>
  <si>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</si>
  <si>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</si>
  <si>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</si>
  <si>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</si>
  <si>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</si>
  <si>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</si>
  <si>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</si>
  <si>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</si>
  <si>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</si>
  <si>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</si>
  <si>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</si>
  <si>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</si>
  <si>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</si>
  <si>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</si>
  <si>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</si>
  <si>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</si>
  <si>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</si>
  <si>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</si>
  <si>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</si>
  <si>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</si>
  <si>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</si>
  <si>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</si>
  <si>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</si>
  <si>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</si>
  <si>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</si>
  <si>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</si>
  <si>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</si>
  <si>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</si>
  <si>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</si>
  <si>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</si>
  <si>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</si>
  <si>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</si>
  <si>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</si>
  <si>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</si>
  <si>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</si>
  <si>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</si>
  <si>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</si>
  <si>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</si>
  <si>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</si>
  <si>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</si>
  <si>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</si>
  <si>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</si>
  <si>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</si>
  <si>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</si>
  <si>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</si>
  <si>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</si>
  <si>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</si>
  <si>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</si>
  <si>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</si>
  <si>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</si>
  <si>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</si>
  <si>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</si>
  <si>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</si>
  <si>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</si>
  <si>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</si>
  <si>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</si>
  <si>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</si>
  <si>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</si>
  <si>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</si>
  <si>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</si>
  <si>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</si>
  <si>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</si>
  <si>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</si>
  <si>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</si>
  <si>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</si>
  <si>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</si>
  <si>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</si>
  <si>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</si>
  <si>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</si>
  <si>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</si>
  <si>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</si>
  <si>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</si>
  <si>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</si>
  <si>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</si>
  <si>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</si>
  <si>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</si>
  <si>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</si>
  <si>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</si>
  <si>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</si>
  <si>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</si>
  <si>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</si>
  <si>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</si>
  <si>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</si>
  <si>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</si>
  <si>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</si>
  <si>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</si>
  <si>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</si>
  <si>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</si>
  <si>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</si>
  <si>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</si>
  <si>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</si>
  <si>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</si>
  <si>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</si>
  <si>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</si>
  <si>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</si>
  <si>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</si>
  <si>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</si>
  <si>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</si>
  <si>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</si>
  <si>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</si>
  <si>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</si>
  <si>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</si>
  <si>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</si>
  <si>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</si>
  <si>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</si>
  <si>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</si>
  <si>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</si>
  <si>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</si>
  <si>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</si>
  <si>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</si>
  <si>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</si>
  <si>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</si>
  <si>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</si>
  <si>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</si>
  <si>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</si>
  <si>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</si>
  <si>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</si>
  <si>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</si>
  <si>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</si>
  <si>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</si>
  <si>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</si>
  <si>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</si>
  <si>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</si>
  <si>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</si>
  <si>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</si>
  <si>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</si>
  <si>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</si>
  <si>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</si>
  <si>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</si>
  <si>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</si>
  <si>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</si>
  <si>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</si>
  <si>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</si>
  <si>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</si>
  <si>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</si>
  <si>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</si>
  <si>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</si>
  <si>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</si>
  <si>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</si>
  <si>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</si>
  <si>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</si>
  <si>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</si>
  <si>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</si>
  <si>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</si>
  <si>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</si>
  <si>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</si>
  <si>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</si>
  <si>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</si>
  <si>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</si>
  <si>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</si>
  <si>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</si>
  <si>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</si>
  <si>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</si>
  <si>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</si>
  <si>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</si>
  <si>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</si>
  <si>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</si>
  <si>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</si>
  <si>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</si>
  <si>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</si>
  <si>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</si>
  <si>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</si>
  <si>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</si>
  <si>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</si>
  <si>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</si>
  <si>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</si>
  <si>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</si>
  <si>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</si>
  <si>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</si>
  <si>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</si>
  <si>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</si>
  <si>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</si>
  <si>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</si>
  <si>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</si>
  <si>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</si>
  <si>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</si>
  <si>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</si>
  <si>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</si>
  <si>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</si>
  <si>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</si>
  <si>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</si>
  <si>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</si>
  <si>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</si>
  <si>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</si>
  <si>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</si>
  <si>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</si>
  <si>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</si>
  <si>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</si>
  <si>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</si>
  <si>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</si>
  <si>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</si>
  <si>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</si>
  <si>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</si>
  <si>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</si>
  <si>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</si>
  <si>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</si>
  <si>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</si>
  <si>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</si>
  <si>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</si>
  <si>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</si>
  <si>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</si>
  <si>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</si>
  <si>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</si>
  <si>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</si>
  <si>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</si>
  <si>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</si>
  <si>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</si>
  <si>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</si>
  <si>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</si>
  <si>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</si>
  <si>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</si>
  <si>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</si>
  <si>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</si>
  <si>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</si>
  <si>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</si>
  <si>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</si>
  <si>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</si>
  <si>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</si>
  <si>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</si>
  <si>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</si>
  <si>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</si>
  <si>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</si>
  <si>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</si>
  <si>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</si>
  <si>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</si>
  <si>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</si>
  <si>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</si>
  <si>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</si>
  <si>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</si>
  <si>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</si>
  <si>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</si>
  <si>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</si>
  <si>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</si>
  <si>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</si>
  <si>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</si>
  <si>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</si>
  <si>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</si>
  <si>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</si>
  <si>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</si>
  <si>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</si>
  <si>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</si>
  <si>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</si>
  <si>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</si>
  <si>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</si>
  <si>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</si>
  <si>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</si>
  <si>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</si>
  <si>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</si>
  <si>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</si>
  <si>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</si>
  <si>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</si>
  <si>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</si>
  <si>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</si>
  <si>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</si>
  <si>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</si>
  <si>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</si>
  <si>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</si>
  <si>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</si>
  <si>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</si>
  <si>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</si>
  <si>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</si>
  <si>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</si>
  <si>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</si>
  <si>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</si>
  <si>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</si>
  <si>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</si>
  <si>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</si>
  <si>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</si>
  <si>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</si>
  <si>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</si>
  <si>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</si>
  <si>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</si>
  <si>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</si>
  <si>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</si>
  <si>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</si>
  <si>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</si>
  <si>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</si>
  <si>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</si>
  <si>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</si>
  <si>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</si>
  <si>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</si>
  <si>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</si>
  <si>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</si>
  <si>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</si>
  <si>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</si>
  <si>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</si>
  <si>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</si>
  <si>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</si>
  <si>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</si>
  <si>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</si>
  <si>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</si>
  <si>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</si>
  <si>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</si>
  <si>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</si>
  <si>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</si>
  <si>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</si>
  <si>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</si>
  <si>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</si>
  <si>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</si>
  <si>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</si>
  <si>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</si>
  <si>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</si>
  <si>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</si>
  <si>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</si>
  <si>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</si>
  <si>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</si>
  <si>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</si>
  <si>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</si>
  <si>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</si>
  <si>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</si>
  <si>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</si>
  <si>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</si>
  <si>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</si>
  <si>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</si>
  <si>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</si>
  <si>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</si>
  <si>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</si>
  <si>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</si>
  <si>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</si>
  <si>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</si>
  <si>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</si>
  <si>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</si>
  <si>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</si>
  <si>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</si>
  <si>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</si>
  <si>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</si>
  <si>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</si>
  <si>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</si>
  <si>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</si>
  <si>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</si>
  <si>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</si>
  <si>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</si>
  <si>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</si>
  <si>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</si>
  <si>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</si>
  <si>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</si>
  <si>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</si>
  <si>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</si>
  <si>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</si>
  <si>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</si>
  <si>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</si>
  <si>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</si>
  <si>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</si>
  <si>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</si>
  <si>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</si>
  <si>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</si>
  <si>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</si>
  <si>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</si>
  <si>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</si>
  <si>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</si>
  <si>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</si>
  <si>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</si>
  <si>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</si>
  <si>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</si>
  <si>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</si>
  <si>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</si>
  <si>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</si>
  <si>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</si>
  <si>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</si>
  <si>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</si>
  <si>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</si>
  <si>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</si>
  <si>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</si>
  <si>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</si>
  <si>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</si>
  <si>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</si>
  <si>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</si>
  <si>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</si>
  <si>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</si>
  <si>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</si>
  <si>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</si>
  <si>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</si>
  <si>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</si>
  <si>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</si>
  <si>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</si>
  <si>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</si>
  <si>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</si>
  <si>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</si>
  <si>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</si>
  <si>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</si>
  <si>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</si>
  <si>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</si>
  <si>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</si>
  <si>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</si>
  <si>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</si>
  <si>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</si>
  <si>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</si>
  <si>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</si>
  <si>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</si>
  <si>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</si>
  <si>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</si>
  <si>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</si>
  <si>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</si>
  <si>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</si>
  <si>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</si>
  <si>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</si>
  <si>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</si>
  <si>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</si>
  <si>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</si>
  <si>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</si>
  <si>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</si>
  <si>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</si>
  <si>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</si>
  <si>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</si>
  <si>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</si>
  <si>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</si>
  <si>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</si>
  <si>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</si>
  <si>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</si>
  <si>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</si>
  <si>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</si>
  <si>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</si>
  <si>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</si>
  <si>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</si>
  <si>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</si>
  <si>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</si>
  <si>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</si>
  <si>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</si>
  <si>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</si>
  <si>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</si>
  <si>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</si>
  <si>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</si>
  <si>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</si>
  <si>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</si>
  <si>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</si>
  <si>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</si>
  <si>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</si>
  <si>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</si>
  <si>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</si>
  <si>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</si>
  <si>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</si>
  <si>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</si>
  <si>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</si>
  <si>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</si>
  <si>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</si>
  <si>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</si>
  <si>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</si>
  <si>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</si>
  <si>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</si>
  <si>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</si>
  <si>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</si>
  <si>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</si>
  <si>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</si>
  <si>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</si>
  <si>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</si>
  <si>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</si>
  <si>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</si>
  <si>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</si>
  <si>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</si>
  <si>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</si>
  <si>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</si>
  <si>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</si>
  <si>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</si>
  <si>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</si>
  <si>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</si>
  <si>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</si>
  <si>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</si>
  <si>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</si>
  <si>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</si>
  <si>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</si>
  <si>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</si>
  <si>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</si>
  <si>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</si>
  <si>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</si>
  <si>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</si>
  <si>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</si>
  <si>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</si>
  <si>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</si>
  <si>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</si>
  <si>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</si>
  <si>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</si>
  <si>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</si>
  <si>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</si>
  <si>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</si>
  <si>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</si>
  <si>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</si>
  <si>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</si>
  <si>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</si>
  <si>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</si>
  <si>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</si>
  <si>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</si>
  <si>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</si>
  <si>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</si>
  <si>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</si>
  <si>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</si>
  <si>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</si>
  <si>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</si>
  <si>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</si>
  <si>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</si>
  <si>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</si>
  <si>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</si>
  <si>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</si>
  <si>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</si>
  <si>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</si>
  <si>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</si>
  <si>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</si>
  <si>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</si>
  <si>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</si>
  <si>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</si>
  <si>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</si>
  <si>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</si>
  <si>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</si>
  <si>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</si>
  <si>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</si>
  <si>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</si>
  <si>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</si>
  <si>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</si>
  <si>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</si>
  <si>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</si>
  <si>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</si>
  <si>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</si>
  <si>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</si>
  <si>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</si>
  <si>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</si>
  <si>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</si>
  <si>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</si>
  <si>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</si>
  <si>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</si>
  <si>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</si>
  <si>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</si>
  <si>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</si>
  <si>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</si>
  <si>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</si>
  <si>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</si>
  <si>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</si>
  <si>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</si>
  <si>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</si>
  <si>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</si>
  <si>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</si>
  <si>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</si>
  <si>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</si>
  <si>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</si>
  <si>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</si>
  <si>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</si>
  <si>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</si>
  <si>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</si>
  <si>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</si>
  <si>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</si>
  <si>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</si>
  <si>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</si>
  <si>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</si>
  <si>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</si>
  <si>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</si>
  <si>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</si>
  <si>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</si>
  <si>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</si>
  <si>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</si>
  <si>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</si>
  <si>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</si>
  <si>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</si>
  <si>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</si>
  <si>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</si>
  <si>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</si>
  <si>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</si>
  <si>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</si>
  <si>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</si>
  <si>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</si>
  <si>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</si>
  <si>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</si>
  <si>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</si>
  <si>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</si>
  <si>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</si>
  <si>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</si>
  <si>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</si>
  <si>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</si>
  <si>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</si>
  <si>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</si>
  <si>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</si>
  <si>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</si>
  <si>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</si>
  <si>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</si>
  <si>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</si>
  <si>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</si>
  <si>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</si>
  <si>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</si>
  <si>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</si>
  <si>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</si>
  <si>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</si>
  <si>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</si>
  <si>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</si>
  <si>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</si>
  <si>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</si>
  <si>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</si>
  <si>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</si>
  <si>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</si>
  <si>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</si>
  <si>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</si>
  <si>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</si>
  <si>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</si>
  <si>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</si>
  <si>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</si>
  <si>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</si>
  <si>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</si>
  <si>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</si>
  <si>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</si>
  <si>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</si>
  <si>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</si>
  <si>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</si>
  <si>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</si>
  <si>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</si>
  <si>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</si>
  <si>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</si>
  <si>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</si>
  <si>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</si>
  <si>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</si>
  <si>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</si>
  <si>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</si>
  <si>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</si>
  <si>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</si>
  <si>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</si>
  <si>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</si>
  <si>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</si>
  <si>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</si>
  <si>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</si>
  <si>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</si>
  <si>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</si>
  <si>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</si>
  <si>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</si>
  <si>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</si>
  <si>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</si>
  <si>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</si>
  <si>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</si>
  <si>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</si>
  <si>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</si>
  <si>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</si>
  <si>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</si>
  <si>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</si>
  <si>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</si>
  <si>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</si>
  <si>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</si>
  <si>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</si>
  <si>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</si>
  <si>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</si>
  <si>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</si>
  <si>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</si>
  <si>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</si>
  <si>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</si>
  <si>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</si>
  <si>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</si>
  <si>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</si>
  <si>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</si>
  <si>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</si>
  <si>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</si>
  <si>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</si>
  <si>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</si>
  <si>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</si>
  <si>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</si>
  <si>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</si>
  <si>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</si>
  <si>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</si>
  <si>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</si>
  <si>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</si>
  <si>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</si>
  <si>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</si>
  <si>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</si>
  <si>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</si>
  <si>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</si>
  <si>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</si>
  <si>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</si>
  <si>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</si>
  <si>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</si>
  <si>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</si>
  <si>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</si>
  <si>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</si>
  <si>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</si>
  <si>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</si>
  <si>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</si>
  <si>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</si>
  <si>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</si>
  <si>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</si>
  <si>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</si>
  <si>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</si>
  <si>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</si>
  <si>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</si>
  <si>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</si>
  <si>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</si>
  <si>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</si>
  <si>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</si>
  <si>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</si>
  <si>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</si>
  <si>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</si>
  <si>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</si>
  <si>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</si>
  <si>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</si>
  <si>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</si>
  <si>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</si>
  <si>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</si>
  <si>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</si>
  <si>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</si>
  <si>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</si>
  <si>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</si>
  <si>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</si>
  <si>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</si>
  <si>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</si>
  <si>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</si>
  <si>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</si>
  <si>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</si>
  <si>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</si>
  <si>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</si>
  <si>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</si>
  <si>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</si>
  <si>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</si>
  <si>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</si>
  <si>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</si>
  <si>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</si>
  <si>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</si>
  <si>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</si>
  <si>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</si>
  <si>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</si>
  <si>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</si>
  <si>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</si>
  <si>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</si>
  <si>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</si>
  <si>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</si>
  <si>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</si>
  <si>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</si>
  <si>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</si>
  <si>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</si>
  <si>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</si>
  <si>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</si>
  <si>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</si>
  <si>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</si>
  <si>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</si>
  <si>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</si>
  <si>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</si>
  <si>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</si>
  <si>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</si>
  <si>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</si>
  <si>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</si>
  <si>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</si>
  <si>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</si>
  <si>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</si>
  <si>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</si>
  <si>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</si>
  <si>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</si>
  <si>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</si>
  <si>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</si>
  <si>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</si>
  <si>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</si>
  <si>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</si>
  <si>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</si>
  <si>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</si>
  <si>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</si>
  <si>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</si>
  <si>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</si>
  <si>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</si>
  <si>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</si>
  <si>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</si>
  <si>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</si>
  <si>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</si>
  <si>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</si>
  <si>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</si>
  <si>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</si>
  <si>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</si>
  <si>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</si>
  <si>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</si>
  <si>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</si>
  <si>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</si>
  <si>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</si>
  <si>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</si>
  <si>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</si>
  <si>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</si>
  <si>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</si>
  <si>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</si>
  <si>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</si>
  <si>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</si>
  <si>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</si>
  <si>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</si>
  <si>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</si>
  <si>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</si>
  <si>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</si>
  <si>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</si>
  <si>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</si>
  <si>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</si>
  <si>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</si>
  <si>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</si>
  <si>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</si>
  <si>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</si>
  <si>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</si>
  <si>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</si>
  <si>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</si>
  <si>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</si>
  <si>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</si>
  <si>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</si>
  <si>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</si>
  <si>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</si>
  <si>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</si>
  <si>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</si>
  <si>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</si>
  <si>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</si>
  <si>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</si>
  <si>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</si>
  <si>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</si>
  <si>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</si>
  <si>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</si>
  <si>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</si>
  <si>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</si>
  <si>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</si>
  <si>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</si>
  <si>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</si>
  <si>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</si>
  <si>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</si>
  <si>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</si>
  <si>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</si>
  <si>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</si>
  <si>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</si>
  <si>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</si>
  <si>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</si>
  <si>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</si>
  <si>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</si>
  <si>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</si>
  <si>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</si>
  <si>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</si>
  <si>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</si>
  <si>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</si>
  <si>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</si>
  <si>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</si>
  <si>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</si>
  <si>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</si>
  <si>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</si>
  <si>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</si>
  <si>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</si>
  <si>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</si>
  <si>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</si>
  <si>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</si>
  <si>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</si>
  <si>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</si>
  <si>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</si>
  <si>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</si>
  <si>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</si>
  <si>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</si>
  <si>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</si>
  <si>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</si>
  <si>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</si>
  <si>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</si>
  <si>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</si>
  <si>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</si>
  <si>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</si>
  <si>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</si>
  <si>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</si>
  <si>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</si>
  <si>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</si>
  <si>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</si>
  <si>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</si>
  <si>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</si>
  <si>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</si>
  <si>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</si>
  <si>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</si>
  <si>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</si>
  <si>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</si>
  <si>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</si>
  <si>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</si>
  <si>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</si>
  <si>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</si>
  <si>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</si>
  <si>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</si>
  <si>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</si>
  <si>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</si>
  <si>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</si>
  <si>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</si>
  <si>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</si>
  <si>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</si>
  <si>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</si>
  <si>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</si>
  <si>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</si>
  <si>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</si>
  <si>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</si>
  <si>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</si>
  <si>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</si>
  <si>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</si>
  <si>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</si>
  <si>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</si>
  <si>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</si>
  <si>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</si>
  <si>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</si>
  <si>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</si>
  <si>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</si>
  <si>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</si>
  <si>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</si>
  <si>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</si>
  <si>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</si>
  <si>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</si>
  <si>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</si>
  <si>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</si>
  <si>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</si>
  <si>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</si>
  <si>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</si>
  <si>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</si>
  <si>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</si>
  <si>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</si>
  <si>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</si>
  <si>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</si>
  <si>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</si>
  <si>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</si>
  <si>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</si>
  <si>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</si>
  <si>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</si>
  <si>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</si>
  <si>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</si>
  <si>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</si>
  <si>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</si>
  <si>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</si>
  <si>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</si>
  <si>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</si>
  <si>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</si>
  <si>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</si>
  <si>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</si>
  <si>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</si>
  <si>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</si>
  <si>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</si>
  <si>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</si>
  <si>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</si>
  <si>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</si>
  <si>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</si>
  <si>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</si>
  <si>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</si>
  <si>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</si>
  <si>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</si>
  <si>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</si>
  <si>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</si>
  <si>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</si>
  <si>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</si>
  <si>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</si>
  <si>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</si>
  <si>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</si>
  <si>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</si>
  <si>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</si>
  <si>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</si>
  <si>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</si>
  <si>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</si>
  <si>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</si>
  <si>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</si>
  <si>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</si>
  <si>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</si>
  <si>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</si>
  <si>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</si>
  <si>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</si>
  <si>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</si>
  <si>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</si>
  <si>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</si>
  <si>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</si>
  <si>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</si>
  <si>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</si>
  <si>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</si>
  <si>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</si>
  <si>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</si>
  <si>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</si>
  <si>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</si>
  <si>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</si>
  <si>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</si>
  <si>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</si>
  <si>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</si>
  <si>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</si>
  <si>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</si>
  <si>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</si>
  <si>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</si>
  <si>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</si>
  <si>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</si>
  <si>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</si>
  <si>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</si>
  <si>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</si>
  <si>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</si>
  <si>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</si>
  <si>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</si>
  <si>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</si>
  <si>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</si>
  <si>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</si>
  <si>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</si>
  <si>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</si>
  <si>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</si>
  <si>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</si>
  <si>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</si>
  <si>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</si>
  <si>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</si>
  <si>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</si>
  <si>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</si>
  <si>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</si>
  <si>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</si>
  <si>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</si>
  <si>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</si>
  <si>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</si>
  <si>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</si>
  <si>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</si>
  <si>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</si>
  <si>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</si>
  <si>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</si>
  <si>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</si>
  <si>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</si>
  <si>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</si>
  <si>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</si>
  <si>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</si>
  <si>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</si>
  <si>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</si>
  <si>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</si>
  <si>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</si>
  <si>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</si>
  <si>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</si>
  <si>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</si>
  <si>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</si>
  <si>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</si>
  <si>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</si>
  <si>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</si>
  <si>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</si>
  <si>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</si>
  <si>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</si>
  <si>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</si>
  <si>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</si>
  <si>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</si>
  <si>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</si>
  <si>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</si>
  <si>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</si>
  <si>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</si>
  <si>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</si>
  <si>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</si>
  <si>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</si>
  <si>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</si>
  <si>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</si>
  <si>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</si>
  <si>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</si>
  <si>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</si>
  <si>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</si>
  <si>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</si>
  <si>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</si>
  <si>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</si>
  <si>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</si>
  <si>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</si>
  <si>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</si>
  <si>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</si>
  <si>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</si>
  <si>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</si>
  <si>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</si>
  <si>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</si>
  <si>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</si>
  <si>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</si>
  <si>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</si>
  <si>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</si>
  <si>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</si>
  <si>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</si>
  <si>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</si>
  <si>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</si>
  <si>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</si>
  <si>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</si>
  <si>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</si>
  <si>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</si>
  <si>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</si>
  <si>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</si>
  <si>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</si>
  <si>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</si>
  <si>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</si>
  <si>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</si>
  <si>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</si>
  <si>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</si>
  <si>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</si>
  <si>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</si>
  <si>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</si>
  <si>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</si>
  <si>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</si>
  <si>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</si>
  <si>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</si>
  <si>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</si>
  <si>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</si>
  <si>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</si>
  <si>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</si>
  <si>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</si>
  <si>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</si>
  <si>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</si>
  <si>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</si>
  <si>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</si>
  <si>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</si>
  <si>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</si>
  <si>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</si>
  <si>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</si>
  <si>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</si>
  <si>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</si>
  <si>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</si>
  <si>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</si>
  <si>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</si>
  <si>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</si>
  <si>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</si>
  <si>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</si>
  <si>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</si>
  <si>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</si>
  <si>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</si>
  <si>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</si>
  <si>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</si>
  <si>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</si>
  <si>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</si>
  <si>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</si>
  <si>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</si>
  <si>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</si>
  <si>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</si>
  <si>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</si>
  <si>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</si>
  <si>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</si>
  <si>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</si>
  <si>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</si>
  <si>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</si>
  <si>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</si>
  <si>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</si>
  <si>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</si>
  <si>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</si>
  <si>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</si>
  <si>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</si>
  <si>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</si>
  <si>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</si>
  <si>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</si>
  <si>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</si>
  <si>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</si>
  <si>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</si>
  <si>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</si>
  <si>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</si>
  <si>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</si>
  <si>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</si>
  <si>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</si>
  <si>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</si>
  <si>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</si>
  <si>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</si>
  <si>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</si>
  <si>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</si>
  <si>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</si>
  <si>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</si>
  <si>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</si>
  <si>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</si>
  <si>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</si>
  <si>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</si>
  <si>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</si>
  <si>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</si>
  <si>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</si>
  <si>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</si>
  <si>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</si>
  <si>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</si>
  <si>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</si>
  <si>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</si>
  <si>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</si>
  <si>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</si>
  <si>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</si>
  <si>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</si>
  <si>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</si>
  <si>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</si>
  <si>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</si>
  <si>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</si>
  <si>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</si>
  <si>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</si>
  <si>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</si>
  <si>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</si>
  <si>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</si>
  <si>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</si>
  <si>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</si>
  <si>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</si>
  <si>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</si>
  <si>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</si>
  <si>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</si>
  <si>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</si>
  <si>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</si>
  <si>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</si>
  <si>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</si>
  <si>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</si>
  <si>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</si>
  <si>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</si>
  <si>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</si>
  <si>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</si>
  <si>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</si>
  <si>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</si>
  <si>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</si>
  <si>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</si>
  <si>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</si>
  <si>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</si>
  <si>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</si>
  <si>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</si>
  <si>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</si>
  <si>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</si>
  <si>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</si>
  <si>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</si>
  <si>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</si>
  <si>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</si>
  <si>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</si>
  <si>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</si>
  <si>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</si>
  <si>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</si>
  <si>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</si>
  <si>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</si>
  <si>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</si>
  <si>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</si>
  <si>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</si>
  <si>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</si>
  <si>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</si>
  <si>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</si>
  <si>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</si>
  <si>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</si>
  <si>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</si>
  <si>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</si>
  <si>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</si>
  <si>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</si>
  <si>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</si>
  <si>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</si>
  <si>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</si>
  <si>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</si>
  <si>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</si>
  <si>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</si>
  <si>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</si>
  <si>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</si>
  <si>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</si>
  <si>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</si>
  <si>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</si>
  <si>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</si>
  <si>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</si>
  <si>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</si>
  <si>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</si>
  <si>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</si>
  <si>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</si>
  <si>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</si>
  <si>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</si>
  <si>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</si>
  <si>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</si>
  <si>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</si>
  <si>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</si>
  <si>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</si>
  <si>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</si>
  <si>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</si>
  <si>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</si>
  <si>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</si>
  <si>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</si>
  <si>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</si>
  <si>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</si>
  <si>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</si>
  <si>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</si>
  <si>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</si>
  <si>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</si>
  <si>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</si>
  <si>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</si>
  <si>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</si>
  <si>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</si>
  <si>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</si>
  <si>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</si>
  <si>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</si>
  <si>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</si>
  <si>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</si>
  <si>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</si>
  <si>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</si>
  <si>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</si>
  <si>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</si>
  <si>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</si>
  <si>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</si>
  <si>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</si>
  <si>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</si>
  <si>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</si>
  <si>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</si>
  <si>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</si>
  <si>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</si>
  <si>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</si>
  <si>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</si>
  <si>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</si>
  <si>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</si>
  <si>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</si>
  <si>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</si>
  <si>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</si>
  <si>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</si>
  <si>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</si>
  <si>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</si>
  <si>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</si>
  <si>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</si>
  <si>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</si>
  <si>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</si>
  <si>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</si>
  <si>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</si>
  <si>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</si>
  <si>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</si>
  <si>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</si>
  <si>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</si>
  <si>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</si>
  <si>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</si>
  <si>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</si>
  <si>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</si>
  <si>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</si>
  <si>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</si>
  <si>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</si>
  <si>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</si>
  <si>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</si>
  <si>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</si>
  <si>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</si>
  <si>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</si>
  <si>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</si>
  <si>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</si>
  <si>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</si>
  <si>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</si>
  <si>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</si>
  <si>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</si>
  <si>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</si>
  <si>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</si>
  <si>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</si>
  <si>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</si>
  <si>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</si>
  <si>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</si>
  <si>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</si>
  <si>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</si>
  <si>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</si>
  <si>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</si>
  <si>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</si>
  <si>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</si>
  <si>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</si>
  <si>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</si>
  <si>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</si>
  <si>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</si>
  <si>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</si>
  <si>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</si>
  <si>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</si>
  <si>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</si>
  <si>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</si>
  <si>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</si>
  <si>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</si>
  <si>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</si>
  <si>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</si>
  <si>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</si>
  <si>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</si>
  <si>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</si>
  <si>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</si>
  <si>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</si>
  <si>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</si>
  <si>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</si>
  <si>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</si>
  <si>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</si>
  <si>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</si>
  <si>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</si>
  <si>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</si>
  <si>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</si>
  <si>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</si>
  <si>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</si>
  <si>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</si>
  <si>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</si>
  <si>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</si>
  <si>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</si>
  <si>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</si>
  <si>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</si>
  <si>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</si>
  <si>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</si>
  <si>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</si>
  <si>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</si>
  <si>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</si>
  <si>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</si>
  <si>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</si>
  <si>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</si>
  <si>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</si>
  <si>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</si>
  <si>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</si>
  <si>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</si>
  <si>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</si>
  <si>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</si>
  <si>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</si>
  <si>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</si>
  <si>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</si>
  <si>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</si>
  <si>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</si>
  <si>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</si>
  <si>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</si>
  <si>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</si>
  <si>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</si>
  <si>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</si>
  <si>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</si>
  <si>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</si>
  <si>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</si>
  <si>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</si>
  <si>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</si>
  <si>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</si>
  <si>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</si>
  <si>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</si>
  <si>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</si>
  <si>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</si>
  <si>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</si>
  <si>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</si>
  <si>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</si>
  <si>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</si>
  <si>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</si>
  <si>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</si>
  <si>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</si>
  <si>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</si>
  <si>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</si>
  <si>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</si>
  <si>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</si>
  <si>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</si>
  <si>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</si>
  <si>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</si>
  <si>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</si>
  <si>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</si>
  <si>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</si>
  <si>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</si>
  <si>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</si>
  <si>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</si>
  <si>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</si>
  <si>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</si>
  <si>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</si>
  <si>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</si>
  <si>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</si>
  <si>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</si>
  <si>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</si>
  <si>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</si>
  <si>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</si>
  <si>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</si>
  <si>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</si>
  <si>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</si>
  <si>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</si>
  <si>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</si>
  <si>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</si>
  <si>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</si>
  <si>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</si>
  <si>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</si>
  <si>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</si>
  <si>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</si>
  <si>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</si>
  <si>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</si>
  <si>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</si>
  <si>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</si>
  <si>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</si>
  <si>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</si>
  <si>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</si>
  <si>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</si>
  <si>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</si>
  <si>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</si>
  <si>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</si>
  <si>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</si>
  <si>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</si>
  <si>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</si>
  <si>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</si>
  <si>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</si>
  <si>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</si>
  <si>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</si>
  <si>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</si>
  <si>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</si>
  <si>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</si>
  <si>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</si>
  <si>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</si>
  <si>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</si>
  <si>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</si>
  <si>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</si>
  <si>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</si>
  <si>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</si>
  <si>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</si>
  <si>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</si>
  <si>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</si>
  <si>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</si>
  <si>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</si>
  <si>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</si>
  <si>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</si>
  <si>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</si>
  <si>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</si>
  <si>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</si>
  <si>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</si>
  <si>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</si>
  <si>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</si>
  <si>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</si>
  <si>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</si>
  <si>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</si>
  <si>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</si>
  <si>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</si>
  <si>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</si>
  <si>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</si>
  <si>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</si>
  <si>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</si>
  <si>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</si>
  <si>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</si>
  <si>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</si>
  <si>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</si>
  <si>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</si>
  <si>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</si>
  <si>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</si>
  <si>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</si>
  <si>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</si>
  <si>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</si>
  <si>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</si>
  <si>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</si>
  <si>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</si>
  <si>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</si>
  <si>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</si>
  <si>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</si>
  <si>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</si>
  <si>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</si>
  <si>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</si>
  <si>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</si>
  <si>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</si>
  <si>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</si>
  <si>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</si>
  <si>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</si>
  <si>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</si>
  <si>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</si>
  <si>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</si>
  <si>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</si>
  <si>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</si>
  <si>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</si>
  <si>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</si>
  <si>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</si>
  <si>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</si>
  <si>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</si>
  <si>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</si>
  <si>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</si>
  <si>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</si>
  <si>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</si>
  <si>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</si>
  <si>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</si>
  <si>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</si>
  <si>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</si>
  <si>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</si>
  <si>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</si>
  <si>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</si>
  <si>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</si>
  <si>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</si>
  <si>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</si>
  <si>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</si>
  <si>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</si>
  <si>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</si>
  <si>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</si>
  <si>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</si>
  <si>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</si>
  <si>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</si>
  <si>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</si>
  <si>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</si>
  <si>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</si>
  <si>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</si>
  <si>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</si>
  <si>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</si>
  <si>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</si>
  <si>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</si>
  <si>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</si>
  <si>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</si>
  <si>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</si>
  <si>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</si>
  <si>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</si>
  <si>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</si>
  <si>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</si>
  <si>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</si>
  <si>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</si>
  <si>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</si>
  <si>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</si>
  <si>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</si>
  <si>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</si>
  <si>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</si>
  <si>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</si>
  <si>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</si>
  <si>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</si>
  <si>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</si>
  <si>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</si>
  <si>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</si>
  <si>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</si>
  <si>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</si>
  <si>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</si>
  <si>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</si>
  <si>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</si>
  <si>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</si>
  <si>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</si>
  <si>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</si>
  <si>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</si>
  <si>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</si>
  <si>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</si>
  <si>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</si>
  <si>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</si>
  <si>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</si>
  <si>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</si>
  <si>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</si>
  <si>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</si>
  <si>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</si>
  <si>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</si>
  <si>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</si>
  <si>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</si>
  <si>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</si>
  <si>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</si>
  <si>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</si>
  <si>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</si>
  <si>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</si>
  <si>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</si>
  <si>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</si>
  <si>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</si>
  <si>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</si>
  <si>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</si>
  <si>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</si>
  <si>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</si>
  <si>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</si>
  <si>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</si>
  <si>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</si>
  <si>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</si>
  <si>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</si>
  <si>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</si>
  <si>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</si>
  <si>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</si>
  <si>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</si>
  <si>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</si>
  <si>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</si>
  <si>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</si>
  <si>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</si>
  <si>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</si>
  <si>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</si>
  <si>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</si>
  <si>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</si>
  <si>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</si>
  <si>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</si>
  <si>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</si>
  <si>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</si>
  <si>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</si>
  <si>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</si>
  <si>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</si>
  <si>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</si>
  <si>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</si>
  <si>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</si>
  <si>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</si>
  <si>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</si>
  <si>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</si>
  <si>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</si>
  <si>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</si>
  <si>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</si>
  <si>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</si>
  <si>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</si>
  <si>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</si>
  <si>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</si>
  <si>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</si>
  <si>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</si>
  <si>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</si>
  <si>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</si>
  <si>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</si>
  <si>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</si>
  <si>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</si>
  <si>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</si>
  <si>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</si>
  <si>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</si>
  <si>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</si>
  <si>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</si>
  <si>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</si>
  <si>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</si>
  <si>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</si>
  <si>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</si>
  <si>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</si>
  <si>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</si>
  <si>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</si>
  <si>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</si>
  <si>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</si>
  <si>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</si>
  <si>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</si>
  <si>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</si>
  <si>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</si>
  <si>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</si>
  <si>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</si>
  <si>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</si>
  <si>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</si>
  <si>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</si>
  <si>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</si>
  <si>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</si>
  <si>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</si>
  <si>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</si>
  <si>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</si>
  <si>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</si>
  <si>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</si>
  <si>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</si>
  <si>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</si>
  <si>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</si>
  <si>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</si>
  <si>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</si>
  <si>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</si>
  <si>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</si>
  <si>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</si>
  <si>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</si>
  <si>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</si>
  <si>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</si>
  <si>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</si>
  <si>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</si>
  <si>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</si>
  <si>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</si>
  <si>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</si>
  <si>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</si>
  <si>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</si>
  <si>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</si>
  <si>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</si>
  <si>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</si>
  <si>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</si>
  <si>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</si>
  <si>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</si>
  <si>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</si>
  <si>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</si>
  <si>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</si>
  <si>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</si>
  <si>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</si>
  <si>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</si>
  <si>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</si>
  <si>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</si>
  <si>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</si>
  <si>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</si>
  <si>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</si>
  <si>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</si>
  <si>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</si>
  <si>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</si>
  <si>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</si>
  <si>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</si>
  <si>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</si>
  <si>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</si>
  <si>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</si>
  <si>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</si>
  <si>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</si>
  <si>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</si>
  <si>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</si>
  <si>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</si>
  <si>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</si>
  <si>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</si>
  <si>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</si>
  <si>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</si>
  <si>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</si>
  <si>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</si>
  <si>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</si>
  <si>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</si>
  <si>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</si>
  <si>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</si>
  <si>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</si>
  <si>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</si>
  <si>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</si>
  <si>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</si>
  <si>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</si>
  <si>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</si>
  <si>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</si>
  <si>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</si>
  <si>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</si>
  <si>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</si>
  <si>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</si>
  <si>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</si>
  <si>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</si>
  <si>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</si>
  <si>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</si>
  <si>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</si>
  <si>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</si>
  <si>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</si>
  <si>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</si>
  <si>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</si>
  <si>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</si>
  <si>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</si>
  <si>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</si>
  <si>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</si>
  <si>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</si>
  <si>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</si>
  <si>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</si>
  <si>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</si>
  <si>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</si>
  <si>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</si>
  <si>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</si>
  <si>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</si>
  <si>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</si>
  <si>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</si>
  <si>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</si>
  <si>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</si>
  <si>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</si>
  <si>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</si>
  <si>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</si>
  <si>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</si>
  <si>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</si>
  <si>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</si>
  <si>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</si>
  <si>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</si>
  <si>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</si>
  <si>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</si>
  <si>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</si>
  <si>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</si>
  <si>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</si>
  <si>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</si>
  <si>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</si>
  <si>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</si>
  <si>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</si>
  <si>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</si>
  <si>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</si>
  <si>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</si>
  <si>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</si>
  <si>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</si>
  <si>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</si>
  <si>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</si>
  <si>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</si>
  <si>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</si>
  <si>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</si>
  <si>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</si>
  <si>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</si>
  <si>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</si>
  <si>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</si>
  <si>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</si>
  <si>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</si>
  <si>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</si>
  <si>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</si>
  <si>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</si>
  <si>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</si>
  <si>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</si>
  <si>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</si>
  <si>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</si>
  <si>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</si>
  <si>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</si>
  <si>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</si>
  <si>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</si>
  <si>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</si>
  <si>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</si>
  <si>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</si>
  <si>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</si>
  <si>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</si>
  <si>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</si>
  <si>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</si>
  <si>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</si>
  <si>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</si>
  <si>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</si>
  <si>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</si>
  <si>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</si>
  <si>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</si>
  <si>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</si>
  <si>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</si>
  <si>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</si>
  <si>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</si>
  <si>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</si>
  <si>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</si>
  <si>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</si>
  <si>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</si>
  <si>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</si>
  <si>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</si>
  <si>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</si>
  <si>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</si>
  <si>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</si>
  <si>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</si>
  <si>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</si>
  <si>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</si>
  <si>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</si>
  <si>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</si>
  <si>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</si>
  <si>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</si>
  <si>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</si>
  <si>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</si>
  <si>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</si>
  <si>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</si>
  <si>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</si>
  <si>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</si>
  <si>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</si>
  <si>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</si>
  <si>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</si>
  <si>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</si>
  <si>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</si>
  <si>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</si>
  <si>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</si>
  <si>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</si>
  <si>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</si>
  <si>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</si>
  <si>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</si>
  <si>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</si>
  <si>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</si>
  <si>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</si>
  <si>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</si>
  <si>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</si>
  <si>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</si>
  <si>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</si>
  <si>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</si>
  <si>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</si>
  <si>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</si>
  <si>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</si>
  <si>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</si>
  <si>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</si>
  <si>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</si>
  <si>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</si>
  <si>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</si>
  <si>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</si>
  <si>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</si>
  <si>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</si>
  <si>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</si>
  <si>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</si>
  <si>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</si>
  <si>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</si>
  <si>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</si>
  <si>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</si>
  <si>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</si>
  <si>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</si>
  <si>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</si>
  <si>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</si>
  <si>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</si>
  <si>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</si>
  <si>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</si>
  <si>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</si>
  <si>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</si>
  <si>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</si>
  <si>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</si>
  <si>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</si>
  <si>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</si>
  <si>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</si>
  <si>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</si>
  <si>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</si>
  <si>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</si>
  <si>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</si>
  <si>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</si>
  <si>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</si>
  <si>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</si>
  <si>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</si>
  <si>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</si>
  <si>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</si>
  <si>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</si>
  <si>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</si>
  <si>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</si>
  <si>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</si>
  <si>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</si>
  <si>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</si>
  <si>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</si>
  <si>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</si>
  <si>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</si>
  <si>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</si>
  <si>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</si>
  <si>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</si>
  <si>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</si>
  <si>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</si>
  <si>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</si>
  <si>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</si>
  <si>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</si>
  <si>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</si>
  <si>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</si>
  <si>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</si>
  <si>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</si>
  <si>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</si>
  <si>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</si>
  <si>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</si>
  <si>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</si>
  <si>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</si>
  <si>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</si>
  <si>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</si>
  <si>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</si>
  <si>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</si>
  <si>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</si>
  <si>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</si>
  <si>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</si>
  <si>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</si>
  <si>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</si>
  <si>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</si>
  <si>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</si>
  <si>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</si>
  <si>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</si>
  <si>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</si>
  <si>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</si>
  <si>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</si>
  <si>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</si>
  <si>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</si>
  <si>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</si>
  <si>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</si>
  <si>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</si>
  <si>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</si>
  <si>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</si>
  <si>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</si>
  <si>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</si>
  <si>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</si>
  <si>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</si>
  <si>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</si>
  <si>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</si>
  <si>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</si>
  <si>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</si>
  <si>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</si>
  <si>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</si>
  <si>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</si>
  <si>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</si>
  <si>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</si>
  <si>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</si>
  <si>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</si>
  <si>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</si>
  <si>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</si>
  <si>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</si>
  <si>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</si>
  <si>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</si>
  <si>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</si>
  <si>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</si>
  <si>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</si>
  <si>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</si>
  <si>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</si>
  <si>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</si>
  <si>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</si>
  <si>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</si>
  <si>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</si>
  <si>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</si>
  <si>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</si>
  <si>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</si>
  <si>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</si>
  <si>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</si>
  <si>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</si>
  <si>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</si>
  <si>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</si>
  <si>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</si>
  <si>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</si>
  <si>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</si>
  <si>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</si>
  <si>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</si>
  <si>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</si>
  <si>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</si>
  <si>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</si>
  <si>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</si>
  <si>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</si>
  <si>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</si>
  <si>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</si>
  <si>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</si>
  <si>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</si>
  <si>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</si>
  <si>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</si>
  <si>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</si>
  <si>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</si>
  <si>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</si>
  <si>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</si>
  <si>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</si>
  <si>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</si>
  <si>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</si>
  <si>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</si>
  <si>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</si>
  <si>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</si>
  <si>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</si>
  <si>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</si>
  <si>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</si>
  <si>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</si>
  <si>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</si>
  <si>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</si>
  <si>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</si>
  <si>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</si>
  <si>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</si>
  <si>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</si>
  <si>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</si>
  <si>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</si>
  <si>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</si>
  <si>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</si>
  <si>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</si>
  <si>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</si>
  <si>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</si>
  <si>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</si>
  <si>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</si>
  <si>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</si>
  <si>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</si>
  <si>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</si>
  <si>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</si>
  <si>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</si>
  <si>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</si>
  <si>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</si>
  <si>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</si>
  <si>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</si>
  <si>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</si>
  <si>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</si>
  <si>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</si>
  <si>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</si>
  <si>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</si>
  <si>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</si>
  <si>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</si>
  <si>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</si>
  <si>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</si>
  <si>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</si>
  <si>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</si>
  <si>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</si>
  <si>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</si>
  <si>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</si>
  <si>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</si>
  <si>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</si>
  <si>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</si>
  <si>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</si>
  <si>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</si>
  <si>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</si>
  <si>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</si>
  <si>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</si>
  <si>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</si>
  <si>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</si>
  <si>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</si>
  <si>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</si>
  <si>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</si>
  <si>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</si>
  <si>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</si>
  <si>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</si>
  <si>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</si>
  <si>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</si>
  <si>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</si>
  <si>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</si>
  <si>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</si>
  <si>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</si>
  <si>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</si>
  <si>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</si>
  <si>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</si>
  <si>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</si>
  <si>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</si>
  <si>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</si>
  <si>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</si>
  <si>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</si>
  <si>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</si>
  <si>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</si>
  <si>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</si>
  <si>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</si>
  <si>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</si>
  <si>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</si>
  <si>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</si>
  <si>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</si>
  <si>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</si>
  <si>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</si>
  <si>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</si>
  <si>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</si>
  <si>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</si>
  <si>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</si>
  <si>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</si>
  <si>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</si>
  <si>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</si>
  <si>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</si>
  <si>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</si>
  <si>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</si>
  <si>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</si>
  <si>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</si>
  <si>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</si>
  <si>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</si>
  <si>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</si>
  <si>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</si>
  <si>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</si>
  <si>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</si>
  <si>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</si>
  <si>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</si>
  <si>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</si>
  <si>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</si>
  <si>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</si>
  <si>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</si>
  <si>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</si>
  <si>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</si>
  <si>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</si>
  <si>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</si>
  <si>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</si>
  <si>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</si>
  <si>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</si>
  <si>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</si>
  <si>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</si>
  <si>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</si>
  <si>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</si>
  <si>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</si>
  <si>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</si>
  <si>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</si>
  <si>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</si>
  <si>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</si>
  <si>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</si>
  <si>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</si>
  <si>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</si>
  <si>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</si>
  <si>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</si>
  <si>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</si>
  <si>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</si>
  <si>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</si>
  <si>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</si>
  <si>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</si>
  <si>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</si>
  <si>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</si>
  <si>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</si>
  <si>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</si>
  <si>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</si>
  <si>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</si>
  <si>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</si>
  <si>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</si>
  <si>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</si>
  <si>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</si>
  <si>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</si>
  <si>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</si>
  <si>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</si>
  <si>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</si>
  <si>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</si>
  <si>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</si>
  <si>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</si>
  <si>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</si>
  <si>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</si>
  <si>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</si>
  <si>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</si>
  <si>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</si>
  <si>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</si>
  <si>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</si>
  <si>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</si>
  <si>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</si>
  <si>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</si>
  <si>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</si>
  <si>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</si>
  <si>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</si>
  <si>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</si>
  <si>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</si>
  <si>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</si>
  <si>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</si>
  <si>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</si>
  <si>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</si>
  <si>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</si>
  <si>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</si>
  <si>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</si>
  <si>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</si>
  <si>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</si>
  <si>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</si>
  <si>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</si>
  <si>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</si>
  <si>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</si>
  <si>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</si>
  <si>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</si>
  <si>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</si>
  <si>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</si>
  <si>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</si>
  <si>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</si>
  <si>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</si>
  <si>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</si>
  <si>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</si>
  <si>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</si>
  <si>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</si>
  <si>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</si>
  <si>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</si>
  <si>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</si>
  <si>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</si>
  <si>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</si>
  <si>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</si>
  <si>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</si>
  <si>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</si>
  <si>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</si>
  <si>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</si>
  <si>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</si>
  <si>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</si>
  <si>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</si>
  <si>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</si>
  <si>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</si>
  <si>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</si>
  <si>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</si>
  <si>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</si>
  <si>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</si>
  <si>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</si>
  <si>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</si>
  <si>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</si>
  <si>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</si>
  <si>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</si>
  <si>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</si>
  <si>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</si>
  <si>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</si>
  <si>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</si>
  <si>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</si>
  <si>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</si>
  <si>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</si>
  <si>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</si>
  <si>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</si>
  <si>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</si>
  <si>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</si>
  <si>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</si>
  <si>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</si>
  <si>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</si>
  <si>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</si>
  <si>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</si>
  <si>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</si>
  <si>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</si>
  <si>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</si>
  <si>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</si>
  <si>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</si>
  <si>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</si>
  <si>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</si>
  <si>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</si>
  <si>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</si>
  <si>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</si>
  <si>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</si>
  <si>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</si>
  <si>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</si>
  <si>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</si>
  <si>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</si>
  <si>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</si>
  <si>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</si>
  <si>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</si>
  <si>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</si>
  <si>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</si>
  <si>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</si>
  <si>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</si>
  <si>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</si>
  <si>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</si>
  <si>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</si>
  <si>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</si>
  <si>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</si>
  <si>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</si>
  <si>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</si>
  <si>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</si>
  <si>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</si>
  <si>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</si>
  <si>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</si>
  <si>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</si>
  <si>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</si>
  <si>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</si>
  <si>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</si>
  <si>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</si>
  <si>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</si>
  <si>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</si>
  <si>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</si>
  <si>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</si>
  <si>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</si>
  <si>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</si>
  <si>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</si>
  <si>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</si>
  <si>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</si>
  <si>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</si>
  <si>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</si>
  <si>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</si>
  <si>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</si>
  <si>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</si>
  <si>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</si>
  <si>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</si>
  <si>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</si>
  <si>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</si>
  <si>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</si>
  <si>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</si>
  <si>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</si>
  <si>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</si>
  <si>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</si>
  <si>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</si>
  <si>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</si>
  <si>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</si>
  <si>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</si>
  <si>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</si>
  <si>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</si>
  <si>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</si>
  <si>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</si>
  <si>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</si>
  <si>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</si>
  <si>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</si>
  <si>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</si>
  <si>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</si>
  <si>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</si>
  <si>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</si>
  <si>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</si>
  <si>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</si>
  <si>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</si>
  <si>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</si>
  <si>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</si>
  <si>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</si>
  <si>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</si>
  <si>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</si>
  <si>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</si>
  <si>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</si>
  <si>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</si>
  <si>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</si>
  <si>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</si>
  <si>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</si>
  <si>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</si>
  <si>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</si>
  <si>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</si>
  <si>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</si>
  <si>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</si>
  <si>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</si>
  <si>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</si>
  <si>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</si>
  <si>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</si>
  <si>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</si>
  <si>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</si>
  <si>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</si>
  <si>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</si>
  <si>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</si>
  <si>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</si>
  <si>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</si>
  <si>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</si>
  <si>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</si>
  <si>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</si>
  <si>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</si>
  <si>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</si>
  <si>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</si>
  <si>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</si>
  <si>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</si>
  <si>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</si>
  <si>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</si>
  <si>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</si>
  <si>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</si>
  <si>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</si>
  <si>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</si>
  <si>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</si>
  <si>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</si>
  <si>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</si>
  <si>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</si>
  <si>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</si>
  <si>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</si>
  <si>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</si>
  <si>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</si>
  <si>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</si>
  <si>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</si>
  <si>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</si>
  <si>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</si>
  <si>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</si>
  <si>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</si>
  <si>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</si>
  <si>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</si>
  <si>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</si>
  <si>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</si>
  <si>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</si>
  <si>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</si>
  <si>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</si>
  <si>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</si>
  <si>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</si>
  <si>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</si>
  <si>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</si>
  <si>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</si>
  <si>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</si>
  <si>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</si>
  <si>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</si>
  <si>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</si>
  <si>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</si>
  <si>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</si>
  <si>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</si>
  <si>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</si>
  <si>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</si>
  <si>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</si>
  <si>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</si>
  <si>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</si>
  <si>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</si>
  <si>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</si>
  <si>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</si>
  <si>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</si>
  <si>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</si>
  <si>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</si>
  <si>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</si>
  <si>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</si>
  <si>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</si>
  <si>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</si>
  <si>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</si>
  <si>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</si>
  <si>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</si>
  <si>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</si>
  <si>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</si>
  <si>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</si>
  <si>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</si>
  <si>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</si>
  <si>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</si>
  <si>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</si>
  <si>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</si>
  <si>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</si>
  <si>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</si>
  <si>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</si>
  <si>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</si>
  <si>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</si>
  <si>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</si>
  <si>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</si>
  <si>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</si>
  <si>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</si>
  <si>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</si>
  <si>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</si>
  <si>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</si>
  <si>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</si>
  <si>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</si>
  <si>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</si>
  <si>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</si>
  <si>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</si>
  <si>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</si>
  <si>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</si>
  <si>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</si>
  <si>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</si>
  <si>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</si>
  <si>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</si>
  <si>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</si>
  <si>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</si>
  <si>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</si>
  <si>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</si>
  <si>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</si>
  <si>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</si>
  <si>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</si>
  <si>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</si>
  <si>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</si>
  <si>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</si>
  <si>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</si>
  <si>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</si>
  <si>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</si>
  <si>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</si>
  <si>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</si>
  <si>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</si>
  <si>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</si>
  <si>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</si>
  <si>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</si>
  <si>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</si>
  <si>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</si>
  <si>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</si>
  <si>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</si>
  <si>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</si>
  <si>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</si>
  <si>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</si>
  <si>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</si>
  <si>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</si>
  <si>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</si>
  <si>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</si>
  <si>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</si>
  <si>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</si>
  <si>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</si>
  <si>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</si>
  <si>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</si>
  <si>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</si>
  <si>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</si>
  <si>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</si>
  <si>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</si>
  <si>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</si>
  <si>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</si>
  <si>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</si>
  <si>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</si>
  <si>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</si>
  <si>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</si>
  <si>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</si>
  <si>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</si>
  <si>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</si>
  <si>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</si>
  <si>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</si>
  <si>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</si>
  <si>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</si>
  <si>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</si>
  <si>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</si>
  <si>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</si>
  <si>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</si>
  <si>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</si>
  <si>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</si>
  <si>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</si>
  <si>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</si>
  <si>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</si>
  <si>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</si>
  <si>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</si>
  <si>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</si>
  <si>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</si>
  <si>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</si>
  <si>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</si>
  <si>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</si>
  <si>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</si>
  <si>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</si>
  <si>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</si>
  <si>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</si>
  <si>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</si>
  <si>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</si>
  <si>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</si>
  <si>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</si>
  <si>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</si>
  <si>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</si>
  <si>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</si>
  <si>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</si>
  <si>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</si>
  <si>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</si>
  <si>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</si>
  <si>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</si>
  <si>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</si>
  <si>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</si>
  <si>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</si>
  <si>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</si>
  <si>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</si>
  <si>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</si>
  <si>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</si>
  <si>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</si>
  <si>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</si>
  <si>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</si>
  <si>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</si>
  <si>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</si>
  <si>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</si>
  <si>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</si>
  <si>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</si>
  <si>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</si>
  <si>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</si>
  <si>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</si>
  <si>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</si>
  <si>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</si>
  <si>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</si>
  <si>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</si>
  <si>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</si>
  <si>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</si>
  <si>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</si>
  <si>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</si>
  <si>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</si>
  <si>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</si>
  <si>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</si>
  <si>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</si>
  <si>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</si>
  <si>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</si>
  <si>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</si>
  <si>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</si>
  <si>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</si>
  <si>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</si>
  <si>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</si>
  <si>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</si>
  <si>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</si>
  <si>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</si>
  <si>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</si>
  <si>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</si>
  <si>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</si>
  <si>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</si>
  <si>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</si>
  <si>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</si>
  <si>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</si>
  <si>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</si>
  <si>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</si>
  <si>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</si>
  <si>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</si>
  <si>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</si>
  <si>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</si>
  <si>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</si>
  <si>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</si>
  <si>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</si>
  <si>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</si>
  <si>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</si>
  <si>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</si>
  <si>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</si>
  <si>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</si>
  <si>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</si>
  <si>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</si>
  <si>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</si>
  <si>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</si>
  <si>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</si>
  <si>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</si>
  <si>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</si>
  <si>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</si>
  <si>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</si>
  <si>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</si>
  <si>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</si>
  <si>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</si>
  <si>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</si>
  <si>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</si>
  <si>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</si>
  <si>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</si>
  <si>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</si>
  <si>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</si>
  <si>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</si>
  <si>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</si>
  <si>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</si>
  <si>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</si>
  <si>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</si>
  <si>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</si>
  <si>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</si>
  <si>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</si>
  <si>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</si>
  <si>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</si>
  <si>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</si>
  <si>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</si>
  <si>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</si>
  <si>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</si>
  <si>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</si>
  <si>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</si>
  <si>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</si>
  <si>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</si>
  <si>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</si>
  <si>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</si>
  <si>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</si>
  <si>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</si>
  <si>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</si>
  <si>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</si>
  <si>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</si>
  <si>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</si>
  <si>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</si>
  <si>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</si>
  <si>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</si>
  <si>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</si>
  <si>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</si>
  <si>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</si>
  <si>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</si>
  <si>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</si>
  <si>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</si>
  <si>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</si>
  <si>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</si>
  <si>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</si>
  <si>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</si>
  <si>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</si>
  <si>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</si>
  <si>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</si>
  <si>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</si>
  <si>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</si>
  <si>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</si>
  <si>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</si>
  <si>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</si>
  <si>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</si>
  <si>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</si>
  <si>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</si>
  <si>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</si>
  <si>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</si>
  <si>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</si>
  <si>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</si>
  <si>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</si>
  <si>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</si>
  <si>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</si>
  <si>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</si>
  <si>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</si>
  <si>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</si>
  <si>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</si>
  <si>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</si>
  <si>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</si>
  <si>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</si>
  <si>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</si>
  <si>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</si>
  <si>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</si>
  <si>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</si>
  <si>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</si>
  <si>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</si>
  <si>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</si>
  <si>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</si>
  <si>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</si>
  <si>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</si>
  <si>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</si>
  <si>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</si>
  <si>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</si>
  <si>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</si>
  <si>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</si>
  <si>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</si>
  <si>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</si>
  <si>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</si>
  <si>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</si>
  <si>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</si>
  <si>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</si>
  <si>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</si>
  <si>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</si>
  <si>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</si>
  <si>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</si>
  <si>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</si>
  <si>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</si>
  <si>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</si>
  <si>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</si>
  <si>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</si>
  <si>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</si>
  <si>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</si>
  <si>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</si>
  <si>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</si>
  <si>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</si>
  <si>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</si>
  <si>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</si>
  <si>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</si>
  <si>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</si>
  <si>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</si>
  <si>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</si>
  <si>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</si>
  <si>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</si>
  <si>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</si>
  <si>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</si>
  <si>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</si>
  <si>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</si>
  <si>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</si>
  <si>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</si>
  <si>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</si>
  <si>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</si>
  <si>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</si>
  <si>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</si>
  <si>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</si>
  <si>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</si>
  <si>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</si>
  <si>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</si>
  <si>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</si>
  <si>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</si>
  <si>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</si>
  <si>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</si>
  <si>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</si>
  <si>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</si>
  <si>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</si>
  <si>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</si>
  <si>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</si>
  <si>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</si>
  <si>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</si>
  <si>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</si>
  <si>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</si>
  <si>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</si>
  <si>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</si>
  <si>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</si>
  <si>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</si>
  <si>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</si>
  <si>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</si>
  <si>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</si>
  <si>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</si>
  <si>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</si>
  <si>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</si>
  <si>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</si>
  <si>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</si>
  <si>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</si>
  <si>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</si>
  <si>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</si>
  <si>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</si>
  <si>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</si>
  <si>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</si>
  <si>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</si>
  <si>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</si>
  <si>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</si>
  <si>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</si>
  <si>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</si>
  <si>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</si>
  <si>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</si>
  <si>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</si>
  <si>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</si>
  <si>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</si>
  <si>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</si>
  <si>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</si>
  <si>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</si>
  <si>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</si>
  <si>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</si>
  <si>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</si>
  <si>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</si>
  <si>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</si>
  <si>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</si>
  <si>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</si>
  <si>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</si>
  <si>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</si>
  <si>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</si>
  <si>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</si>
  <si>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</si>
  <si>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</si>
  <si>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</si>
  <si>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</si>
  <si>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</si>
  <si>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</si>
  <si>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</si>
  <si>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</si>
  <si>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</si>
  <si>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</si>
  <si>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</si>
  <si>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</si>
  <si>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</si>
  <si>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</si>
  <si>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</si>
  <si>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</si>
  <si>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</si>
  <si>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</si>
  <si>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</si>
  <si>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</si>
  <si>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</si>
  <si>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</si>
  <si>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</si>
  <si>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</si>
  <si>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</si>
  <si>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</si>
  <si>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</si>
  <si>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</si>
  <si>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</si>
  <si>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</si>
  <si>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</si>
  <si>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</si>
  <si>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</si>
  <si>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</si>
  <si>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</si>
  <si>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</si>
  <si>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</si>
  <si>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</si>
  <si>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</si>
  <si>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</si>
  <si>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</si>
  <si>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</si>
  <si>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</si>
  <si>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</si>
  <si>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</si>
  <si>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</si>
  <si>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</si>
  <si>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</si>
  <si>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</si>
  <si>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</si>
  <si>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</si>
  <si>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</si>
  <si>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</si>
  <si>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</si>
  <si>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</si>
  <si>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</si>
  <si>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</si>
  <si>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</si>
  <si>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</si>
  <si>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</si>
  <si>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</si>
  <si>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</si>
  <si>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</si>
  <si>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</si>
  <si>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</si>
  <si>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</si>
  <si>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</si>
  <si>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</si>
  <si>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</si>
  <si>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</si>
  <si>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</si>
  <si>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</si>
  <si>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</si>
  <si>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</si>
  <si>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</si>
  <si>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</si>
  <si>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</si>
  <si>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</si>
  <si>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</si>
  <si>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</si>
  <si>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</si>
  <si>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</si>
  <si>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</si>
  <si>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</si>
  <si>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</si>
  <si>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</si>
  <si>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</si>
  <si>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</si>
  <si>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</si>
  <si>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</si>
  <si>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</si>
  <si>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</si>
  <si>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</si>
  <si>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</si>
  <si>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</si>
  <si>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</si>
  <si>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</si>
  <si>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</si>
  <si>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</si>
  <si>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</si>
  <si>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</si>
  <si>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</si>
  <si>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</si>
  <si>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</si>
  <si>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</si>
  <si>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</si>
  <si>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</si>
  <si>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</si>
  <si>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</si>
  <si>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</si>
  <si>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</si>
  <si>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</si>
  <si>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</si>
  <si>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</si>
  <si>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</si>
  <si>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</si>
  <si>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</si>
  <si>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</si>
  <si>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</si>
  <si>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</si>
  <si>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</si>
  <si>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</si>
  <si>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</si>
  <si>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</si>
  <si>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</si>
  <si>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</si>
  <si>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</si>
  <si>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</si>
  <si>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</si>
  <si>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</si>
  <si>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</si>
  <si>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</si>
  <si>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</si>
  <si>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</si>
  <si>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</si>
  <si>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</si>
  <si>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</si>
  <si>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</si>
  <si>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</si>
  <si>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</si>
  <si>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</si>
  <si>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</si>
  <si>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</si>
  <si>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</si>
  <si>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</si>
  <si>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</si>
  <si>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</si>
  <si>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</si>
  <si>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</si>
  <si>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</si>
  <si>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</si>
  <si>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</si>
  <si>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</si>
  <si>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</si>
  <si>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</si>
  <si>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</si>
  <si>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</si>
  <si>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</si>
  <si>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</si>
  <si>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</si>
  <si>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</si>
  <si>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</si>
  <si>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</si>
  <si>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</si>
  <si>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</si>
  <si>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</si>
  <si>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</si>
  <si>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</si>
  <si>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</si>
  <si>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</si>
  <si>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</si>
  <si>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</si>
  <si>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</si>
  <si>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</si>
  <si>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</si>
  <si>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</si>
  <si>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</si>
  <si>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</si>
  <si>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</si>
  <si>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</si>
  <si>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</si>
  <si>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</si>
  <si>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</si>
  <si>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</si>
  <si>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</si>
  <si>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</si>
  <si>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</si>
  <si>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</si>
  <si>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</si>
  <si>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</si>
  <si>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</si>
  <si>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</si>
  <si>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</si>
  <si>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</si>
  <si>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</si>
  <si>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</si>
  <si>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</si>
  <si>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</si>
  <si>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</si>
  <si>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</si>
  <si>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</si>
  <si>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</si>
  <si>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</si>
  <si>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</si>
  <si>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</si>
  <si>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</si>
  <si>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</si>
  <si>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</si>
  <si>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</si>
  <si>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</si>
  <si>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</si>
  <si>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</si>
  <si>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</si>
  <si>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</si>
  <si>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</si>
  <si>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</si>
  <si>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</si>
  <si>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</si>
  <si>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</si>
  <si>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</si>
  <si>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</si>
  <si>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</si>
  <si>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</si>
  <si>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</si>
  <si>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</si>
  <si>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</si>
  <si>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</si>
  <si>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</si>
  <si>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</si>
  <si>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</si>
  <si>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</si>
  <si>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</si>
  <si>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</si>
  <si>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</si>
  <si>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</si>
  <si>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</si>
  <si>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</si>
  <si>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</si>
  <si>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</si>
  <si>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</si>
  <si>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</si>
  <si>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</si>
  <si>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</si>
  <si>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</si>
  <si>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</si>
  <si>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</si>
  <si>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</si>
  <si>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</si>
  <si>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</si>
  <si>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</si>
  <si>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</si>
  <si>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</si>
  <si>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</si>
  <si>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</si>
  <si>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</si>
  <si>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</si>
  <si>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</si>
  <si>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</si>
  <si>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</si>
  <si>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</si>
  <si>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</si>
  <si>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</si>
  <si>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</si>
  <si>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</si>
  <si>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</si>
  <si>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</si>
  <si>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</si>
  <si>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</si>
  <si>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</si>
  <si>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</si>
  <si>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</si>
  <si>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</si>
  <si>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</si>
  <si>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</si>
  <si>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</si>
  <si>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</si>
  <si>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</si>
  <si>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</si>
  <si>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</si>
  <si>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</si>
  <si>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</si>
  <si>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</si>
  <si>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</si>
  <si>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</si>
  <si>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</si>
  <si>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</si>
  <si>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</si>
  <si>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</si>
  <si>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</si>
  <si>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</si>
  <si>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</si>
  <si>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</si>
  <si>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</si>
  <si>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</si>
  <si>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</si>
  <si>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</si>
  <si>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</si>
  <si>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</si>
  <si>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</si>
  <si>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</si>
  <si>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</si>
  <si>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</si>
  <si>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</si>
  <si>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</si>
  <si>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</si>
  <si>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</si>
  <si>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</si>
  <si>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</si>
  <si>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</si>
  <si>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</si>
  <si>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</si>
  <si>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</si>
  <si>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</si>
  <si>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</si>
  <si>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</si>
  <si>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</si>
  <si>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</si>
  <si>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</si>
  <si>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</si>
  <si>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</si>
  <si>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</si>
  <si>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</si>
  <si>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</si>
  <si>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</si>
  <si>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</si>
  <si>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</si>
  <si>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</si>
  <si>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</si>
  <si>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</si>
  <si>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</si>
  <si>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</si>
  <si>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</si>
  <si>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</si>
  <si>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</si>
  <si>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</si>
  <si>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</si>
  <si>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</si>
  <si>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</si>
  <si>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</si>
  <si>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</si>
  <si>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</si>
  <si>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</si>
  <si>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</si>
  <si>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</si>
  <si>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</si>
  <si>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</si>
  <si>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</si>
  <si>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</si>
  <si>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</si>
  <si>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</si>
  <si>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</si>
  <si>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</si>
  <si>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</si>
  <si>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</si>
  <si>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</si>
  <si>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</si>
  <si>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</si>
  <si>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</si>
  <si>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</si>
  <si>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</si>
  <si>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</si>
  <si>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</si>
  <si>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</si>
  <si>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</si>
  <si>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</si>
  <si>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</si>
  <si>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</si>
  <si>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</si>
  <si>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</si>
  <si>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</si>
  <si>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</si>
  <si>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</si>
  <si>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</si>
  <si>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</si>
  <si>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</si>
  <si>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</si>
  <si>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</si>
  <si>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</si>
  <si>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</si>
  <si>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</si>
  <si>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</si>
  <si>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</si>
  <si>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</si>
  <si>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</si>
  <si>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</si>
  <si>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</si>
  <si>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</si>
  <si>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</si>
  <si>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</si>
  <si>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</si>
  <si>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</si>
  <si>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</si>
  <si>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</si>
  <si>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</si>
  <si>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</si>
  <si>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</si>
  <si>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</si>
  <si>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</si>
  <si>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</si>
  <si>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</si>
  <si>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</si>
  <si>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</si>
  <si>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</si>
  <si>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</si>
  <si>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</si>
  <si>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</si>
  <si>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</si>
  <si>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</si>
  <si>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</si>
  <si>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</si>
  <si>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</si>
  <si>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</si>
  <si>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</si>
  <si>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</si>
  <si>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</si>
  <si>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</si>
  <si>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</si>
  <si>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</si>
  <si>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</si>
  <si>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</si>
  <si>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</si>
  <si>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</si>
  <si>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</si>
  <si>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</si>
  <si>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</si>
  <si>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</si>
  <si>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</si>
  <si>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</si>
  <si>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</si>
  <si>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</si>
  <si>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</si>
  <si>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</si>
  <si>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</si>
  <si>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</si>
  <si>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</si>
  <si>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</si>
  <si>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</si>
  <si>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</si>
  <si>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</si>
  <si>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</si>
  <si>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</si>
  <si>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</si>
  <si>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</si>
  <si>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</si>
  <si>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</si>
  <si>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</si>
  <si>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</si>
  <si>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</si>
  <si>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</si>
  <si>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</si>
  <si>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</si>
  <si>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</si>
  <si>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</si>
  <si>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</si>
  <si>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</si>
  <si>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</si>
  <si>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</si>
  <si>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</si>
  <si>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</si>
  <si>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</si>
  <si>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</si>
  <si>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</si>
  <si>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</si>
  <si>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</si>
  <si>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</si>
  <si>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</si>
  <si>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</si>
  <si>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</si>
  <si>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</si>
  <si>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</si>
  <si>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</si>
  <si>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</si>
  <si>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</si>
  <si>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</si>
  <si>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</si>
  <si>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</si>
  <si>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</si>
  <si>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</si>
  <si>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</si>
  <si>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</si>
  <si>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</si>
  <si>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</si>
  <si>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</si>
  <si>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</si>
  <si>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</si>
  <si>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</si>
  <si>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</si>
  <si>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</si>
  <si>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</si>
  <si>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</si>
  <si>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</si>
  <si>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</si>
  <si>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</si>
  <si>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</si>
  <si>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</si>
  <si>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</si>
  <si>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</si>
  <si>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</si>
  <si>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</si>
  <si>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</si>
  <si>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</si>
  <si>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</si>
  <si>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</si>
  <si>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</si>
  <si>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</si>
  <si>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</si>
  <si>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</si>
  <si>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</si>
  <si>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</si>
  <si>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</si>
  <si>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</si>
  <si>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</si>
  <si>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</si>
  <si>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</si>
  <si>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</si>
  <si>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</si>
  <si>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</si>
  <si>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</si>
  <si>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</si>
  <si>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</si>
  <si>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</si>
  <si>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</si>
  <si>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</si>
  <si>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</si>
  <si>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</si>
  <si>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</si>
  <si>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</si>
  <si>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</si>
  <si>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</si>
  <si>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</si>
  <si>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</si>
  <si>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</si>
  <si>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</si>
  <si>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</si>
  <si>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</si>
  <si>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</si>
  <si>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</si>
  <si>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</si>
  <si>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</si>
  <si>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</si>
  <si>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</si>
  <si>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</si>
  <si>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</si>
  <si>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</si>
  <si>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</si>
  <si>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</si>
  <si>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</si>
  <si>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</si>
  <si>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</si>
  <si>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</si>
  <si>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</si>
  <si>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</si>
  <si>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</si>
  <si>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</si>
  <si>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</si>
  <si>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</si>
  <si>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</si>
  <si>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</si>
  <si>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</si>
  <si>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</si>
  <si>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</si>
  <si>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</si>
  <si>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</si>
  <si>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</si>
  <si>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</si>
  <si>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</si>
  <si>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</si>
  <si>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</si>
  <si>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</si>
  <si>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</si>
  <si>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</si>
  <si>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</si>
  <si>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</si>
  <si>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</si>
  <si>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</si>
  <si>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</si>
  <si>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</si>
  <si>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</si>
  <si>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</si>
  <si>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</si>
  <si>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</si>
  <si>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</si>
  <si>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</si>
  <si>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</si>
  <si>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</si>
  <si>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</si>
  <si>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</si>
  <si>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</si>
  <si>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</si>
  <si>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</si>
  <si>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</si>
  <si>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</si>
  <si>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</si>
  <si>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</si>
  <si>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</si>
  <si>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</si>
  <si>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</si>
  <si>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</si>
  <si>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</si>
  <si>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</si>
  <si>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</si>
  <si>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</si>
  <si>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</si>
  <si>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</si>
  <si>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</si>
  <si>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</si>
  <si>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</si>
  <si>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</si>
  <si>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</si>
  <si>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</si>
  <si>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</si>
  <si>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</si>
  <si>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</si>
  <si>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</si>
  <si>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</si>
  <si>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</si>
  <si>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</si>
  <si>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</si>
  <si>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</si>
  <si>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</si>
  <si>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</si>
  <si>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</si>
  <si>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</si>
  <si>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</si>
  <si>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</si>
  <si>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</si>
  <si>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</si>
  <si>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</si>
  <si>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</si>
  <si>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</si>
  <si>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</si>
  <si>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</si>
  <si>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</si>
  <si>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</si>
  <si>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</si>
  <si>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</si>
  <si>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</si>
  <si>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</si>
  <si>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</si>
  <si>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</si>
  <si>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</si>
  <si>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</si>
  <si>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</si>
  <si>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</si>
  <si>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</si>
  <si>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</si>
  <si>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</si>
  <si>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</si>
  <si>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</si>
  <si>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</si>
  <si>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</si>
  <si>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</si>
  <si>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</si>
  <si>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</si>
  <si>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</si>
  <si>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</si>
  <si>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</si>
  <si>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</si>
  <si>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</si>
  <si>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</si>
  <si>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</si>
  <si>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</si>
  <si>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</si>
  <si>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</si>
  <si>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</si>
  <si>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</si>
  <si>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</si>
  <si>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</si>
  <si>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</si>
  <si>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</si>
  <si>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</si>
  <si>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</si>
  <si>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</si>
  <si>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</si>
  <si>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</si>
  <si>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</si>
  <si>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</si>
  <si>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</si>
  <si>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</si>
  <si>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</si>
  <si>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</si>
  <si>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</si>
  <si>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</si>
  <si>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</si>
  <si>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</si>
  <si>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</si>
  <si>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</si>
  <si>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</si>
  <si>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</si>
  <si>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</si>
  <si>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</si>
  <si>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</si>
  <si>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</si>
  <si>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</si>
  <si>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</si>
  <si>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</si>
  <si>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</si>
  <si>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</si>
  <si>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</si>
  <si>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</si>
  <si>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</si>
  <si>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</si>
  <si>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</si>
  <si>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</si>
  <si>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</si>
  <si>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</si>
  <si>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</si>
  <si>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</si>
  <si>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</si>
  <si>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</si>
  <si>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</si>
  <si>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</si>
  <si>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</si>
  <si>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</si>
  <si>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</si>
  <si>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</si>
  <si>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</si>
  <si>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</si>
  <si>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</si>
  <si>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</si>
  <si>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</si>
  <si>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</si>
  <si>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</si>
  <si>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</si>
  <si>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</si>
  <si>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</si>
  <si>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</si>
  <si>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</si>
  <si>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</si>
  <si>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</si>
  <si>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</si>
  <si>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</si>
  <si>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</si>
  <si>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</si>
  <si>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</si>
  <si>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</si>
  <si>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</si>
  <si>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</si>
  <si>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</si>
  <si>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</si>
  <si>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</si>
  <si>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</si>
  <si>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</si>
  <si>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</si>
  <si>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</si>
  <si>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</si>
  <si>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</si>
  <si>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</si>
  <si>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</si>
  <si>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</si>
  <si>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</si>
  <si>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</si>
  <si>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</si>
  <si>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</si>
  <si>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</si>
  <si>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</si>
  <si>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</si>
  <si>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</si>
  <si>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</si>
  <si>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</si>
  <si>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</si>
  <si>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</si>
  <si>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</si>
  <si>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</si>
  <si>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</si>
  <si>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</si>
  <si>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</si>
  <si>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</si>
  <si>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</si>
  <si>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</si>
  <si>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</si>
  <si>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</si>
  <si>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</si>
  <si>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</si>
  <si>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</si>
  <si>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</si>
  <si>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</si>
  <si>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</si>
  <si>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</si>
  <si>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</si>
  <si>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</si>
  <si>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</si>
  <si>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</si>
  <si>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</si>
  <si>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</si>
  <si>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</si>
  <si>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</si>
  <si>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</si>
  <si>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</si>
  <si>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</si>
  <si>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</si>
  <si>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</si>
  <si>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</si>
  <si>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</si>
  <si>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</si>
  <si>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</si>
  <si>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</si>
  <si>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</si>
  <si>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</si>
  <si>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</si>
  <si>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</si>
  <si>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</si>
  <si>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</si>
  <si>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</si>
  <si>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</si>
  <si>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</si>
  <si>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</si>
  <si>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</si>
  <si>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</si>
  <si>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</si>
  <si>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</si>
  <si>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</si>
  <si>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</si>
  <si>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</si>
  <si>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</si>
  <si>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</si>
  <si>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</si>
  <si>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</si>
  <si>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</si>
  <si>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</si>
  <si>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</si>
  <si>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</si>
  <si>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</si>
  <si>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</si>
  <si>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</si>
  <si>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</si>
  <si>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</si>
  <si>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</si>
  <si>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</si>
  <si>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</si>
  <si>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</si>
  <si>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</si>
  <si>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</si>
  <si>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</si>
  <si>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</si>
  <si>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</si>
  <si>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</si>
  <si>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</si>
  <si>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</si>
  <si>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</si>
  <si>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</si>
  <si>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</si>
  <si>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</si>
  <si>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</si>
  <si>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</si>
  <si>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</si>
  <si>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</si>
  <si>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</si>
  <si>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</si>
  <si>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</si>
  <si>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</si>
  <si>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</si>
  <si>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</si>
  <si>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</si>
  <si>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</si>
  <si>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</si>
  <si>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</si>
  <si>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</si>
  <si>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</si>
  <si>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</si>
  <si>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</si>
  <si>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</si>
  <si>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</si>
  <si>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</si>
  <si>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</si>
  <si>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</si>
  <si>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</si>
  <si>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</si>
  <si>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</si>
  <si>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</si>
  <si>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</si>
  <si>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</si>
  <si>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</si>
  <si>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</si>
  <si>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</si>
  <si>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</si>
  <si>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</si>
  <si>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</si>
  <si>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</si>
  <si>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</si>
  <si>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</si>
  <si>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</si>
  <si>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</si>
  <si>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</si>
  <si>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</si>
  <si>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</si>
  <si>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</si>
  <si>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</si>
  <si>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</si>
  <si>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</si>
  <si>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</si>
  <si>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</si>
  <si>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</si>
  <si>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</si>
  <si>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</si>
  <si>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</si>
  <si>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</si>
  <si>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</si>
  <si>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</si>
  <si>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</si>
  <si>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</si>
  <si>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</si>
  <si>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</si>
  <si>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</si>
  <si>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</si>
  <si>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</si>
  <si>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</si>
  <si>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</si>
  <si>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</si>
  <si>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</si>
  <si>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</si>
  <si>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</si>
  <si>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</si>
  <si>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</si>
  <si>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</si>
  <si>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</si>
  <si>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</si>
  <si>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</si>
  <si>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</si>
  <si>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</si>
  <si>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</si>
  <si>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</si>
  <si>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</si>
  <si>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</si>
  <si>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</si>
  <si>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</si>
  <si>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</si>
  <si>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</si>
  <si>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</si>
  <si>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</si>
  <si>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</si>
  <si>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</si>
  <si>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</si>
  <si>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</si>
  <si>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</si>
  <si>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</si>
  <si>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</si>
  <si>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</si>
  <si>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</si>
  <si>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</si>
  <si>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</si>
  <si>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</si>
  <si>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</si>
  <si>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</si>
  <si>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</si>
  <si>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</si>
  <si>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</si>
  <si>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</si>
  <si>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</si>
  <si>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</si>
  <si>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</si>
  <si>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</si>
  <si>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</si>
  <si>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</si>
  <si>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</si>
  <si>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</si>
  <si>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</si>
  <si>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</si>
  <si>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</si>
  <si>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</si>
  <si>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</si>
  <si>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</si>
  <si>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</si>
  <si>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</si>
  <si>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</si>
  <si>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</si>
  <si>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</si>
  <si>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</si>
  <si>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</si>
  <si>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</si>
  <si>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</si>
  <si>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</si>
  <si>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</si>
  <si>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</si>
  <si>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</si>
  <si>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</si>
  <si>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</si>
  <si>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</si>
  <si>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</si>
  <si>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</si>
  <si>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</si>
  <si>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</si>
  <si>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</si>
  <si>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</si>
  <si>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</si>
  <si>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</si>
  <si>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</si>
  <si>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</si>
  <si>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</si>
  <si>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</si>
  <si>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</si>
  <si>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</si>
  <si>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</si>
  <si>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</si>
  <si>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</si>
  <si>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</si>
  <si>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</si>
  <si>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</si>
  <si>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</si>
  <si>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</si>
  <si>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</si>
  <si>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</si>
  <si>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</si>
  <si>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</si>
  <si>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</si>
  <si>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</si>
  <si>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</si>
  <si>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</si>
  <si>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</si>
  <si>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</si>
  <si>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</si>
  <si>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</si>
  <si>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</si>
  <si>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</si>
  <si>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</si>
  <si>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</si>
  <si>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</si>
  <si>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</si>
  <si>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</si>
  <si>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</si>
  <si>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</si>
  <si>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</si>
  <si>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</si>
  <si>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</si>
  <si>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</si>
  <si>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</si>
  <si>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</si>
  <si>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</si>
  <si>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</si>
  <si>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</si>
  <si>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</si>
  <si>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</si>
  <si>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</si>
  <si>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</si>
  <si>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</si>
  <si>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</si>
  <si>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</si>
  <si>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</si>
  <si>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</si>
  <si>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</si>
  <si>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</si>
  <si>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</si>
  <si>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</si>
  <si>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</si>
  <si>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</si>
  <si>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</si>
  <si>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</si>
  <si>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</si>
  <si>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</si>
  <si>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</si>
  <si>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</si>
  <si>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</si>
  <si>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</si>
  <si>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</si>
  <si>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</si>
  <si>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</si>
  <si>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</si>
  <si>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</si>
  <si>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</si>
  <si>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</si>
  <si>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</si>
  <si>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</si>
  <si>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</si>
  <si>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</si>
  <si>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</si>
  <si>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</si>
  <si>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</si>
  <si>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</si>
  <si>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</si>
  <si>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</si>
  <si>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</si>
  <si>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</si>
  <si>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</si>
  <si>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</si>
  <si>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</si>
  <si>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</si>
  <si>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</si>
  <si>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</si>
  <si>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</si>
  <si>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</si>
  <si>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</si>
  <si>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</si>
  <si>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</si>
  <si>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</si>
  <si>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</si>
  <si>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</si>
  <si>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</si>
  <si>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</si>
  <si>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</si>
  <si>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</si>
  <si>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</si>
  <si>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</si>
  <si>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</si>
  <si>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</si>
  <si>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</si>
  <si>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</si>
  <si>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</si>
  <si>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</si>
  <si>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</si>
  <si>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</si>
  <si>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</si>
  <si>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</si>
  <si>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</si>
  <si>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</si>
  <si>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</si>
  <si>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</si>
  <si>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</si>
  <si>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</si>
  <si>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</si>
  <si>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</si>
  <si>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</si>
  <si>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</si>
  <si>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</si>
  <si>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</si>
  <si>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</si>
  <si>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</si>
  <si>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</si>
  <si>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</si>
  <si>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</si>
  <si>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</si>
  <si>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</si>
  <si>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</si>
  <si>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</si>
  <si>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</si>
  <si>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</si>
  <si>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</si>
  <si>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</si>
  <si>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</si>
  <si>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</si>
  <si>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</si>
  <si>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</si>
  <si>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</si>
  <si>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</si>
  <si>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</si>
  <si>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</si>
  <si>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</si>
  <si>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</si>
  <si>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</si>
  <si>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</si>
  <si>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</si>
  <si>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</si>
  <si>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</si>
  <si>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</si>
  <si>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</si>
  <si>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</si>
  <si>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</si>
  <si>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</si>
  <si>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</si>
  <si>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</si>
  <si>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</si>
  <si>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</si>
  <si>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</si>
  <si>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</si>
  <si>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</si>
  <si>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</si>
  <si>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</si>
  <si>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</si>
  <si>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</si>
  <si>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</si>
  <si>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</si>
  <si>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</si>
  <si>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</si>
  <si>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</si>
  <si>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</si>
  <si>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</si>
  <si>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</si>
  <si>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</si>
  <si>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</si>
  <si>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</si>
  <si>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</si>
  <si>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</si>
  <si>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</si>
  <si>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</si>
  <si>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</si>
  <si>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</si>
  <si>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</si>
  <si>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</si>
  <si>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</si>
  <si>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</si>
  <si>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</si>
  <si>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</si>
  <si>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</si>
  <si>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</si>
  <si>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</si>
  <si>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</si>
  <si>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</si>
  <si>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</si>
  <si>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</si>
  <si>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</si>
  <si>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</si>
  <si>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</si>
  <si>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</si>
  <si>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</si>
  <si>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</si>
  <si>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</si>
  <si>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</si>
  <si>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</si>
  <si>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</si>
  <si>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</si>
  <si>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</si>
  <si>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</si>
  <si>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</si>
  <si>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</si>
  <si>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</si>
  <si>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</si>
  <si>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</si>
  <si>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</si>
  <si>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</si>
  <si>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</si>
  <si>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</si>
  <si>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</si>
  <si>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</si>
  <si>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</si>
  <si>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</si>
  <si>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</si>
  <si>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</si>
  <si>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</si>
  <si>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</si>
  <si>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</si>
  <si>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</si>
  <si>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</si>
  <si>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</si>
  <si>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</si>
  <si>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</si>
  <si>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</si>
  <si>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</si>
  <si>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</si>
  <si>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</si>
  <si>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</si>
  <si>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</si>
  <si>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</si>
  <si>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</si>
  <si>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</si>
  <si>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</si>
  <si>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</si>
  <si>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</si>
  <si>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</si>
  <si>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</si>
  <si>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</si>
  <si>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</si>
  <si>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</si>
  <si>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</si>
  <si>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</si>
  <si>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</si>
  <si>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</si>
  <si>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</si>
  <si>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</si>
  <si>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</si>
  <si>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</si>
  <si>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</si>
  <si>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</si>
  <si>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</si>
  <si>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</si>
  <si>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</si>
  <si>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</si>
  <si>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</si>
  <si>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</si>
  <si>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</si>
  <si>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</si>
  <si>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</si>
  <si>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</si>
  <si>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</si>
  <si>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</si>
  <si>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</si>
  <si>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</si>
  <si>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</si>
  <si>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</si>
  <si>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</si>
  <si>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</si>
  <si>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</si>
  <si>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</si>
  <si>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</si>
  <si>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</si>
  <si>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</si>
  <si>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</si>
  <si>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</si>
  <si>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</si>
  <si>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</si>
  <si>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</si>
  <si>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</si>
  <si>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</si>
  <si>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</si>
  <si>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</si>
  <si>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</si>
  <si>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</si>
  <si>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</si>
  <si>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</si>
  <si>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</si>
  <si>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</si>
  <si>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</si>
  <si>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</si>
  <si>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</si>
  <si>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</si>
  <si>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</si>
  <si>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</si>
  <si>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</si>
  <si>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</si>
  <si>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</si>
  <si>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</si>
  <si>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</si>
  <si>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</si>
  <si>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</si>
  <si>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</si>
  <si>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</si>
  <si>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</si>
  <si>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</si>
  <si>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</si>
  <si>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</si>
  <si>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</si>
  <si>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</si>
  <si>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</si>
  <si>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</si>
  <si>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</si>
  <si>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</si>
  <si>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</si>
  <si>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</si>
  <si>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</si>
  <si>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</si>
  <si>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</si>
  <si>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</si>
  <si>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</si>
  <si>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</si>
  <si>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</si>
  <si>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</si>
  <si>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</si>
  <si>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</si>
  <si>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</si>
  <si>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</si>
  <si>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</si>
  <si>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</si>
  <si>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</si>
  <si>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</si>
  <si>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</si>
  <si>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</si>
  <si>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</si>
  <si>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</si>
  <si>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</si>
  <si>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</si>
  <si>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</si>
  <si>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</si>
  <si>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</si>
  <si>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</si>
  <si>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</si>
  <si>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</si>
  <si>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</si>
  <si>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</si>
  <si>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</si>
  <si>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</si>
  <si>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</si>
  <si>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</si>
  <si>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</si>
  <si>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</si>
  <si>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</si>
  <si>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</si>
  <si>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</si>
  <si>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</si>
  <si>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</si>
  <si>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</si>
  <si>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</si>
  <si>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</si>
  <si>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</si>
  <si>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</si>
  <si>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</si>
  <si>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</si>
  <si>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</si>
  <si>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</si>
  <si>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</si>
  <si>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</si>
  <si>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</si>
  <si>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</si>
  <si>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</si>
  <si>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</si>
  <si>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</si>
  <si>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</si>
  <si>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</si>
  <si>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</si>
  <si>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</si>
  <si>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</si>
  <si>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</si>
  <si>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</si>
  <si>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</si>
  <si>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</si>
  <si>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</si>
  <si>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</si>
  <si>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</si>
  <si>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</si>
  <si>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</si>
  <si>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</si>
  <si>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</si>
  <si>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</si>
  <si>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</si>
  <si>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</si>
  <si>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</si>
  <si>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</si>
  <si>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</si>
  <si>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</si>
  <si>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</si>
  <si>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</si>
  <si>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</si>
  <si>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</si>
  <si>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</si>
  <si>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</si>
  <si>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</si>
  <si>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</si>
  <si>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</si>
  <si>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</si>
  <si>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</si>
  <si>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</si>
  <si>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</si>
  <si>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</si>
  <si>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</si>
  <si>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</si>
  <si>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</si>
  <si>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</si>
  <si>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</si>
  <si>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</si>
  <si>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</si>
  <si>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</si>
  <si>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</si>
  <si>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</si>
  <si>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</si>
  <si>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</si>
  <si>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</si>
  <si>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</si>
  <si>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</si>
  <si>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</si>
  <si>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</si>
  <si>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</si>
  <si>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</si>
  <si>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</si>
  <si>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</si>
  <si>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</si>
  <si>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</si>
  <si>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</si>
  <si>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</si>
  <si>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</si>
  <si>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</si>
  <si>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</si>
  <si>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</si>
  <si>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</si>
  <si>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</si>
  <si>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</si>
  <si>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</si>
  <si>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</si>
  <si>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</si>
  <si>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</si>
  <si>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</si>
  <si>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</si>
  <si>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</si>
  <si>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</si>
  <si>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</si>
  <si>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</si>
  <si>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</si>
  <si>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</si>
  <si>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</si>
  <si>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</si>
  <si>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</si>
  <si>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</si>
  <si>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</si>
  <si>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</si>
  <si>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</si>
  <si>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</si>
  <si>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</si>
  <si>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</si>
  <si>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</si>
  <si>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</si>
  <si>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</si>
  <si>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</si>
  <si>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</si>
  <si>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</si>
  <si>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</si>
  <si>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</si>
  <si>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</si>
  <si>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</si>
  <si>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</si>
  <si>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</si>
  <si>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</si>
  <si>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</si>
  <si>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</si>
  <si>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</si>
  <si>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</si>
  <si>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</si>
  <si>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</si>
  <si>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</si>
  <si>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</si>
  <si>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</si>
  <si>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</si>
  <si>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</si>
  <si>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</si>
  <si>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</si>
  <si>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</si>
  <si>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</si>
  <si>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</si>
  <si>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</si>
  <si>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</si>
  <si>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</si>
  <si>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</si>
  <si>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</si>
  <si>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</si>
  <si>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</si>
  <si>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</si>
  <si>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</si>
  <si>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</si>
  <si>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</si>
  <si>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</si>
  <si>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</si>
  <si>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</si>
  <si>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</si>
  <si>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</si>
  <si>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</si>
  <si>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</si>
  <si>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</si>
  <si>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</si>
  <si>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</si>
  <si>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</si>
  <si>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</si>
  <si>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</si>
  <si>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</si>
  <si>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</si>
  <si>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</si>
  <si>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</si>
  <si>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</si>
  <si>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</si>
  <si>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</si>
  <si>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</si>
  <si>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</si>
  <si>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</si>
  <si>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</si>
  <si>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</si>
  <si>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</si>
  <si>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</si>
  <si>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</si>
  <si>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</si>
  <si>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</si>
  <si>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</si>
  <si>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</si>
  <si>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</si>
  <si>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</si>
  <si>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</si>
  <si>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</si>
  <si>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</si>
  <si>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</si>
  <si>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</si>
  <si>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</si>
  <si>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</si>
  <si>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</si>
  <si>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</si>
  <si>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</si>
  <si>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</si>
  <si>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</si>
  <si>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</si>
  <si>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</si>
  <si>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</si>
  <si>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</si>
  <si>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</si>
  <si>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</si>
  <si>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</si>
  <si>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</si>
  <si>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</si>
  <si>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</si>
  <si>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</si>
  <si>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</si>
  <si>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</si>
  <si>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</si>
  <si>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</si>
  <si>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</si>
  <si>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</si>
  <si>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</si>
  <si>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</si>
  <si>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</si>
  <si>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</si>
  <si>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</si>
  <si>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</si>
  <si>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</si>
  <si>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</si>
  <si>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</si>
  <si>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</si>
  <si>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</si>
  <si>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</si>
  <si>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</si>
  <si>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</si>
  <si>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</si>
  <si>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</si>
  <si>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</si>
  <si>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</si>
  <si>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</si>
  <si>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</si>
  <si>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</si>
  <si>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</si>
  <si>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</si>
  <si>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</si>
  <si>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</si>
  <si>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</si>
  <si>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</si>
  <si>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</si>
  <si>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</si>
  <si>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</si>
  <si>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</si>
  <si>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</si>
  <si>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</si>
  <si>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</si>
  <si>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</si>
  <si>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</si>
  <si>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</si>
  <si>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</si>
  <si>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</si>
  <si>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</si>
  <si>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</si>
  <si>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</si>
  <si>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</si>
  <si>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</si>
  <si>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</si>
  <si>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</si>
  <si>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</si>
  <si>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</si>
  <si>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</si>
  <si>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</si>
  <si>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</si>
  <si>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</si>
  <si>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</si>
  <si>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</si>
  <si>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</si>
  <si>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</si>
  <si>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</si>
  <si>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</si>
  <si>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</si>
  <si>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</si>
  <si>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</si>
  <si>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</si>
  <si>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</si>
  <si>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</si>
  <si>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</si>
  <si>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</si>
  <si>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</si>
  <si>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</si>
  <si>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</si>
  <si>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</si>
  <si>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</si>
  <si>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</si>
  <si>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</si>
  <si>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</si>
  <si>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</si>
  <si>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</si>
  <si>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</si>
  <si>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</si>
  <si>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</si>
  <si>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</si>
  <si>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</si>
  <si>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</si>
  <si>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</si>
  <si>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</si>
  <si>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</si>
  <si>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</si>
  <si>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</si>
  <si>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</si>
  <si>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</si>
  <si>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</si>
  <si>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</si>
  <si>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</si>
  <si>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</si>
  <si>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</si>
  <si>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</si>
  <si>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</si>
  <si>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</si>
  <si>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</si>
  <si>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</si>
  <si>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</si>
  <si>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</si>
  <si>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</si>
  <si>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</si>
  <si>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</si>
  <si>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</si>
  <si>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</si>
  <si>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</si>
  <si>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</si>
  <si>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</si>
  <si>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</si>
  <si>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</si>
  <si>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</si>
  <si>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</si>
  <si>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</si>
  <si>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</si>
  <si>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</si>
  <si>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</si>
  <si>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</si>
  <si>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</si>
  <si>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</si>
  <si>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</si>
  <si>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</si>
  <si>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</si>
  <si>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</si>
  <si>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</si>
  <si>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</si>
  <si>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</si>
  <si>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</si>
  <si>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</si>
  <si>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</si>
  <si>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</si>
  <si>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</si>
  <si>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</si>
  <si>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</si>
  <si>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</si>
  <si>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</si>
  <si>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</si>
  <si>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</si>
  <si>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</si>
  <si>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</si>
  <si>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</si>
  <si>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</si>
  <si>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</si>
  <si>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</si>
  <si>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</si>
  <si>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</si>
  <si>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</si>
  <si>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</si>
  <si>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</si>
  <si>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</si>
  <si>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</si>
  <si>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</si>
  <si>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</si>
  <si>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</si>
  <si>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</si>
  <si>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</si>
  <si>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</si>
  <si>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</si>
  <si>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</si>
  <si>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</si>
  <si>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</si>
  <si>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</si>
  <si>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</si>
  <si>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</si>
  <si>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</si>
  <si>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</si>
  <si>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</si>
  <si>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</si>
  <si>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</si>
  <si>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</si>
  <si>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</si>
  <si>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</si>
  <si>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</si>
  <si>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</si>
  <si>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</si>
  <si>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</si>
  <si>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</si>
  <si>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</si>
  <si>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</si>
  <si>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</si>
  <si>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</si>
  <si>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</si>
  <si>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</si>
  <si>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</si>
  <si>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</si>
  <si>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</si>
  <si>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</si>
  <si>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</si>
  <si>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</si>
  <si>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</si>
  <si>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</si>
  <si>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</si>
  <si>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</si>
  <si>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</si>
  <si>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</si>
  <si>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</si>
  <si>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</si>
  <si>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</si>
  <si>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</si>
  <si>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</si>
  <si>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</si>
  <si>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</si>
  <si>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</si>
  <si>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</si>
  <si>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</si>
  <si>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</si>
  <si>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</si>
  <si>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</si>
  <si>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</si>
  <si>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</si>
  <si>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</si>
  <si>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</si>
  <si>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</si>
  <si>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</si>
  <si>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</si>
  <si>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</si>
  <si>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</si>
  <si>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</si>
  <si>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</si>
  <si>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</si>
  <si>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</si>
  <si>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</si>
  <si>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</si>
  <si>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</si>
  <si>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</si>
  <si>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</si>
  <si>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</si>
  <si>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</si>
  <si>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</si>
  <si>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</si>
  <si>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</si>
  <si>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</si>
  <si>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</si>
  <si>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</si>
  <si>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</si>
  <si>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</si>
  <si>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</si>
  <si>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</si>
  <si>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</si>
  <si>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</si>
  <si>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</si>
  <si>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</si>
  <si>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</si>
  <si>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</si>
  <si>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</si>
  <si>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</si>
  <si>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</si>
  <si>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</si>
  <si>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</si>
  <si>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</si>
  <si>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</si>
  <si>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</si>
  <si>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</si>
  <si>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</si>
  <si>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</si>
  <si>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</si>
  <si>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</si>
  <si>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</si>
  <si>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</si>
  <si>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</si>
  <si>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</si>
  <si>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</si>
  <si>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</si>
  <si>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</si>
  <si>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</si>
  <si>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</si>
  <si>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</si>
  <si>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</si>
  <si>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</si>
  <si>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</si>
  <si>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</si>
  <si>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</si>
  <si>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</si>
  <si>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</si>
  <si>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</si>
  <si>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</si>
  <si>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</si>
  <si>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</si>
  <si>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</si>
  <si>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</si>
  <si>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</si>
  <si>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</si>
  <si>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</si>
  <si>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</si>
  <si>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</si>
  <si>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</si>
  <si>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</si>
  <si>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</si>
  <si>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</si>
  <si>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</si>
  <si>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</si>
  <si>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</si>
  <si>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</si>
  <si>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</si>
  <si>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</si>
  <si>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</si>
  <si>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</si>
  <si>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</si>
  <si>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</si>
  <si>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</si>
  <si>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</si>
  <si>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</si>
  <si>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</si>
  <si>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</si>
  <si>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</si>
  <si>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</si>
  <si>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</si>
  <si>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</si>
  <si>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</si>
  <si>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</si>
  <si>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</si>
  <si>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</si>
  <si>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</si>
  <si>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</si>
  <si>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</si>
  <si>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</si>
  <si>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</si>
  <si>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</si>
  <si>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</si>
  <si>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</si>
  <si>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</si>
  <si>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</si>
  <si>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</si>
  <si>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</si>
  <si>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</si>
  <si>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</si>
  <si>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</si>
  <si>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</si>
  <si>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</si>
  <si>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</si>
  <si>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</si>
  <si>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</si>
  <si>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</si>
  <si>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</si>
  <si>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</si>
  <si>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</si>
  <si>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</si>
  <si>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</si>
  <si>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</si>
  <si>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</si>
  <si>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</si>
  <si>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</si>
  <si>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</si>
  <si>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</si>
  <si>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</si>
  <si>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</si>
  <si>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</si>
  <si>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</si>
  <si>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</si>
  <si>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</si>
  <si>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</si>
  <si>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</si>
  <si>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</si>
  <si>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</si>
  <si>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</si>
  <si>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</si>
  <si>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</si>
  <si>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</si>
  <si>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</si>
  <si>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</si>
  <si>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</si>
  <si>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</si>
  <si>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</si>
  <si>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</si>
  <si>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</si>
  <si>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</si>
  <si>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</si>
  <si>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</si>
  <si>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</si>
  <si>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</si>
  <si>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</si>
  <si>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</si>
  <si>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</si>
  <si>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</si>
  <si>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</si>
  <si>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</si>
  <si>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</si>
  <si>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</si>
  <si>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</si>
  <si>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</si>
  <si>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</si>
  <si>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</si>
  <si>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</si>
  <si>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</si>
  <si>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</si>
  <si>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</si>
  <si>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</si>
  <si>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</si>
  <si>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</si>
  <si>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</si>
  <si>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</si>
  <si>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</si>
  <si>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</si>
  <si>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</si>
  <si>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</si>
  <si>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</si>
  <si>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</si>
  <si>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</si>
  <si>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</si>
  <si>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</si>
  <si>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</si>
  <si>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</si>
  <si>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</si>
  <si>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</si>
  <si>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</si>
  <si>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</si>
  <si>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</si>
  <si>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</si>
  <si>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</si>
  <si>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</si>
  <si>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</si>
  <si>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</si>
  <si>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</si>
  <si>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</si>
  <si>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</si>
  <si>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</si>
  <si>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</si>
  <si>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</si>
  <si>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</si>
  <si>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</si>
  <si>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</si>
  <si>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</si>
  <si>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</si>
  <si>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</si>
  <si>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</si>
  <si>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</si>
  <si>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</si>
  <si>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</si>
  <si>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</si>
  <si>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</si>
  <si>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</si>
  <si>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</si>
  <si>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</si>
  <si>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</si>
  <si>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</si>
  <si>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</si>
  <si>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</si>
  <si>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</si>
  <si>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</si>
  <si>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</si>
  <si>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</si>
  <si>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</si>
  <si>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</si>
  <si>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</si>
  <si>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</si>
  <si>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</si>
  <si>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</si>
  <si>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</si>
  <si>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</si>
  <si>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</si>
  <si>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</si>
  <si>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</si>
  <si>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</si>
  <si>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</si>
  <si>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</si>
  <si>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</si>
  <si>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</si>
  <si>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</si>
  <si>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</si>
  <si>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</si>
  <si>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</si>
  <si>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</si>
  <si>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</si>
  <si>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</si>
  <si>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</si>
  <si>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</si>
  <si>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</si>
  <si>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</si>
  <si>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</si>
  <si>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</si>
  <si>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</si>
  <si>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</si>
  <si>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</si>
  <si>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</si>
  <si>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</si>
  <si>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</si>
  <si>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</si>
  <si>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</si>
  <si>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</si>
  <si>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</si>
  <si>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</si>
  <si>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</si>
  <si>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</si>
  <si>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</si>
  <si>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</si>
  <si>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</si>
  <si>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</si>
  <si>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</si>
  <si>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</si>
  <si>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</si>
  <si>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</si>
  <si>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</si>
  <si>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</si>
  <si>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</si>
  <si>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</si>
  <si>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</si>
  <si>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</si>
  <si>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</si>
  <si>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</si>
  <si>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</si>
  <si>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</si>
  <si>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</si>
  <si>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</si>
  <si>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</si>
  <si>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</si>
  <si>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</si>
  <si>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</si>
  <si>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</si>
  <si>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</si>
  <si>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</si>
  <si>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</si>
  <si>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</si>
  <si>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</si>
  <si>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</si>
  <si>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</si>
  <si>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</si>
  <si>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</si>
  <si>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</si>
  <si>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</si>
  <si>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</si>
  <si>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</si>
  <si>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</si>
  <si>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</si>
  <si>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</si>
  <si>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</si>
  <si>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</si>
  <si>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</si>
  <si>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</si>
  <si>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</si>
  <si>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</si>
  <si>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</si>
  <si>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</si>
  <si>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</si>
  <si>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</si>
  <si>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</si>
  <si>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</si>
  <si>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</si>
  <si>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</si>
  <si>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</si>
  <si>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</si>
  <si>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</si>
  <si>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</si>
  <si>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</si>
  <si>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</si>
  <si>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</si>
  <si>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</si>
  <si>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</si>
  <si>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</si>
  <si>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</si>
  <si>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</si>
  <si>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</si>
  <si>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</si>
  <si>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</si>
  <si>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</si>
  <si>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</si>
  <si>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</si>
  <si>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</si>
  <si>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</si>
  <si>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</si>
  <si>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</si>
  <si>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</si>
  <si>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</si>
  <si>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</si>
  <si>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</si>
  <si>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</si>
  <si>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</si>
  <si>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</si>
  <si>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</si>
  <si>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</si>
  <si>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</si>
  <si>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</si>
  <si>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</si>
  <si>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</si>
  <si>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</si>
  <si>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</si>
  <si>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</si>
  <si>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</si>
  <si>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</si>
  <si>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</si>
  <si>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</si>
  <si>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</si>
  <si>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</si>
  <si>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</si>
  <si>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</si>
  <si>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</si>
  <si>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</si>
  <si>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</si>
  <si>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</si>
  <si>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</si>
  <si>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</si>
  <si>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</si>
  <si>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</si>
  <si>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</si>
  <si>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</si>
  <si>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</si>
  <si>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</si>
  <si>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</si>
  <si>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</si>
  <si>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</si>
  <si>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</si>
  <si>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</si>
  <si>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</si>
  <si>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</si>
  <si>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</si>
  <si>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</si>
  <si>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</si>
  <si>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</si>
  <si>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</si>
  <si>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</si>
  <si>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</si>
  <si>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</si>
  <si>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</si>
  <si>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</si>
  <si>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</si>
  <si>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</si>
  <si>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</si>
  <si>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</si>
  <si>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</si>
  <si>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</si>
  <si>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</si>
  <si>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</si>
  <si>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</si>
  <si>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</si>
  <si>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</si>
  <si>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</si>
  <si>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</si>
  <si>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</si>
  <si>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</si>
  <si>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</si>
  <si>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</si>
  <si>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</si>
  <si>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</si>
  <si>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</si>
  <si>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</si>
  <si>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</si>
  <si>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</si>
  <si>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</si>
  <si>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</si>
  <si>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</si>
  <si>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</si>
  <si>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</si>
  <si>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</si>
  <si>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</si>
  <si>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</si>
  <si>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</si>
  <si>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</si>
  <si>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</si>
  <si>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</si>
  <si>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</si>
  <si>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</si>
  <si>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</si>
  <si>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</si>
  <si>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</si>
  <si>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</si>
  <si>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</si>
  <si>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</si>
  <si>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</si>
  <si>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</si>
  <si>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</si>
  <si>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</si>
  <si>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</si>
  <si>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</si>
  <si>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</si>
  <si>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</si>
  <si>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</si>
  <si>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</si>
  <si>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</si>
  <si>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</si>
  <si>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</si>
  <si>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</si>
  <si>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</si>
  <si>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</si>
  <si>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</si>
  <si>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</si>
  <si>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</si>
  <si>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</si>
  <si>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</si>
  <si>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</si>
  <si>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</si>
  <si>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</si>
  <si>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</si>
  <si>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</si>
  <si>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</si>
  <si>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</si>
  <si>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</si>
  <si>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</si>
  <si>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</si>
  <si>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</si>
  <si>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</si>
  <si>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</si>
  <si>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</si>
  <si>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</si>
  <si>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</si>
  <si>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</si>
  <si>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</si>
  <si>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</si>
  <si>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</si>
  <si>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</si>
  <si>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</si>
  <si>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</si>
  <si>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</si>
  <si>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</si>
  <si>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</si>
  <si>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</si>
  <si>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</si>
  <si>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</si>
  <si>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</si>
  <si>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</si>
  <si>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</si>
  <si>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</si>
  <si>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</si>
  <si>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</si>
  <si>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</si>
  <si>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</si>
  <si>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</si>
  <si>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</si>
  <si>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</si>
  <si>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</si>
  <si>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</si>
  <si>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</si>
  <si>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</si>
  <si>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</si>
  <si>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</si>
  <si>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</si>
  <si>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</si>
  <si>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</si>
  <si>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</si>
  <si>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</si>
  <si>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</si>
  <si>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</si>
  <si>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</si>
  <si>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</si>
  <si>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</si>
  <si>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</si>
  <si>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</si>
  <si>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</si>
  <si>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</si>
  <si>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</si>
  <si>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</si>
  <si>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</si>
  <si>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</si>
  <si>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</si>
  <si>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</si>
  <si>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</si>
  <si>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</si>
  <si>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</si>
  <si>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</si>
  <si>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</si>
  <si>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</si>
  <si>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</si>
  <si>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</si>
  <si>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</si>
  <si>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</si>
  <si>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</si>
  <si>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</si>
  <si>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</si>
  <si>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</si>
  <si>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</si>
  <si>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</si>
  <si>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</si>
  <si>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</si>
  <si>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</si>
  <si>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</si>
  <si>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</si>
  <si>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</si>
  <si>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</si>
  <si>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</si>
  <si>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</si>
  <si>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</si>
  <si>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</si>
  <si>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</si>
  <si>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</si>
  <si>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</si>
  <si>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</si>
  <si>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</si>
  <si>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</si>
  <si>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</si>
  <si>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</si>
  <si>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</si>
  <si>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</si>
  <si>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</si>
  <si>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</si>
  <si>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</si>
  <si>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</si>
  <si>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</si>
  <si>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</si>
  <si>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</si>
  <si>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</si>
  <si>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</si>
  <si>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</si>
  <si>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</si>
  <si>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</si>
  <si>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</si>
  <si>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</si>
  <si>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</si>
  <si>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</si>
  <si>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</si>
  <si>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</si>
  <si>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</si>
  <si>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</si>
  <si>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</si>
  <si>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</si>
  <si>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</si>
  <si>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</si>
  <si>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</si>
  <si>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</si>
  <si>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</si>
  <si>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</si>
  <si>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</si>
  <si>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</si>
  <si>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</si>
  <si>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</si>
  <si>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</si>
  <si>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</si>
  <si>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</si>
  <si>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</si>
  <si>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</si>
  <si>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</si>
  <si>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</si>
  <si>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</si>
  <si>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</si>
  <si>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</si>
  <si>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</si>
  <si>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</si>
  <si>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</si>
  <si>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</si>
  <si>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</si>
  <si>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</si>
  <si>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</si>
  <si>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</si>
  <si>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</si>
  <si>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</si>
  <si>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</si>
  <si>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</si>
  <si>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</si>
  <si>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</si>
  <si>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</si>
  <si>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</si>
  <si>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</si>
  <si>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</si>
  <si>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</si>
  <si>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</si>
  <si>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</si>
  <si>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</si>
  <si>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</si>
  <si>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</si>
  <si>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</si>
  <si>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</si>
  <si>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</si>
  <si>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</si>
  <si>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</si>
  <si>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</si>
  <si>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</si>
  <si>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</si>
  <si>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</si>
  <si>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</si>
  <si>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</si>
  <si>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</si>
  <si>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</si>
  <si>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</si>
  <si>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</si>
  <si>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</si>
  <si>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</si>
  <si>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</si>
  <si>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</si>
  <si>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</si>
  <si>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</si>
  <si>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</si>
  <si>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</si>
  <si>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</si>
  <si>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</si>
  <si>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</si>
  <si>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</si>
  <si>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</si>
  <si>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</si>
  <si>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</si>
  <si>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</si>
  <si>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</si>
  <si>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</si>
  <si>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</si>
  <si>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</si>
  <si>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</si>
  <si>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</si>
  <si>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</si>
  <si>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</si>
  <si>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</si>
  <si>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</si>
  <si>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</si>
  <si>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</si>
  <si>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</si>
  <si>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</si>
  <si>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</si>
  <si>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</si>
  <si>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</si>
  <si>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</si>
  <si>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</si>
  <si>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</si>
  <si>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</si>
  <si>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</si>
  <si>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</si>
  <si>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</si>
  <si>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</si>
  <si>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</si>
  <si>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</si>
  <si>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</si>
  <si>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</si>
  <si>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</si>
  <si>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</si>
  <si>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</si>
  <si>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</si>
  <si>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</si>
  <si>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</si>
  <si>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</si>
  <si>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</si>
  <si>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</si>
  <si>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</si>
  <si>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</si>
  <si>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</si>
  <si>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</si>
  <si>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</si>
  <si>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</si>
  <si>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</si>
  <si>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</si>
  <si>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</si>
  <si>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</si>
  <si>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</si>
  <si>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</si>
  <si>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</si>
  <si>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</si>
  <si>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</si>
  <si>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</si>
  <si>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</si>
  <si>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</si>
  <si>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</si>
  <si>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</si>
  <si>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</si>
  <si>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</si>
  <si>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</si>
  <si>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</si>
  <si>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</si>
  <si>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</si>
  <si>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</si>
  <si>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</si>
  <si>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</si>
  <si>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</si>
  <si>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</si>
  <si>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</si>
  <si>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</si>
  <si>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</si>
  <si>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</si>
  <si>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</si>
  <si>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</si>
  <si>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</si>
  <si>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</si>
  <si>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</si>
  <si>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</si>
  <si>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</si>
  <si>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</si>
  <si>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</si>
  <si>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</si>
  <si>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</si>
  <si>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</si>
  <si>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</si>
  <si>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</si>
  <si>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</si>
  <si>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</si>
  <si>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</si>
  <si>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</si>
  <si>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</si>
  <si>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</si>
  <si>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</si>
  <si>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</si>
  <si>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</si>
  <si>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</si>
  <si>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</si>
  <si>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</si>
  <si>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</si>
  <si>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</si>
  <si>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</si>
  <si>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</si>
  <si>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</si>
  <si>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</si>
  <si>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</si>
  <si>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</si>
  <si>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</si>
  <si>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</si>
  <si>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</si>
  <si>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</si>
  <si>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</si>
  <si>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</si>
  <si>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</si>
  <si>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</si>
  <si>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</si>
  <si>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</si>
  <si>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</si>
  <si>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</si>
  <si>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</si>
  <si>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</si>
  <si>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</si>
  <si>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</si>
  <si>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</si>
  <si>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</si>
  <si>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</si>
  <si>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</si>
  <si>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</si>
  <si>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</si>
  <si>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</si>
  <si>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</si>
  <si>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</si>
  <si>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</si>
  <si>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</si>
  <si>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</si>
  <si>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</si>
  <si>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</si>
  <si>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</si>
  <si>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</si>
  <si>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</si>
  <si>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</si>
  <si>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</si>
  <si>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</si>
  <si>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</si>
  <si>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</si>
  <si>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</si>
  <si>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</si>
  <si>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</si>
  <si>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</si>
  <si>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</si>
  <si>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</si>
  <si>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</si>
  <si>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</si>
  <si>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</si>
  <si>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</si>
  <si>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</si>
  <si>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</si>
  <si>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</si>
  <si>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</si>
  <si>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</si>
  <si>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</si>
  <si>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</si>
  <si>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</si>
  <si>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</si>
  <si>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</si>
  <si>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</si>
  <si>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</si>
  <si>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</si>
  <si>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</si>
  <si>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</si>
  <si>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</si>
  <si>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</si>
  <si>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</si>
  <si>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</si>
  <si>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</si>
  <si>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</si>
  <si>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</si>
  <si>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</si>
  <si>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</si>
  <si>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</si>
  <si>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</si>
  <si>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</si>
  <si>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</si>
  <si>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</si>
  <si>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</si>
  <si>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</si>
  <si>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</si>
  <si>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</si>
  <si>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</si>
  <si>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</si>
  <si>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</si>
  <si>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</si>
  <si>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</si>
  <si>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</si>
  <si>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</si>
  <si>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</si>
  <si>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</si>
  <si>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</si>
  <si>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</si>
  <si>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</si>
  <si>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</si>
  <si>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</si>
  <si>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</si>
  <si>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</si>
  <si>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</si>
  <si>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</si>
  <si>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</si>
  <si>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</si>
  <si>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</si>
  <si>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</si>
  <si>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</si>
  <si>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</si>
  <si>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</si>
  <si>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</si>
  <si>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</si>
  <si>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</si>
  <si>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</si>
  <si>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</si>
  <si>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</si>
  <si>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</si>
  <si>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</si>
  <si>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</si>
  <si>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</si>
  <si>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</si>
  <si>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</si>
  <si>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</si>
  <si>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</si>
  <si>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</si>
  <si>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</si>
  <si>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</si>
  <si>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</si>
  <si>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</si>
  <si>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</si>
  <si>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</si>
  <si>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</si>
  <si>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</si>
  <si>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</si>
  <si>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</si>
  <si>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</si>
  <si>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</si>
  <si>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</si>
  <si>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</si>
  <si>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</si>
  <si>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</si>
  <si>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</si>
  <si>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</si>
  <si>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</si>
  <si>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</si>
  <si>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</si>
  <si>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</si>
  <si>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</si>
  <si>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</si>
  <si>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</si>
  <si>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</si>
  <si>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</si>
  <si>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</si>
  <si>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</si>
  <si>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</si>
  <si>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</si>
  <si>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</si>
  <si>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</si>
  <si>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</si>
  <si>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</si>
  <si>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</si>
  <si>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</si>
  <si>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</si>
  <si>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</si>
  <si>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</si>
  <si>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</si>
  <si>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</si>
  <si>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</si>
  <si>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</si>
  <si>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</si>
  <si>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</si>
  <si>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</si>
  <si>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</si>
  <si>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</si>
  <si>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</si>
  <si>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</si>
  <si>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</si>
  <si>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</si>
  <si>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</si>
  <si>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</si>
  <si>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</si>
  <si>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</si>
  <si>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</si>
  <si>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</si>
  <si>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</si>
  <si>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</si>
  <si>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</si>
  <si>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</si>
  <si>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</si>
  <si>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</si>
  <si>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</si>
  <si>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</si>
  <si>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</si>
  <si>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</si>
  <si>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</si>
  <si>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</si>
  <si>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</si>
  <si>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</si>
  <si>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</si>
  <si>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</si>
  <si>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</si>
  <si>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</si>
  <si>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</si>
  <si>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</si>
  <si>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</si>
  <si>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</si>
  <si>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</si>
  <si>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</si>
  <si>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</si>
  <si>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</si>
  <si>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</si>
  <si>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</si>
  <si>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</si>
  <si>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</si>
  <si>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</si>
  <si>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</si>
  <si>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</si>
  <si>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</si>
  <si>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</si>
  <si>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</si>
  <si>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</si>
  <si>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</si>
  <si>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</si>
  <si>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</si>
  <si>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</si>
  <si>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</si>
  <si>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</si>
  <si>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</si>
  <si>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</si>
  <si>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</si>
  <si>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</si>
  <si>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</si>
  <si>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</si>
  <si>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</si>
  <si>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</si>
  <si>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</si>
  <si>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</si>
  <si>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</si>
  <si>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</si>
  <si>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</si>
  <si>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</si>
  <si>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</si>
  <si>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</si>
  <si>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</si>
  <si>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</si>
  <si>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</si>
  <si>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</si>
  <si>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</si>
  <si>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</si>
  <si>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</si>
  <si>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</si>
  <si>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</si>
  <si>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</si>
  <si>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</si>
  <si>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</si>
  <si>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</si>
  <si>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</si>
  <si>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</si>
  <si>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</si>
  <si>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</si>
  <si>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</si>
  <si>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</si>
  <si>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</si>
  <si>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</si>
  <si>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</si>
  <si>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</si>
  <si>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</si>
  <si>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</si>
  <si>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</si>
  <si>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</si>
  <si>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</si>
  <si>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</si>
  <si>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</si>
  <si>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</si>
  <si>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</si>
  <si>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</si>
  <si>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</si>
  <si>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</si>
  <si>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</si>
  <si>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</si>
  <si>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</si>
  <si>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</si>
  <si>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</si>
  <si>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</si>
  <si>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</si>
  <si>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</si>
  <si>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</si>
  <si>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</si>
  <si>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</si>
  <si>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</si>
  <si>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</si>
  <si>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</si>
  <si>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</si>
  <si>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</si>
  <si>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</si>
  <si>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</si>
  <si>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</si>
  <si>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</si>
  <si>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</si>
  <si>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</si>
  <si>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</si>
  <si>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</si>
  <si>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</si>
  <si>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</si>
  <si>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</si>
  <si>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</si>
  <si>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</si>
  <si>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</si>
  <si>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</si>
  <si>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</si>
  <si>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</si>
  <si>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</si>
  <si>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</si>
  <si>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</si>
  <si>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</si>
  <si>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</si>
  <si>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</si>
  <si>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</si>
  <si>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</si>
  <si>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</si>
  <si>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</si>
  <si>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</si>
  <si>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</si>
  <si>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</si>
  <si>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</si>
  <si>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</si>
  <si>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</si>
  <si>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</si>
  <si>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</si>
  <si>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</si>
  <si>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</si>
  <si>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</si>
  <si>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</si>
  <si>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</si>
  <si>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</si>
  <si>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</si>
  <si>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</si>
  <si>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</si>
  <si>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</si>
  <si>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</si>
  <si>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</si>
  <si>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</si>
  <si>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</si>
  <si>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</si>
  <si>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</si>
  <si>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</si>
  <si>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</si>
  <si>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</si>
  <si>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</si>
  <si>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</si>
  <si>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</si>
  <si>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</si>
  <si>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</si>
  <si>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</si>
  <si>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</si>
  <si>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</si>
  <si>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</si>
  <si>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</si>
  <si>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</si>
  <si>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</si>
  <si>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</si>
  <si>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</si>
  <si>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</si>
  <si>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</si>
  <si>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</si>
  <si>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</si>
  <si>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</si>
  <si>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</si>
  <si>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</si>
  <si>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</si>
  <si>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</si>
  <si>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</si>
  <si>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</si>
  <si>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</si>
  <si>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</si>
  <si>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</si>
  <si>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</si>
  <si>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</si>
  <si>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</si>
  <si>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</si>
  <si>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</si>
  <si>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</si>
  <si>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</si>
  <si>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</si>
  <si>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</si>
  <si>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</si>
  <si>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</si>
  <si>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</si>
  <si>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</si>
  <si>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</si>
  <si>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</si>
  <si>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</si>
  <si>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</si>
  <si>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</si>
  <si>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</si>
  <si>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</si>
  <si>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</si>
  <si>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</si>
  <si>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</si>
  <si>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</si>
  <si>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</si>
  <si>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</si>
  <si>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</si>
  <si>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</si>
  <si>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</si>
  <si>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</si>
  <si>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</si>
  <si>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</si>
  <si>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</si>
  <si>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</si>
  <si>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</si>
  <si>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</si>
  <si>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</si>
  <si>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</si>
  <si>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</si>
  <si>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</si>
  <si>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</si>
  <si>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</si>
  <si>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</si>
  <si>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</si>
  <si>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</si>
  <si>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</si>
  <si>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</si>
  <si>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</si>
  <si>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</si>
  <si>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</si>
  <si>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</si>
  <si>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</si>
  <si>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</si>
  <si>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</si>
  <si>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</si>
  <si>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</si>
  <si>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</si>
  <si>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</si>
  <si>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</si>
  <si>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</si>
  <si>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</si>
  <si>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</si>
  <si>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</si>
  <si>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</si>
  <si>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</si>
  <si>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</si>
  <si>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</si>
  <si>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</si>
  <si>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</si>
  <si>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</si>
  <si>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</si>
  <si>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</si>
  <si>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</si>
  <si>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</si>
  <si>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</si>
  <si>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</si>
  <si>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</si>
  <si>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</si>
  <si>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</si>
  <si>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</si>
  <si>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</si>
  <si>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</si>
  <si>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</si>
  <si>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</si>
  <si>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</si>
  <si>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</si>
  <si>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</si>
  <si>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</si>
  <si>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</si>
  <si>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</si>
  <si>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</si>
  <si>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</si>
  <si>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</si>
  <si>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</si>
  <si>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</si>
  <si>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</si>
  <si>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</si>
  <si>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</si>
  <si>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</si>
  <si>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</si>
  <si>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</si>
  <si>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</si>
  <si>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</si>
  <si>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</si>
  <si>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</si>
  <si>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</si>
  <si>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</si>
  <si>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</si>
  <si>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</si>
  <si>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</si>
  <si>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</si>
  <si>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</si>
  <si>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</si>
  <si>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</si>
  <si>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</si>
  <si>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</si>
  <si>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</si>
  <si>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</si>
  <si>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</si>
  <si>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</si>
  <si>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</si>
  <si>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</si>
  <si>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</si>
  <si>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</si>
  <si>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</si>
  <si>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</si>
  <si>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</si>
  <si>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</si>
  <si>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</si>
  <si>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</si>
  <si>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</si>
  <si>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</si>
  <si>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</si>
  <si>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</si>
  <si>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</si>
  <si>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</si>
  <si>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</si>
  <si>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</si>
  <si>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</si>
  <si>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</si>
  <si>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</si>
  <si>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</si>
  <si>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</si>
  <si>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</si>
  <si>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</si>
  <si>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</si>
  <si>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</si>
  <si>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</si>
  <si>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</si>
  <si>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</si>
  <si>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</si>
  <si>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</si>
  <si>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</si>
  <si>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</si>
  <si>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</si>
  <si>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</si>
  <si>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</si>
  <si>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</si>
  <si>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</si>
  <si>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</si>
  <si>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</si>
  <si>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</si>
  <si>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</si>
  <si>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</si>
  <si>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</si>
  <si>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</si>
  <si>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</si>
  <si>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</si>
  <si>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</si>
  <si>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</si>
  <si>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</si>
  <si>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</si>
  <si>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</si>
  <si>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</si>
  <si>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</si>
  <si>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</si>
  <si>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</si>
  <si>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</si>
  <si>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</si>
  <si>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</si>
  <si>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</si>
  <si>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</si>
  <si>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</si>
  <si>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</si>
  <si>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</si>
  <si>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</si>
  <si>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</si>
  <si>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</si>
  <si>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</si>
  <si>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</si>
  <si>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</si>
  <si>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</si>
  <si>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</si>
  <si>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</si>
  <si>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</si>
  <si>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</si>
  <si>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</si>
  <si>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</si>
  <si>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</si>
  <si>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</si>
  <si>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</si>
  <si>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</si>
  <si>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</si>
  <si>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</si>
  <si>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</si>
  <si>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</si>
  <si>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</si>
  <si>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</si>
  <si>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</si>
  <si>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</si>
  <si>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</si>
  <si>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</si>
  <si>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</si>
  <si>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</si>
  <si>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</si>
  <si>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</si>
  <si>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</si>
  <si>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</si>
  <si>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</si>
  <si>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</si>
  <si>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</si>
  <si>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</si>
  <si>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</si>
  <si>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</si>
  <si>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</si>
  <si>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</si>
  <si>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</si>
  <si>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</si>
  <si>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</si>
  <si>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</si>
  <si>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</si>
  <si>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</si>
  <si>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</si>
  <si>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</si>
  <si>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</si>
  <si>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</si>
  <si>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</si>
  <si>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</si>
  <si>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</si>
  <si>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</si>
  <si>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</si>
  <si>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</si>
  <si>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</si>
  <si>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</si>
  <si>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</si>
  <si>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</si>
  <si>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</si>
  <si>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</si>
  <si>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</si>
  <si>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</si>
  <si>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</si>
  <si>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</si>
  <si>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</si>
  <si>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</si>
  <si>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</si>
  <si>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</si>
  <si>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</si>
  <si>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</si>
  <si>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</si>
  <si>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</si>
  <si>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</si>
  <si>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</si>
  <si>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</si>
  <si>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</si>
  <si>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</si>
  <si>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</si>
  <si>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</si>
  <si>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</si>
  <si>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</si>
  <si>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</si>
  <si>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</si>
  <si>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</si>
  <si>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</si>
  <si>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</si>
  <si>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</si>
  <si>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</si>
  <si>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</si>
  <si>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</si>
  <si>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</si>
  <si>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</si>
  <si>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</si>
  <si>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</si>
  <si>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</si>
  <si>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</si>
  <si>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</si>
  <si>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</si>
  <si>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</si>
  <si>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</si>
  <si>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</si>
  <si>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</si>
  <si>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</si>
  <si>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</si>
  <si>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</si>
  <si>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</si>
  <si>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</si>
  <si>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</si>
  <si>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</si>
  <si>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</si>
  <si>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</si>
  <si>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</si>
  <si>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</si>
  <si>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</si>
  <si>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</si>
  <si>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</si>
  <si>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</si>
  <si>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</si>
  <si>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</si>
  <si>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</si>
  <si>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</si>
  <si>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</si>
  <si>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</si>
  <si>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</si>
  <si>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</si>
  <si>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</si>
  <si>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</si>
  <si>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</si>
  <si>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</si>
  <si>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</si>
  <si>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</si>
  <si>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</si>
  <si>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</si>
  <si>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</si>
  <si>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</si>
  <si>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</si>
  <si>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</si>
  <si>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</si>
  <si>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</si>
  <si>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</si>
  <si>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</si>
  <si>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</si>
  <si>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</si>
  <si>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</si>
  <si>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</si>
  <si>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</si>
  <si>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</si>
  <si>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</si>
  <si>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</si>
  <si>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</si>
  <si>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</si>
  <si>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</si>
  <si>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</si>
  <si>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</si>
  <si>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</si>
  <si>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</si>
  <si>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</si>
  <si>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</si>
  <si>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</si>
  <si>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</si>
  <si>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</si>
  <si>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</si>
  <si>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</si>
  <si>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</si>
  <si>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</si>
  <si>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</si>
  <si>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</si>
  <si>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</si>
  <si>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</si>
  <si>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</si>
  <si>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</si>
  <si>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</si>
  <si>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</si>
  <si>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</si>
  <si>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</si>
  <si>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</si>
  <si>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</si>
  <si>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</si>
  <si>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</si>
  <si>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</si>
  <si>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</si>
  <si>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</si>
  <si>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</si>
  <si>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</si>
  <si>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</si>
  <si>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</si>
  <si>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</si>
  <si>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</si>
  <si>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</si>
  <si>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</si>
  <si>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</si>
  <si>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</si>
  <si>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</si>
  <si>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</si>
  <si>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</si>
  <si>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</si>
  <si>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</si>
  <si>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</si>
  <si>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</si>
  <si>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</si>
  <si>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</si>
  <si>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</si>
  <si>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</si>
  <si>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</si>
  <si>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</si>
  <si>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</si>
  <si>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</si>
  <si>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</si>
  <si>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</si>
  <si>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</si>
  <si>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</si>
  <si>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</si>
  <si>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</si>
  <si>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</si>
  <si>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</si>
  <si>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</si>
  <si>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</si>
  <si>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</si>
  <si>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</si>
  <si>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</si>
  <si>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</si>
  <si>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</si>
  <si>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</si>
  <si>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</si>
  <si>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</si>
  <si>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</si>
  <si>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</si>
  <si>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</si>
  <si>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</si>
  <si>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</si>
  <si>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</si>
  <si>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</si>
  <si>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</si>
  <si>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</si>
  <si>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</si>
  <si>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</si>
  <si>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</si>
  <si>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</si>
  <si>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</si>
  <si>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</si>
  <si>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</si>
  <si>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</si>
  <si>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</si>
  <si>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</si>
  <si>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</si>
  <si>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</si>
  <si>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</si>
  <si>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</si>
  <si>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</si>
  <si>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</si>
  <si>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</si>
  <si>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</si>
  <si>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</si>
  <si>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</si>
  <si>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</si>
  <si>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</si>
  <si>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</si>
  <si>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</si>
  <si>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</si>
  <si>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</si>
  <si>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</si>
  <si>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</si>
  <si>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</si>
  <si>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</si>
  <si>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</si>
  <si>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</si>
  <si>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</si>
  <si>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</si>
  <si>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</si>
  <si>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</si>
  <si>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</si>
  <si>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</si>
  <si>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</si>
  <si>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</si>
  <si>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</si>
  <si>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</si>
  <si>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</si>
  <si>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</si>
  <si>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</si>
  <si>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</si>
  <si>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</si>
  <si>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</si>
  <si>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</si>
  <si>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</si>
  <si>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</si>
  <si>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</si>
  <si>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</si>
  <si>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</si>
  <si>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</si>
  <si>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</si>
  <si>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</si>
  <si>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</si>
  <si>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</si>
  <si>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</si>
  <si>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</si>
  <si>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</si>
  <si>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</si>
  <si>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</si>
  <si>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</si>
  <si>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</si>
  <si>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</si>
  <si>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</si>
  <si>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</si>
  <si>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</si>
  <si>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</si>
  <si>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</si>
  <si>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</si>
  <si>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</si>
  <si>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</si>
  <si>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</si>
  <si>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</si>
  <si>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</si>
  <si>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</si>
  <si>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</si>
  <si>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</si>
  <si>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</si>
  <si>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</si>
  <si>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</si>
  <si>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</si>
  <si>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</si>
  <si>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</si>
  <si>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</si>
  <si>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</si>
  <si>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</si>
  <si>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</si>
  <si>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</si>
  <si>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</si>
  <si>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</si>
  <si>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</si>
  <si>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</si>
  <si>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</si>
  <si>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</si>
  <si>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</si>
  <si>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</si>
  <si>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</si>
  <si>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</si>
  <si>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</si>
  <si>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</si>
  <si>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</si>
  <si>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</si>
  <si>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</si>
  <si>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</si>
  <si>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</si>
  <si>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</si>
  <si>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</si>
  <si>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</si>
  <si>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</si>
  <si>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</si>
  <si>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</si>
  <si>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</si>
  <si>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</si>
  <si>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</si>
  <si>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</si>
  <si>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</si>
  <si>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</si>
  <si>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</si>
  <si>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</si>
  <si>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</si>
  <si>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</si>
  <si>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</si>
  <si>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</si>
  <si>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</si>
  <si>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</si>
  <si>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</si>
  <si>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</si>
  <si>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</si>
  <si>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</si>
  <si>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</si>
  <si>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</si>
  <si>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</si>
  <si>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</si>
  <si>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</si>
  <si>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</si>
  <si>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</si>
  <si>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</si>
  <si>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</si>
  <si>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</si>
  <si>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</si>
  <si>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</si>
  <si>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</si>
  <si>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</si>
  <si>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</si>
  <si>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</si>
  <si>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</si>
  <si>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</si>
  <si>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</si>
  <si>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</si>
  <si>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</si>
  <si>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</si>
  <si>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</si>
  <si>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</si>
  <si>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</si>
  <si>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</si>
  <si>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</si>
  <si>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</si>
  <si>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</si>
  <si>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</si>
  <si>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</si>
  <si>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</si>
  <si>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</si>
  <si>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</si>
  <si>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</si>
  <si>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</si>
  <si>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</si>
  <si>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</si>
  <si>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</si>
  <si>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</si>
  <si>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</si>
  <si>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</si>
  <si>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</si>
  <si>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</si>
  <si>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</si>
  <si>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</si>
  <si>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</si>
  <si>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</si>
  <si>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</si>
  <si>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</si>
  <si>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</si>
  <si>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</si>
  <si>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</si>
  <si>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</si>
  <si>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</si>
  <si>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</si>
  <si>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</si>
  <si>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</si>
  <si>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</si>
  <si>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</si>
  <si>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</si>
  <si>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</si>
  <si>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</si>
  <si>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</si>
  <si>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</si>
  <si>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</si>
  <si>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</si>
  <si>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</si>
  <si>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</si>
  <si>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</si>
  <si>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</si>
  <si>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</si>
  <si>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</si>
  <si>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</si>
  <si>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</si>
  <si>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</si>
  <si>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</si>
  <si>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</si>
  <si>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</si>
  <si>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</si>
  <si>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</si>
  <si>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</si>
  <si>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</si>
  <si>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</si>
  <si>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</si>
  <si>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</si>
  <si>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</si>
  <si>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</si>
  <si>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</si>
  <si>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</si>
  <si>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</si>
  <si>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</si>
  <si>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</si>
  <si>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</si>
  <si>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</si>
  <si>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</si>
  <si>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</si>
  <si>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</si>
  <si>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</si>
  <si>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</si>
  <si>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</si>
  <si>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</si>
  <si>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</si>
  <si>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</si>
  <si>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</si>
  <si>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</si>
  <si>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</si>
  <si>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</si>
  <si>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</si>
  <si>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</si>
  <si>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</si>
  <si>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</si>
  <si>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</si>
  <si>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</si>
  <si>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</si>
  <si>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</si>
  <si>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</si>
  <si>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</si>
  <si>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</si>
  <si>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</si>
  <si>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</si>
  <si>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</si>
  <si>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</si>
  <si>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</si>
  <si>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</si>
  <si>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</si>
  <si>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</si>
  <si>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</si>
  <si>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</si>
  <si>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</si>
  <si>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</si>
  <si>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</si>
  <si>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</si>
  <si>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</si>
  <si>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</si>
  <si>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</si>
  <si>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</si>
  <si>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</si>
  <si>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</si>
  <si>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</si>
  <si>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</si>
  <si>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</si>
  <si>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</si>
  <si>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</si>
  <si>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</si>
  <si>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</si>
  <si>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</si>
  <si>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</si>
  <si>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</si>
  <si>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</si>
  <si>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</si>
  <si>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</si>
  <si>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</si>
  <si>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</si>
  <si>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</si>
  <si>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</si>
  <si>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</si>
  <si>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</si>
  <si>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</si>
  <si>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</si>
  <si>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</si>
  <si>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</si>
  <si>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</si>
  <si>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</si>
  <si>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</si>
  <si>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</si>
  <si>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</si>
  <si>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</si>
  <si>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</si>
  <si>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</si>
  <si>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</si>
  <si>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</si>
  <si>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</si>
  <si>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</si>
  <si>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</si>
  <si>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</si>
  <si>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</si>
  <si>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</si>
  <si>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</si>
  <si>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</si>
  <si>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</si>
  <si>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</si>
  <si>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</si>
  <si>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</si>
  <si>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</si>
  <si>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</si>
  <si>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</si>
  <si>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</si>
  <si>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</si>
  <si>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</si>
  <si>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</si>
  <si>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</si>
  <si>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</si>
  <si>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</si>
  <si>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</si>
  <si>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</si>
  <si>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</si>
  <si>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</si>
  <si>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</si>
  <si>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</si>
  <si>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</si>
  <si>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</si>
  <si>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</si>
  <si>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</si>
  <si>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</si>
  <si>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</si>
  <si>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</si>
  <si>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</si>
  <si>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</si>
  <si>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</si>
  <si>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</si>
  <si>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</si>
  <si>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</si>
  <si>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</si>
  <si>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</si>
  <si>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</si>
  <si>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</si>
  <si>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</si>
  <si>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</si>
  <si>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</si>
  <si>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</si>
  <si>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</si>
  <si>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</si>
  <si>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</si>
  <si>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</si>
  <si>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</si>
  <si>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</si>
  <si>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</si>
  <si>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</si>
  <si>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</si>
  <si>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</si>
  <si>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</si>
  <si>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</si>
  <si>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</si>
  <si>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</si>
  <si>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</si>
  <si>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</si>
  <si>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</si>
  <si>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</si>
  <si>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</si>
  <si>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</si>
  <si>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</si>
  <si>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</si>
  <si>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</si>
  <si>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</si>
  <si>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</si>
  <si>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</si>
  <si>
    <t>Dataset that combines Feeding America's Map the Meal Gap 2025: An Analysis of County and Congressional District Food Insecurity and County Food Cost in the United States in 2023</t>
  </si>
  <si>
    <t>Recommended Citations</t>
  </si>
  <si>
    <t>Relevant Data</t>
  </si>
  <si>
    <t>Citation for 2021 data about older adults age 50-59</t>
  </si>
  <si>
    <t>Citation for 2021 data about seniors 60+</t>
  </si>
  <si>
    <t>Version History</t>
  </si>
  <si>
    <t>Note</t>
  </si>
  <si>
    <t>General Notes</t>
  </si>
  <si>
    <t xml:space="preserve">Blank cells indicate that values are currently unavailable, not applicable and/or data required to produce local estimates were unavailable. </t>
  </si>
  <si>
    <t>Notes on Localized Meal Costs and Food Budget Shortfalls</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</si>
  <si>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</si>
  <si>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</si>
  <si>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Notes on Estimated Income Eligibility among the Food Insecure Population</t>
  </si>
  <si>
    <t xml:space="preserve">Historically, the Map the Meal Gap dataset included the estimated percentage of food insecure individuals in households with incomes a) at or below their state's gross income limit for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2024 dataset now includes three new columns that clarify the estimated share of food insecure individuals living with incomes above and below the SNAP threshold for each state. Each of the columns here are defined below under Data Definitions. </t>
  </si>
  <si>
    <t xml:space="preserve">Notes on Estimates for Seniors and Older Adults </t>
  </si>
  <si>
    <t>This dataset now contains state-level and metro-level food insecurity estimates for seniors and older adults. Note that as of the 2024 release (2022 data) is not a continuation of The State of Senior Hunger report series. Therefore, due to changes in methodology/approach for the 2024 and 2025 releases, we advise caution in making (specific) comparisons to previous releases of senior and older adult food insecurity data.</t>
  </si>
  <si>
    <t>Notes on Changes in Connecticut</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</si>
  <si>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</si>
  <si>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Tab</t>
  </si>
  <si>
    <t>County</t>
  </si>
  <si>
    <t>County estimates are estimated using Feeding America's Map the Meal Gap model</t>
  </si>
  <si>
    <t>Congressional District</t>
  </si>
  <si>
    <t>District estimates are estimated using Feeding America's Map the Meal Gap model</t>
  </si>
  <si>
    <t>State food insecurity estimates reflect aggregated district estimates, with the exception of estimates for seniors (60+) and older adults (50-59) which are direct estimates from the Current Population Survey.</t>
  </si>
  <si>
    <t>Metro Area (50+ Only)</t>
  </si>
  <si>
    <t>Metro area estimates are for senior and older adults in metropolitan areas with at least 1,000,000 people, and estimates for 2019-2021 are from the State of Senior Hunger and Hunger Among Older Adults reports. Estimates for all years are direct estimates from the Current Population Survey.</t>
  </si>
  <si>
    <t>National (50+ Only)</t>
  </si>
  <si>
    <t xml:space="preserve">National-level estimates of food insecurity across selected demographic and socioeconomic categories for both seniors (60+) and older adults (50-59). These are estimated from the Current Population Survey. </t>
  </si>
  <si>
    <t>Data Definitions</t>
  </si>
  <si>
    <t>Column</t>
  </si>
  <si>
    <t>Source</t>
  </si>
  <si>
    <t>Year(s)</t>
  </si>
  <si>
    <t>Definition</t>
  </si>
  <si>
    <t>N/A</t>
  </si>
  <si>
    <t>Federal Information Processing Standards - numeric codes assigned to various geographies</t>
  </si>
  <si>
    <t>Metro Area</t>
  </si>
  <si>
    <t>Name of the metropolitan area</t>
  </si>
  <si>
    <t>U.S. state abreviation</t>
  </si>
  <si>
    <t>Name of county and state</t>
  </si>
  <si>
    <t>2023, 2022, 2021, 2020, 2019</t>
  </si>
  <si>
    <t>The year the data pertain to</t>
  </si>
  <si>
    <t>118th/117th/116th Congress</t>
  </si>
  <si>
    <t>Name of congressional district</t>
  </si>
  <si>
    <t>State/Metro Area</t>
  </si>
  <si>
    <t>CPS</t>
  </si>
  <si>
    <t>MMG</t>
  </si>
  <si>
    <t>Percentage of inhabitants who are food insecure</t>
  </si>
  <si>
    <t># of Food Insecure Persons</t>
  </si>
  <si>
    <t>Number of inhabitants who are food insecure</t>
  </si>
  <si>
    <t>Food Insecurity Rate Among Black Persons (all ethnicities)</t>
  </si>
  <si>
    <t>Food Insecurity Rate Among Hispanic Persons (all races)</t>
  </si>
  <si>
    <t>Food Insecurity Rate Among White, non-Hispanic Persons</t>
  </si>
  <si>
    <t>USDA Food and Nutrition Service (FNS)</t>
  </si>
  <si>
    <t>2023, 2022, 2021</t>
  </si>
  <si>
    <t>Lowest gross income limit as a percent of the federal poverty guidelines for SNAP</t>
  </si>
  <si>
    <t>2023, 2022, 2022</t>
  </si>
  <si>
    <t>The percentage of food insecure individuals who live in households with income at or below SNAP threshold in state</t>
  </si>
  <si>
    <t>2023, 2022, 2023</t>
  </si>
  <si>
    <t>The percentage of food insecure individuals who live in households with income above SNAP threshold in state</t>
  </si>
  <si>
    <t>Percentage of children (under 18) who are food insecure</t>
  </si>
  <si>
    <t>Number of children (under 18) who are food insecure</t>
  </si>
  <si>
    <t>Percent of food insecure children who live in households with income below 185% of the federal poverty line (the cutoff for many child nutrition programs such as WIC and NSLP</t>
  </si>
  <si>
    <t>Percent of food insecure children who live in households with income above 185% of the federal poverty line</t>
  </si>
  <si>
    <t>2023, 2022, 2021, 2020, 2019 (CPS)</t>
  </si>
  <si>
    <t>Percentage of seniors (60+) who are food insecure</t>
  </si>
  <si>
    <t>Number of seniors (60+) who are food insecure</t>
  </si>
  <si>
    <t>Percentage of older adults (50-59) who are food insecure</t>
  </si>
  <si>
    <t>Number of older adults (50-59) who are food insecure</t>
  </si>
  <si>
    <t>The average dollar amount spent on food per meal by food-secure individuals</t>
  </si>
  <si>
    <t>2023, 2022, 2021, 2020, 2021</t>
  </si>
  <si>
    <t>The amount of money needed by a food-insecure person to meet weekly food needs</t>
  </si>
  <si>
    <t>2023, 2022, 2021, 2020, 2022</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</si>
  <si>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</si>
  <si>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</si>
  <si>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</si>
  <si>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</si>
  <si>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</si>
  <si>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</si>
  <si>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U.S. Census Bureau</t>
  </si>
  <si>
    <t>US Census defined breakdown of country into regions</t>
  </si>
  <si>
    <t>US Census defined breakdown of country into divisions</t>
  </si>
  <si>
    <t>USDA FNS</t>
  </si>
  <si>
    <t>2023, 2022</t>
  </si>
  <si>
    <t>USDA FNS defined breakdown of states into regions. https://www.fns.usda.gov/fns-regional-offices</t>
  </si>
  <si>
    <t>MMG_2019-23_Public</t>
  </si>
  <si>
    <t>This file was last updated on May 13, 2025. The file was uploaded on May 13, 2025.</t>
  </si>
  <si>
    <t>County/Congressional District/State</t>
  </si>
  <si>
    <t>County/State</t>
  </si>
  <si>
    <t>County/Congressional District/State/Metro Area</t>
  </si>
  <si>
    <t xml:space="preserve">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</si>
  <si>
    <t>https://www.feedingamerica.org/research/map-the-meal-gap/how-we-got-the-map-data</t>
  </si>
  <si>
    <t>Visit our website (linked at right) for more information about food insecurity estimates for seniors and older adults</t>
  </si>
  <si>
    <t>https://www.feedingamerica.org/research/senior-hunger-research</t>
  </si>
  <si>
    <t>https://www.feedingamerica.org/research/race-food-insecurity</t>
  </si>
  <si>
    <t>For more information about what we know about food insecurity among these groups or for additional information about study inputs and outputs related to race and ethnicity our website (see link at right) and/or the public landing page at map.feedingamerica.org.</t>
  </si>
  <si>
    <t>Percentage of Black inhabitants who are Black alone (all ethnicities) who are food insecure. For empty cells, see "General Notes" or "Notes on Estimates of Food Insecurity by Race and Ethnicity" on this sheet for more information.</t>
  </si>
  <si>
    <t>Percentage of Hispanic inhabitants (all races) who are food insecure. For empty cells, see "General Notes" or "Notes on Estimates of Food Insecurity by Race and Ethnicity" on this sheet for more information.</t>
  </si>
  <si>
    <t>Percentage of white, non-Hispanic inhabitants who are food insecure. For empty cells, see "General Notes" or "Notes on Estimates of Food Insecurity by Race and Ethnicity" on this sheet for more information.</t>
  </si>
  <si>
    <t xml:space="preserve">All overall, child, race/ethnicty food insecurity estiamtes produced by Feeding America as part of the Map the Meal Gap project are modeled estimates and should be interpreted as approximations (e.g., a community with an estimated food insecurity rate of 0% may still contain individuals and/or households that experience food insecurity). </t>
  </si>
  <si>
    <r>
      <t xml:space="preserve">Ribar, D.C., Harris, V., Dewey, A., Dawes, S., and Engelhard, E. (2025). </t>
    </r>
    <r>
      <rPr>
        <i/>
        <sz val="10"/>
        <rFont val="Calibri"/>
        <family val="2"/>
        <scheme val="minor"/>
      </rPr>
      <t>Map the Meal Gap: An Analysis of Local Food Insecurity and Food Costs in the United States in 2023</t>
    </r>
    <r>
      <rPr>
        <sz val="10"/>
        <rFont val="Calibri"/>
        <family val="2"/>
        <scheme val="minor"/>
      </rPr>
      <t>. Feeding America National Organization.</t>
    </r>
  </si>
  <si>
    <r>
      <t xml:space="preserve">Dewey, A., Harris, V., Hake, M., &amp; Engelhard, E. (2024). </t>
    </r>
    <r>
      <rPr>
        <i/>
        <sz val="10"/>
        <rFont val="Calibri"/>
        <family val="2"/>
        <scheme val="minor"/>
      </rPr>
      <t>Map the Meal Gap 2024: An Analysis of County and Congressional District Food Insecurity and County Food Cost in the United States in 2022</t>
    </r>
    <r>
      <rPr>
        <sz val="10"/>
        <rFont val="Calibri"/>
        <family val="2"/>
        <scheme val="minor"/>
      </rPr>
      <t>. Feeding America.</t>
    </r>
  </si>
  <si>
    <r>
      <t>Gundersen C., Ziliak, J. (2023).</t>
    </r>
    <r>
      <rPr>
        <i/>
        <sz val="10"/>
        <rFont val="Calibri"/>
        <family val="2"/>
        <scheme val="minor"/>
      </rPr>
      <t xml:space="preserve"> Hunger Among Adults Age 50-59 in 2021: An Annual Report</t>
    </r>
    <r>
      <rPr>
        <sz val="10"/>
        <rFont val="Calibri"/>
        <family val="2"/>
        <scheme val="minor"/>
      </rPr>
      <t>. Report for Feeding America. Available from Feeding America: https://www.feedingamerica.org/research/state-senior-hunger</t>
    </r>
  </si>
  <si>
    <r>
      <t xml:space="preserve"> Ziliak, J., Gundersen, C. (2023).</t>
    </r>
    <r>
      <rPr>
        <i/>
        <sz val="10"/>
        <rFont val="Calibri"/>
        <family val="2"/>
        <scheme val="minor"/>
      </rPr>
      <t xml:space="preserve"> The State of Senior Hunger in America in 2021: An Annual Report</t>
    </r>
    <r>
      <rPr>
        <sz val="10"/>
        <rFont val="Calibri"/>
        <family val="2"/>
        <scheme val="minor"/>
      </rPr>
      <t>. Report for Feeding America. Available from Feeding America: https://www.feedingamerica.org/research/state-senior-hunger</t>
    </r>
  </si>
  <si>
    <r>
      <t>Gundersen, C., Strayer, M., Dewey, A., Hake, M., &amp; Engelhard, E. (2023).</t>
    </r>
    <r>
      <rPr>
        <i/>
        <sz val="10"/>
        <rFont val="Calibri"/>
        <family val="2"/>
        <scheme val="minor"/>
      </rPr>
      <t xml:space="preserve"> Map the Meal Gap 2023: An Analysis of County and Congressional District Food Insecurity and County Food Cost in the United States in 2021</t>
    </r>
    <r>
      <rPr>
        <sz val="10"/>
        <rFont val="Calibri"/>
        <family val="2"/>
        <scheme val="minor"/>
      </rPr>
      <t>. Feeding America.</t>
    </r>
  </si>
  <si>
    <r>
      <t xml:space="preserve">Gundersen, C., Strayer, M., Dewey, A., Hake, M., &amp; Engelhard, E. (2022). </t>
    </r>
    <r>
      <rPr>
        <i/>
        <sz val="10"/>
        <color theme="1"/>
        <rFont val="Calibri"/>
        <family val="2"/>
        <scheme val="minor"/>
      </rPr>
      <t>Map the Meal Gap 2022: An Analysis of County and Congressional District Food Insecurity and County Food Cost in the United States in 2020</t>
    </r>
    <r>
      <rPr>
        <sz val="10"/>
        <color theme="1"/>
        <rFont val="Calibri"/>
        <family val="2"/>
        <scheme val="minor"/>
      </rPr>
      <t xml:space="preserve">. Feeding America. </t>
    </r>
  </si>
  <si>
    <r>
      <t xml:space="preserve">Gundersen, C., Strayer, M., Dewey, A., Hake, M., &amp; Engelhard, E. (2021). </t>
    </r>
    <r>
      <rPr>
        <i/>
        <sz val="10"/>
        <color rgb="FF000000"/>
        <rFont val="Calibri"/>
        <family val="2"/>
        <scheme val="minor"/>
      </rPr>
      <t>Map the Meal Gap 2021: An Analysis of County and Congressional District Food Insecurity and County Food Cost in the United States in 2019</t>
    </r>
    <r>
      <rPr>
        <sz val="10"/>
        <color rgb="FF000000"/>
        <rFont val="Calibri"/>
        <family val="2"/>
        <scheme val="minor"/>
      </rPr>
      <t xml:space="preserve">. Feeding America. </t>
    </r>
  </si>
  <si>
    <r>
      <t xml:space="preserve">Citation for 2023 data from </t>
    </r>
    <r>
      <rPr>
        <i/>
        <sz val="10"/>
        <color theme="1"/>
        <rFont val="Calibri"/>
        <family val="2"/>
        <scheme val="minor"/>
      </rPr>
      <t>Map the Meal Gap</t>
    </r>
  </si>
  <si>
    <r>
      <t xml:space="preserve">Citation for 2022 data from </t>
    </r>
    <r>
      <rPr>
        <i/>
        <sz val="10"/>
        <color theme="1"/>
        <rFont val="Calibri"/>
        <family val="2"/>
        <scheme val="minor"/>
      </rPr>
      <t>Map the Meal Gap</t>
    </r>
  </si>
  <si>
    <r>
      <t>All other 2021 data from</t>
    </r>
    <r>
      <rPr>
        <i/>
        <sz val="10"/>
        <color theme="1"/>
        <rFont val="Calibri"/>
        <family val="2"/>
        <scheme val="minor"/>
      </rPr>
      <t xml:space="preserve"> Map the Meal Gap</t>
    </r>
  </si>
  <si>
    <r>
      <t xml:space="preserve">Citation for 2020 data from </t>
    </r>
    <r>
      <rPr>
        <i/>
        <sz val="10"/>
        <color theme="1"/>
        <rFont val="Calibri"/>
        <family val="2"/>
        <scheme val="minor"/>
      </rPr>
      <t>Map the Meal Gap.</t>
    </r>
  </si>
  <si>
    <r>
      <t>Citation for 2019 data from</t>
    </r>
    <r>
      <rPr>
        <i/>
        <sz val="10"/>
        <color theme="1"/>
        <rFont val="Calibri"/>
        <family val="2"/>
        <scheme val="minor"/>
      </rPr>
      <t xml:space="preserve"> Map the Meal Gap.</t>
    </r>
  </si>
  <si>
    <t>Race</t>
  </si>
  <si>
    <t>White</t>
  </si>
  <si>
    <t>Average Food Insecurity</t>
  </si>
  <si>
    <t>Hispanic &amp; Black</t>
  </si>
  <si>
    <t>Median Income</t>
  </si>
  <si>
    <t>Normalized Food Insecurity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</si>
</sst>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20"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
      <i/>
      <sz val="10"/>
      <name val="Calibri"/>
      <family val="2"/>
      <scheme val="minor"/>
    </font>
    <font>
      <sz val="10"/>
      <color rgb="FF000000"/>
      <name val="Calibri"/>
      <family val="2"/>
      <scheme val="minor"/>
    </font>
    <font>
      <sz val="10"/>
      <color rgb="FFFF0000"/>
      <name val="Calibri"/>
      <family val="2"/>
      <scheme val="minor"/>
    </font>
    <font>
      <u/>
      <sz val="10"/>
      <color theme="10"/>
      <name val="Calibri"/>
      <family val="2"/>
      <scheme val="minor"/>
    </font>
    <font>
      <b/>
      <i/>
      <sz val="10"/>
      <color theme="1"/>
      <name val="Calibri"/>
      <family val="2"/>
      <scheme val="minor"/>
    </font>
    <font>
      <strike/>
      <sz val="10"/>
      <color theme="1"/>
      <name val="Calibri"/>
      <family val="2"/>
      <scheme val="minor"/>
    </font>
    <font>
      <sz val="9"/>
      <color indexed="81"/>
      <name val="Tahoma"/>
      <family val="2"/>
    </font>
    <font>
      <i/>
      <sz val="10"/>
      <color theme="1"/>
      <name val="Calibri"/>
      <family val="2"/>
      <scheme val="minor"/>
    </font>
    <font>
      <i/>
      <sz val="10"/>
      <color rgb="FF000000"/>
      <name val="Calibri"/>
      <family val="2"/>
      <scheme val="minor"/>
    </font>
  </fonts>
  <fills count="12">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right/>
      <top/>
      <bottom style="thin">
        <color rgb="FF000000"/>
      </bottom>
      <diagonal/>
    </border>
    <border>
      <left style="thin">
        <color rgb="FFAAC1D9"/>
      </left>
      <right style="thin">
        <color rgb="FFAAC1D9"/>
      </right>
      <top style="thin">
        <color rgb="FFAAC1D9"/>
      </top>
      <bottom style="thin">
        <color rgb="FFAAC1D9"/>
      </bottom>
      <diagonal/>
    </border>
  </borders>
  <cellStyleXfs count="6">
    <xf numFmtId="0" fontId="0" fillId="0" borderId="0"/>
    <xf numFmtId="0" fontId="6" fillId="0" borderId="0" applyNumberFormat="0" applyFill="0" applyBorder="0" applyAlignment="0" applyProtection="0"/>
    <xf numFmtId="0" fontId="1" fillId="0" borderId="0"/>
    <xf numFmtId="0" fontId="5" fillId="0" borderId="0"/>
    <xf numFmtId="0" fontId="1" fillId="0" borderId="0"/>
    <xf numFmtId="0" fontId="6" fillId="0" borderId="0" applyNumberFormat="0" applyFill="0" applyBorder="0" applyAlignment="0" applyProtection="0"/>
  </cellStyleXfs>
  <cellXfs count="50">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9" fillId="0" borderId="0" xfId="4" applyFont="1"/>
    <xf numFmtId="0" fontId="7" fillId="0" borderId="0" xfId="4" applyFont="1"/>
    <xf numFmtId="0" fontId="8" fillId="10" borderId="0" xfId="4" applyFont="1" applyFill="1"/>
    <xf numFmtId="0" fontId="8" fillId="0" borderId="0" xfId="4" applyFont="1"/>
    <xf numFmtId="0" fontId="10" fillId="0" borderId="0" xfId="5" applyFont="1" applyAlignment="1">
      <alignment wrapText="1"/>
    </xf>
    <xf numFmtId="0" fontId="9" fillId="0" borderId="0" xfId="4" applyFont="1" applyAlignment="1">
      <alignment wrapText="1"/>
    </xf>
    <xf numFmtId="0" fontId="9" fillId="0" borderId="0" xfId="4" applyFont="1" applyAlignment="1">
      <alignment horizontal="left" wrapText="1"/>
    </xf>
    <xf numFmtId="0" fontId="10" fillId="0" borderId="0" xfId="5" applyFont="1" applyFill="1" applyAlignment="1">
      <alignment wrapText="1"/>
    </xf>
    <xf numFmtId="0" fontId="9" fillId="0" borderId="0" xfId="3" applyFont="1" applyAlignment="1">
      <alignment wrapText="1"/>
    </xf>
    <xf numFmtId="0" fontId="12" fillId="0" borderId="0" xfId="3" applyFont="1" applyAlignment="1">
      <alignment wrapText="1"/>
    </xf>
    <xf numFmtId="0" fontId="9" fillId="0" borderId="0" xfId="4" applyFont="1" applyAlignment="1">
      <alignment horizontal="left"/>
    </xf>
    <xf numFmtId="0" fontId="13" fillId="0" borderId="0" xfId="4" applyFont="1" applyAlignment="1">
      <alignment wrapText="1"/>
    </xf>
    <xf numFmtId="0" fontId="14" fillId="0" borderId="0" xfId="1" applyFont="1" applyAlignment="1">
      <alignment wrapText="1"/>
    </xf>
    <xf numFmtId="0" fontId="14" fillId="0" borderId="0" xfId="1" applyFont="1" applyFill="1" applyAlignment="1">
      <alignment wrapText="1"/>
    </xf>
    <xf numFmtId="0" fontId="12" fillId="0" borderId="0" xfId="3" applyFont="1" applyAlignment="1">
      <alignment vertical="center" wrapText="1"/>
    </xf>
    <xf numFmtId="0" fontId="14" fillId="0" borderId="0" xfId="5" applyFont="1" applyFill="1" applyAlignment="1">
      <alignment wrapText="1"/>
    </xf>
    <xf numFmtId="0" fontId="8" fillId="10" borderId="0" xfId="4" applyFont="1" applyFill="1" applyAlignment="1">
      <alignment wrapText="1"/>
    </xf>
    <xf numFmtId="0" fontId="14" fillId="10" borderId="0" xfId="5" applyFont="1" applyFill="1" applyAlignment="1">
      <alignment wrapText="1"/>
    </xf>
    <xf numFmtId="0" fontId="8" fillId="10" borderId="0" xfId="4" applyFont="1" applyFill="1" applyAlignment="1">
      <alignment horizontal="left" wrapText="1"/>
    </xf>
    <xf numFmtId="0" fontId="9" fillId="10" borderId="0" xfId="4" applyFont="1" applyFill="1" applyAlignment="1">
      <alignment horizontal="left" wrapText="1"/>
    </xf>
    <xf numFmtId="0" fontId="15" fillId="11" borderId="0" xfId="4" applyFont="1" applyFill="1"/>
    <xf numFmtId="0" fontId="9" fillId="11" borderId="0" xfId="4" applyFont="1" applyFill="1" applyAlignment="1">
      <alignment wrapText="1"/>
    </xf>
    <xf numFmtId="0" fontId="9" fillId="11" borderId="0" xfId="4" applyFont="1" applyFill="1"/>
    <xf numFmtId="0" fontId="10" fillId="0" borderId="0" xfId="4" applyFont="1" applyAlignment="1">
      <alignment horizontal="left" wrapText="1"/>
    </xf>
    <xf numFmtId="0" fontId="10" fillId="0" borderId="0" xfId="4" applyFont="1" applyAlignment="1">
      <alignment wrapText="1"/>
    </xf>
    <xf numFmtId="0" fontId="16" fillId="0" borderId="0" xfId="4" applyFont="1"/>
    <xf numFmtId="164" fontId="10" fillId="0" borderId="0" xfId="4" applyNumberFormat="1" applyFont="1" applyAlignment="1">
      <alignment horizontal="left" wrapText="1"/>
    </xf>
    <xf numFmtId="0" fontId="14" fillId="0" borderId="0" xfId="5" applyFont="1" applyAlignment="1">
      <alignment wrapText="1"/>
    </xf>
    <xf numFmtId="0" fontId="6" fillId="0" borderId="0" xfId="1" applyAlignment="1">
      <alignment horizontal="left" wrapText="1"/>
    </xf>
    <xf numFmtId="0" fontId="9" fillId="0" borderId="0" xfId="4" applyFont="1" applyAlignment="1">
      <alignment horizontal="left" wrapText="1"/>
    </xf>
    <xf numFmtId="0" fontId="8" fillId="0" borderId="0" xfId="4" applyFont="1" applyAlignment="1">
      <alignment horizontal="left" wrapText="1"/>
    </xf>
    <xf numFmtId="0" fontId="8" fillId="10" borderId="0" xfId="4" applyFont="1" applyFill="1" applyAlignment="1">
      <alignment horizontal="left"/>
    </xf>
    <xf numFmtId="0" fontId="4" fillId="3" borderId="1" xfId="0" applyFont="1" applyFill="1" applyBorder="1" applyAlignment="1">
      <alignment horizontal="center" wrapText="1"/>
    </xf>
    <xf numFmtId="0" fontId="3" fillId="8" borderId="1" xfId="0" applyFont="1" applyFill="1" applyBorder="1" applyAlignment="1">
      <alignment horizontal="center" wrapText="1"/>
    </xf>
    <xf numFmtId="3" fontId="9" fillId="0" borderId="2" xfId="0" applyNumberFormat="1" applyFont="1" applyBorder="1" applyAlignment="1">
      <alignment horizontal="right"/>
    </xf>
  </cellXfs>
  <cellStyles count="6">
    <cellStyle name="Hyperlink" xfId="1" builtinId="8"/>
    <cellStyle name="Hyperlink 2" xfId="5" xr:uid="{65FF64D8-452B-4CB8-A745-88E3566850D3}"/>
    <cellStyle name="Normal" xfId="0" builtinId="0"/>
    <cellStyle name="Normal 2" xfId="2" xr:uid="{3DBCA6B3-02DD-4F05-87B5-1374110D075F}"/>
    <cellStyle name="Normal 2 2" xfId="4" xr:uid="{84294827-F5A7-4376-A65E-DE6393ED37CA}"/>
    <cellStyle name="Normal 3" xfId="3"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Relationship Id="rId2" Type="http://schemas.openxmlformats.org/officeDocument/2006/relationships/hyperlink" Target="https://www.ers.usda.gov/data-products/rural-urban-continuum-codes/documentation/" TargetMode="External"/><Relationship Id="rId1" Type="http://schemas.openxmlformats.org/officeDocument/2006/relationships/hyperlink" Target="https://www.ers.usda.gov/data-products/rural-urban-continuum-codes/documentation/"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3F9D-9BE5-4367-9975-77EAEACA61A7}">
  <dimension ref="A1:E65"/>
  <sheetViews>
    <sheetView zoomScale="90" zoomScaleNormal="90" workbookViewId="0">
      <pane ySplit="1" topLeftCell="A28" activePane="bottomLeft" state="frozen"/>
      <selection pane="bottomLeft" activeCell="B11" sqref="B11"/>
    </sheetView>
  </sheetViews>
  <sheetFormatPr baseColWidth="10" defaultColWidth="9.1640625" defaultRowHeight="14" x14ac:dyDescent="0.2"/>
  <cols>
    <col min="1" max="1" width="67.5" style="15" customWidth="1"/>
    <col min="2" max="2" width="84.5" style="15" customWidth="1"/>
    <col min="3" max="3" width="98.5" style="15" bestFit="1" customWidth="1"/>
    <col min="4" max="4" width="78.5" style="15" customWidth="1"/>
    <col min="5" max="5" width="144" style="15" bestFit="1" customWidth="1"/>
    <col min="6" max="16384" width="9.1640625" style="15"/>
  </cols>
  <sheetData>
    <row r="1" spans="1:5" x14ac:dyDescent="0.2">
      <c r="A1" s="45" t="s">
        <v>7947</v>
      </c>
      <c r="B1" s="45"/>
    </row>
    <row r="2" spans="1:5" x14ac:dyDescent="0.2">
      <c r="A2" s="16"/>
    </row>
    <row r="3" spans="1:5" x14ac:dyDescent="0.2">
      <c r="A3" s="17" t="s">
        <v>7948</v>
      </c>
      <c r="B3" s="17" t="s">
        <v>7949</v>
      </c>
      <c r="C3" s="18"/>
      <c r="D3" s="18"/>
      <c r="E3" s="18"/>
    </row>
    <row r="4" spans="1:5" ht="45" x14ac:dyDescent="0.2">
      <c r="A4" s="19" t="s">
        <v>8046</v>
      </c>
      <c r="B4" s="20" t="s">
        <v>8053</v>
      </c>
      <c r="C4" s="21"/>
      <c r="D4" s="18"/>
      <c r="E4" s="18"/>
    </row>
    <row r="5" spans="1:5" ht="45" x14ac:dyDescent="0.2">
      <c r="A5" s="22" t="s">
        <v>8047</v>
      </c>
      <c r="B5" s="20" t="s">
        <v>8054</v>
      </c>
    </row>
    <row r="6" spans="1:5" ht="45" x14ac:dyDescent="0.2">
      <c r="A6" s="19" t="s">
        <v>8048</v>
      </c>
      <c r="B6" s="23" t="s">
        <v>7950</v>
      </c>
    </row>
    <row r="7" spans="1:5" ht="45" x14ac:dyDescent="0.2">
      <c r="A7" s="19" t="s">
        <v>8049</v>
      </c>
      <c r="B7" s="23" t="s">
        <v>7951</v>
      </c>
      <c r="C7" s="20"/>
    </row>
    <row r="8" spans="1:5" ht="45" x14ac:dyDescent="0.2">
      <c r="A8" s="19" t="s">
        <v>8050</v>
      </c>
      <c r="B8" s="23" t="s">
        <v>8055</v>
      </c>
    </row>
    <row r="9" spans="1:5" ht="45" x14ac:dyDescent="0.2">
      <c r="A9" s="23" t="s">
        <v>8051</v>
      </c>
      <c r="B9" s="20" t="s">
        <v>8056</v>
      </c>
    </row>
    <row r="10" spans="1:5" ht="45" x14ac:dyDescent="0.2">
      <c r="A10" s="24" t="s">
        <v>8052</v>
      </c>
      <c r="B10" s="20" t="s">
        <v>8057</v>
      </c>
    </row>
    <row r="11" spans="1:5" x14ac:dyDescent="0.2">
      <c r="A11" s="17" t="s">
        <v>7952</v>
      </c>
      <c r="B11" s="17" t="s">
        <v>7953</v>
      </c>
      <c r="C11" s="18"/>
      <c r="D11" s="18"/>
      <c r="E11" s="18"/>
    </row>
    <row r="12" spans="1:5" ht="15" x14ac:dyDescent="0.2">
      <c r="A12" s="15" t="s">
        <v>8031</v>
      </c>
      <c r="B12" s="20" t="s">
        <v>8032</v>
      </c>
      <c r="C12" s="18"/>
      <c r="D12" s="18"/>
      <c r="E12" s="18"/>
    </row>
    <row r="13" spans="1:5" x14ac:dyDescent="0.2">
      <c r="A13" s="46" t="s">
        <v>7954</v>
      </c>
      <c r="B13" s="46"/>
      <c r="C13" s="20"/>
    </row>
    <row r="14" spans="1:5" ht="25.5" customHeight="1" x14ac:dyDescent="0.2">
      <c r="A14" s="44" t="s">
        <v>8045</v>
      </c>
      <c r="B14" s="44"/>
      <c r="C14" s="20"/>
      <c r="D14" s="20"/>
      <c r="E14" s="20"/>
    </row>
    <row r="15" spans="1:5" x14ac:dyDescent="0.2">
      <c r="A15" s="44" t="s">
        <v>7955</v>
      </c>
      <c r="B15" s="44"/>
      <c r="C15" s="20"/>
    </row>
    <row r="16" spans="1:5" x14ac:dyDescent="0.2">
      <c r="A16" s="46" t="s">
        <v>7956</v>
      </c>
      <c r="B16" s="46"/>
      <c r="C16" s="20"/>
    </row>
    <row r="17" spans="1:5" ht="60" x14ac:dyDescent="0.2">
      <c r="A17" s="21" t="s">
        <v>8036</v>
      </c>
      <c r="B17" s="43" t="s">
        <v>8037</v>
      </c>
      <c r="C17" s="20"/>
    </row>
    <row r="18" spans="1:5" x14ac:dyDescent="0.2">
      <c r="A18" s="46" t="s">
        <v>7957</v>
      </c>
      <c r="B18" s="46"/>
      <c r="C18" s="18"/>
      <c r="D18" s="18"/>
      <c r="E18" s="18"/>
    </row>
    <row r="19" spans="1:5" ht="124.5" customHeight="1" x14ac:dyDescent="0.2">
      <c r="A19" s="21" t="s">
        <v>7958</v>
      </c>
      <c r="B19" s="25"/>
      <c r="C19" s="26"/>
    </row>
    <row r="20" spans="1:5" ht="45" x14ac:dyDescent="0.2">
      <c r="A20" s="20" t="s">
        <v>8041</v>
      </c>
      <c r="B20" s="27" t="s">
        <v>8040</v>
      </c>
      <c r="C20" s="28"/>
    </row>
    <row r="21" spans="1:5" ht="30" x14ac:dyDescent="0.2">
      <c r="A21" s="29" t="s">
        <v>8038</v>
      </c>
      <c r="B21" s="30" t="s">
        <v>8039</v>
      </c>
      <c r="C21" s="20"/>
    </row>
    <row r="22" spans="1:5" ht="15" x14ac:dyDescent="0.2">
      <c r="A22" s="31" t="s">
        <v>7959</v>
      </c>
      <c r="B22" s="32"/>
      <c r="C22" s="20"/>
    </row>
    <row r="23" spans="1:5" ht="94" customHeight="1" x14ac:dyDescent="0.2">
      <c r="A23" s="44" t="s">
        <v>7960</v>
      </c>
      <c r="B23" s="44"/>
      <c r="C23" s="20"/>
    </row>
    <row r="24" spans="1:5" ht="15" x14ac:dyDescent="0.2">
      <c r="A24" s="33" t="s">
        <v>7961</v>
      </c>
      <c r="B24" s="34"/>
      <c r="C24" s="20"/>
    </row>
    <row r="25" spans="1:5" ht="45.75" customHeight="1" x14ac:dyDescent="0.2">
      <c r="A25" s="44" t="s">
        <v>7962</v>
      </c>
      <c r="B25" s="44"/>
      <c r="C25" s="20"/>
    </row>
    <row r="26" spans="1:5" ht="15" x14ac:dyDescent="0.2">
      <c r="A26" s="33" t="s">
        <v>7963</v>
      </c>
      <c r="B26" s="34"/>
      <c r="C26" s="20"/>
    </row>
    <row r="27" spans="1:5" ht="41.25" customHeight="1" x14ac:dyDescent="0.2">
      <c r="A27" s="44" t="s">
        <v>7964</v>
      </c>
      <c r="B27" s="44"/>
      <c r="C27" s="20"/>
    </row>
    <row r="28" spans="1:5" x14ac:dyDescent="0.2">
      <c r="A28" s="17" t="s">
        <v>7965</v>
      </c>
      <c r="B28" s="17" t="s">
        <v>7953</v>
      </c>
      <c r="C28" s="18"/>
      <c r="D28" s="18"/>
      <c r="E28" s="18"/>
    </row>
    <row r="29" spans="1:5" ht="15" x14ac:dyDescent="0.2">
      <c r="A29" s="15" t="s">
        <v>7966</v>
      </c>
      <c r="B29" s="20" t="s">
        <v>7967</v>
      </c>
    </row>
    <row r="30" spans="1:5" ht="15" x14ac:dyDescent="0.2">
      <c r="A30" s="15" t="s">
        <v>7968</v>
      </c>
      <c r="B30" s="20" t="s">
        <v>7969</v>
      </c>
    </row>
    <row r="31" spans="1:5" ht="41" customHeight="1" x14ac:dyDescent="0.2">
      <c r="A31" s="15" t="s">
        <v>1</v>
      </c>
      <c r="B31" s="24" t="s">
        <v>7970</v>
      </c>
      <c r="C31" s="20"/>
    </row>
    <row r="32" spans="1:5" ht="45" x14ac:dyDescent="0.2">
      <c r="A32" s="15" t="s">
        <v>7971</v>
      </c>
      <c r="B32" s="20" t="s">
        <v>7972</v>
      </c>
      <c r="C32" s="20"/>
    </row>
    <row r="33" spans="1:5" ht="48" customHeight="1" x14ac:dyDescent="0.2">
      <c r="A33" s="15" t="s">
        <v>7973</v>
      </c>
      <c r="B33" s="20" t="s">
        <v>7974</v>
      </c>
      <c r="C33" s="20"/>
    </row>
    <row r="34" spans="1:5" x14ac:dyDescent="0.2">
      <c r="A34" s="35" t="s">
        <v>7975</v>
      </c>
      <c r="B34" s="36"/>
      <c r="C34" s="37"/>
      <c r="D34" s="37"/>
      <c r="E34" s="37"/>
    </row>
    <row r="35" spans="1:5" x14ac:dyDescent="0.2">
      <c r="A35" s="17" t="s">
        <v>7976</v>
      </c>
      <c r="B35" s="17" t="s">
        <v>7965</v>
      </c>
      <c r="C35" s="17" t="s">
        <v>7977</v>
      </c>
      <c r="D35" s="17" t="s">
        <v>7978</v>
      </c>
      <c r="E35" s="17" t="s">
        <v>7979</v>
      </c>
    </row>
    <row r="36" spans="1:5" ht="15" x14ac:dyDescent="0.2">
      <c r="A36" s="38" t="s">
        <v>0</v>
      </c>
      <c r="B36" s="20" t="s">
        <v>8033</v>
      </c>
      <c r="C36" s="20" t="s">
        <v>7980</v>
      </c>
      <c r="D36" s="20" t="s">
        <v>7980</v>
      </c>
      <c r="E36" s="20" t="s">
        <v>7981</v>
      </c>
    </row>
    <row r="37" spans="1:5" ht="15" x14ac:dyDescent="0.2">
      <c r="A37" s="38" t="s">
        <v>7982</v>
      </c>
      <c r="B37" s="15" t="s">
        <v>7971</v>
      </c>
      <c r="C37" s="20" t="s">
        <v>7980</v>
      </c>
      <c r="D37" s="20" t="s">
        <v>7980</v>
      </c>
      <c r="E37" s="20" t="s">
        <v>7983</v>
      </c>
    </row>
    <row r="38" spans="1:5" ht="15" x14ac:dyDescent="0.2">
      <c r="A38" s="38" t="s">
        <v>1</v>
      </c>
      <c r="B38" s="20" t="s">
        <v>8033</v>
      </c>
      <c r="C38" s="20" t="s">
        <v>7980</v>
      </c>
      <c r="D38" s="20" t="s">
        <v>7980</v>
      </c>
      <c r="E38" s="20" t="s">
        <v>7984</v>
      </c>
    </row>
    <row r="39" spans="1:5" ht="15" x14ac:dyDescent="0.2">
      <c r="A39" s="38" t="s">
        <v>2</v>
      </c>
      <c r="B39" s="20" t="s">
        <v>7966</v>
      </c>
      <c r="C39" s="20" t="s">
        <v>7980</v>
      </c>
      <c r="D39" s="20" t="s">
        <v>7980</v>
      </c>
      <c r="E39" s="20" t="s">
        <v>7985</v>
      </c>
    </row>
    <row r="40" spans="1:5" ht="15" x14ac:dyDescent="0.2">
      <c r="A40" s="38" t="s">
        <v>3</v>
      </c>
      <c r="B40" s="20" t="s">
        <v>8035</v>
      </c>
      <c r="C40" s="20" t="s">
        <v>7980</v>
      </c>
      <c r="D40" s="20" t="s">
        <v>7986</v>
      </c>
      <c r="E40" s="20" t="s">
        <v>7987</v>
      </c>
    </row>
    <row r="41" spans="1:5" ht="15" x14ac:dyDescent="0.2">
      <c r="A41" s="38" t="s">
        <v>6400</v>
      </c>
      <c r="B41" s="20" t="s">
        <v>7968</v>
      </c>
      <c r="C41" s="20" t="s">
        <v>7988</v>
      </c>
      <c r="D41" s="20" t="s">
        <v>7980</v>
      </c>
      <c r="E41" s="20" t="s">
        <v>7989</v>
      </c>
    </row>
    <row r="42" spans="1:5" ht="15" x14ac:dyDescent="0.2">
      <c r="A42" s="38" t="s">
        <v>4</v>
      </c>
      <c r="B42" s="20" t="s">
        <v>8033</v>
      </c>
      <c r="C42" s="20" t="s">
        <v>7992</v>
      </c>
      <c r="D42" s="20" t="s">
        <v>7986</v>
      </c>
      <c r="E42" s="20" t="s">
        <v>7993</v>
      </c>
    </row>
    <row r="43" spans="1:5" ht="15" x14ac:dyDescent="0.2">
      <c r="A43" s="38" t="s">
        <v>7994</v>
      </c>
      <c r="B43" s="20" t="s">
        <v>8033</v>
      </c>
      <c r="C43" s="20" t="s">
        <v>7992</v>
      </c>
      <c r="D43" s="20" t="s">
        <v>7986</v>
      </c>
      <c r="E43" s="20" t="s">
        <v>7995</v>
      </c>
    </row>
    <row r="44" spans="1:5" ht="30" x14ac:dyDescent="0.2">
      <c r="A44" s="38" t="s">
        <v>7996</v>
      </c>
      <c r="B44" s="20" t="s">
        <v>8033</v>
      </c>
      <c r="C44" s="20" t="s">
        <v>7992</v>
      </c>
      <c r="D44" s="20" t="s">
        <v>7986</v>
      </c>
      <c r="E44" s="20" t="s">
        <v>8042</v>
      </c>
    </row>
    <row r="45" spans="1:5" ht="15" x14ac:dyDescent="0.2">
      <c r="A45" s="38" t="s">
        <v>7997</v>
      </c>
      <c r="B45" s="20" t="s">
        <v>8033</v>
      </c>
      <c r="C45" s="20" t="s">
        <v>7992</v>
      </c>
      <c r="D45" s="20" t="s">
        <v>7986</v>
      </c>
      <c r="E45" s="20" t="s">
        <v>8043</v>
      </c>
    </row>
    <row r="46" spans="1:5" ht="15" x14ac:dyDescent="0.2">
      <c r="A46" s="38" t="s">
        <v>7998</v>
      </c>
      <c r="B46" s="20" t="s">
        <v>8033</v>
      </c>
      <c r="C46" s="20" t="s">
        <v>7992</v>
      </c>
      <c r="D46" s="20" t="s">
        <v>7986</v>
      </c>
      <c r="E46" s="20" t="s">
        <v>8044</v>
      </c>
    </row>
    <row r="47" spans="1:5" ht="15" x14ac:dyDescent="0.2">
      <c r="A47" s="38" t="s">
        <v>7710</v>
      </c>
      <c r="B47" s="20" t="s">
        <v>8033</v>
      </c>
      <c r="C47" s="20" t="s">
        <v>7999</v>
      </c>
      <c r="D47" s="20" t="s">
        <v>8000</v>
      </c>
      <c r="E47" s="20" t="s">
        <v>8001</v>
      </c>
    </row>
    <row r="48" spans="1:5" ht="15" x14ac:dyDescent="0.2">
      <c r="A48" s="38" t="s">
        <v>10</v>
      </c>
      <c r="B48" s="20" t="s">
        <v>8033</v>
      </c>
      <c r="C48" s="20" t="s">
        <v>7992</v>
      </c>
      <c r="D48" s="20" t="s">
        <v>8002</v>
      </c>
      <c r="E48" s="20" t="s">
        <v>8003</v>
      </c>
    </row>
    <row r="49" spans="1:5" ht="15" x14ac:dyDescent="0.2">
      <c r="A49" s="38" t="s">
        <v>11</v>
      </c>
      <c r="B49" s="20" t="s">
        <v>8033</v>
      </c>
      <c r="C49" s="20" t="s">
        <v>7992</v>
      </c>
      <c r="D49" s="20" t="s">
        <v>8004</v>
      </c>
      <c r="E49" s="20" t="s">
        <v>8005</v>
      </c>
    </row>
    <row r="50" spans="1:5" ht="15" x14ac:dyDescent="0.2">
      <c r="A50" s="38" t="s">
        <v>12</v>
      </c>
      <c r="B50" s="20" t="s">
        <v>8033</v>
      </c>
      <c r="C50" s="20" t="s">
        <v>7992</v>
      </c>
      <c r="D50" s="20" t="s">
        <v>7986</v>
      </c>
      <c r="E50" s="20" t="s">
        <v>8006</v>
      </c>
    </row>
    <row r="51" spans="1:5" ht="15" x14ac:dyDescent="0.2">
      <c r="A51" s="38" t="s">
        <v>13</v>
      </c>
      <c r="B51" s="20" t="s">
        <v>8033</v>
      </c>
      <c r="C51" s="20" t="s">
        <v>7992</v>
      </c>
      <c r="D51" s="20" t="s">
        <v>7986</v>
      </c>
      <c r="E51" s="20" t="s">
        <v>8007</v>
      </c>
    </row>
    <row r="52" spans="1:5" ht="15" x14ac:dyDescent="0.2">
      <c r="A52" s="38" t="s">
        <v>14</v>
      </c>
      <c r="B52" s="20" t="s">
        <v>8033</v>
      </c>
      <c r="C52" s="20" t="s">
        <v>7992</v>
      </c>
      <c r="D52" s="20" t="s">
        <v>7986</v>
      </c>
      <c r="E52" s="20" t="s">
        <v>8008</v>
      </c>
    </row>
    <row r="53" spans="1:5" ht="15" x14ac:dyDescent="0.2">
      <c r="A53" s="38" t="s">
        <v>15</v>
      </c>
      <c r="B53" s="20" t="s">
        <v>8033</v>
      </c>
      <c r="C53" s="20" t="s">
        <v>7992</v>
      </c>
      <c r="D53" s="20" t="s">
        <v>7986</v>
      </c>
      <c r="E53" s="20" t="s">
        <v>8009</v>
      </c>
    </row>
    <row r="54" spans="1:5" ht="15" x14ac:dyDescent="0.2">
      <c r="A54" s="38" t="s">
        <v>7713</v>
      </c>
      <c r="B54" s="20" t="s">
        <v>7990</v>
      </c>
      <c r="C54" s="20" t="s">
        <v>7991</v>
      </c>
      <c r="D54" s="20" t="s">
        <v>8010</v>
      </c>
      <c r="E54" s="20" t="s">
        <v>8011</v>
      </c>
    </row>
    <row r="55" spans="1:5" ht="15" x14ac:dyDescent="0.2">
      <c r="A55" s="38" t="s">
        <v>7714</v>
      </c>
      <c r="B55" s="20" t="s">
        <v>7990</v>
      </c>
      <c r="C55" s="20" t="s">
        <v>7991</v>
      </c>
      <c r="D55" s="20" t="s">
        <v>8010</v>
      </c>
      <c r="E55" s="20" t="s">
        <v>8012</v>
      </c>
    </row>
    <row r="56" spans="1:5" s="40" customFormat="1" ht="15" x14ac:dyDescent="0.2">
      <c r="A56" s="38" t="s">
        <v>7715</v>
      </c>
      <c r="B56" s="20" t="s">
        <v>7990</v>
      </c>
      <c r="C56" s="20" t="s">
        <v>7991</v>
      </c>
      <c r="D56" s="20" t="s">
        <v>8010</v>
      </c>
      <c r="E56" s="20" t="s">
        <v>8013</v>
      </c>
    </row>
    <row r="57" spans="1:5" s="40" customFormat="1" ht="15" x14ac:dyDescent="0.2">
      <c r="A57" s="38" t="s">
        <v>7716</v>
      </c>
      <c r="B57" s="20" t="s">
        <v>7990</v>
      </c>
      <c r="C57" s="20" t="s">
        <v>7991</v>
      </c>
      <c r="D57" s="20" t="s">
        <v>8010</v>
      </c>
      <c r="E57" s="20" t="s">
        <v>8014</v>
      </c>
    </row>
    <row r="58" spans="1:5" ht="15" x14ac:dyDescent="0.2">
      <c r="A58" s="38" t="s">
        <v>16</v>
      </c>
      <c r="B58" s="20" t="s">
        <v>8034</v>
      </c>
      <c r="C58" s="20" t="s">
        <v>7992</v>
      </c>
      <c r="D58" s="20" t="s">
        <v>7986</v>
      </c>
      <c r="E58" s="20" t="s">
        <v>8015</v>
      </c>
    </row>
    <row r="59" spans="1:5" ht="15" x14ac:dyDescent="0.2">
      <c r="A59" s="41" t="s">
        <v>17</v>
      </c>
      <c r="B59" s="20" t="s">
        <v>8034</v>
      </c>
      <c r="C59" s="20" t="s">
        <v>7992</v>
      </c>
      <c r="D59" s="20" t="s">
        <v>8016</v>
      </c>
      <c r="E59" s="20" t="s">
        <v>8017</v>
      </c>
    </row>
    <row r="60" spans="1:5" ht="15" x14ac:dyDescent="0.2">
      <c r="A60" s="39" t="s">
        <v>18</v>
      </c>
      <c r="B60" s="20" t="s">
        <v>8034</v>
      </c>
      <c r="C60" s="20" t="s">
        <v>7992</v>
      </c>
      <c r="D60" s="20" t="s">
        <v>8018</v>
      </c>
      <c r="E60" s="20" t="s">
        <v>8019</v>
      </c>
    </row>
    <row r="61" spans="1:5" ht="15" x14ac:dyDescent="0.2">
      <c r="A61" s="38" t="s">
        <v>8020</v>
      </c>
      <c r="B61" s="20" t="s">
        <v>8033</v>
      </c>
      <c r="C61" s="20" t="s">
        <v>8021</v>
      </c>
      <c r="D61" s="21">
        <v>2013</v>
      </c>
      <c r="E61" s="42" t="s">
        <v>8022</v>
      </c>
    </row>
    <row r="62" spans="1:5" ht="15" x14ac:dyDescent="0.2">
      <c r="A62" s="38" t="s">
        <v>8023</v>
      </c>
      <c r="B62" s="20" t="s">
        <v>8033</v>
      </c>
      <c r="C62" s="20" t="s">
        <v>8024</v>
      </c>
      <c r="D62" s="21">
        <v>2023</v>
      </c>
      <c r="E62" s="42" t="s">
        <v>8022</v>
      </c>
    </row>
    <row r="63" spans="1:5" ht="15" x14ac:dyDescent="0.2">
      <c r="A63" s="38" t="s">
        <v>21</v>
      </c>
      <c r="B63" s="20" t="s">
        <v>8033</v>
      </c>
      <c r="C63" s="20" t="s">
        <v>8025</v>
      </c>
      <c r="D63" s="20" t="s">
        <v>7980</v>
      </c>
      <c r="E63" s="20" t="s">
        <v>8026</v>
      </c>
    </row>
    <row r="64" spans="1:5" ht="15" x14ac:dyDescent="0.2">
      <c r="A64" s="38" t="s">
        <v>22</v>
      </c>
      <c r="B64" s="20" t="s">
        <v>8033</v>
      </c>
      <c r="C64" s="20" t="s">
        <v>8025</v>
      </c>
      <c r="D64" s="20" t="s">
        <v>7980</v>
      </c>
      <c r="E64" s="20" t="s">
        <v>8027</v>
      </c>
    </row>
    <row r="65" spans="1:5" ht="15" x14ac:dyDescent="0.2">
      <c r="A65" s="38" t="s">
        <v>23</v>
      </c>
      <c r="B65" s="20" t="s">
        <v>8033</v>
      </c>
      <c r="C65" s="20" t="s">
        <v>8028</v>
      </c>
      <c r="D65" s="21" t="s">
        <v>8029</v>
      </c>
      <c r="E65" s="20" t="s">
        <v>8030</v>
      </c>
    </row>
  </sheetData>
  <mergeCells count="9">
    <mergeCell ref="A23:B23"/>
    <mergeCell ref="A25:B25"/>
    <mergeCell ref="A27:B27"/>
    <mergeCell ref="A1:B1"/>
    <mergeCell ref="A13:B13"/>
    <mergeCell ref="A14:B14"/>
    <mergeCell ref="A15:B15"/>
    <mergeCell ref="A16:B16"/>
    <mergeCell ref="A18:B18"/>
  </mergeCells>
  <hyperlinks>
    <hyperlink ref="E61" r:id="rId1" display="Rural Urban Continuum Code; codes 1-3 equate to non-rural, while codes 4-9 equate to rural" xr:uid="{CD712844-FE4C-4C4F-82BE-C104D00DF96F}"/>
    <hyperlink ref="E62" r:id="rId2" display="Rural Urban Continuum Code; codes 1-3 equate to non-rural, while codes 4-9 equate to rural" xr:uid="{BBC44011-ABF5-4D4F-9C41-F207491AC10B}"/>
    <hyperlink ref="B17" r:id="rId3" xr:uid="{A2941A76-4ED3-4687-B12F-8969BFCFCF1D}"/>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717"/>
  <sheetViews>
    <sheetView workbookViewId="0">
      <pane xSplit="4" ySplit="1" topLeftCell="G66" activePane="bottomRight" state="frozen"/>
      <selection pane="topRight"/>
      <selection pane="bottomLeft"/>
      <selection pane="bottomRight" activeCell="S71" sqref="S7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81"/>
  <sheetViews>
    <sheetView workbookViewId="0">
      <pane xSplit="4" ySplit="1" topLeftCell="I2"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56"/>
  <sheetViews>
    <sheetView workbookViewId="0">
      <pane xSplit="4" ySplit="1" topLeftCell="E35" activePane="bottomRight" state="frozen"/>
      <selection pane="topRight"/>
      <selection pane="bottomLeft"/>
      <selection pane="bottomRight" activeCell="G2" sqref="G2"/>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2A9EE-9EC8-6E45-A37A-F9ED72E722B0}">
  <dimension ref="A1:E11"/>
  <sheetViews>
    <sheetView tabSelected="1" workbookViewId="0">
      <selection activeCell="E5" sqref="E5"/>
    </sheetView>
  </sheetViews>
  <sheetFormatPr baseColWidth="10" defaultRowHeight="15" x14ac:dyDescent="0.2"/>
  <cols>
    <col min="1" max="1" width="13.6640625" bestFit="1" customWidth="1"/>
    <col min="3" max="3" width="19.1640625" bestFit="1" customWidth="1"/>
    <col min="4" max="4" width="12.83203125" bestFit="1" customWidth="1"/>
    <col min="5" max="5" width="22.1640625" bestFit="1" customWidth="1"/>
  </cols>
  <sheetData>
    <row r="1" spans="1:5" x14ac:dyDescent="0.2">
      <c r="A1" t="s">
        <v>8058</v>
      </c>
      <c r="B1" t="s">
        <v>3</v>
      </c>
      <c r="C1" t="s">
        <v>8060</v>
      </c>
      <c r="D1" t="s">
        <v>8062</v>
      </c>
      <c r="E1" t="s">
        <v>8063</v>
      </c>
    </row>
    <row r="2" spans="1:5" x14ac:dyDescent="0.2">
      <c r="A2" t="s">
        <v>8059</v>
      </c>
      <c r="B2">
        <v>2019</v>
      </c>
      <c r="C2">
        <f>AVERAGEIF(State!D:D,B2,State!I:I)</f>
        <v>9.6274509803921535E-2</v>
      </c>
      <c r="D2" s="49">
        <v>87510</v>
      </c>
      <c r="E2">
        <f>(C2*D2)/100000</f>
        <v>8.4249823529411738E-2</v>
      </c>
    </row>
    <row r="3" spans="1:5" x14ac:dyDescent="0.2">
      <c r="A3" t="s">
        <v>8061</v>
      </c>
      <c r="B3">
        <v>2019</v>
      </c>
      <c r="C3">
        <f>(AVERAGEIF(State!D:D,B3,State!G:G)+AVERAGEIF(State!D:D,B3,State!H:H))/2</f>
        <v>0.19273809523809526</v>
      </c>
      <c r="D3">
        <f>(55070+68010)/2</f>
        <v>61540</v>
      </c>
      <c r="E3">
        <f t="shared" ref="E3:E11" si="0">(C3*D3)/100000</f>
        <v>0.11861102380952383</v>
      </c>
    </row>
    <row r="4" spans="1:5" x14ac:dyDescent="0.2">
      <c r="A4" t="s">
        <v>8059</v>
      </c>
      <c r="B4">
        <v>2020</v>
      </c>
      <c r="C4">
        <f>AVERAGEIF(State!D:D,B4,State!I:I)</f>
        <v>7.5490196078431368E-2</v>
      </c>
      <c r="D4" s="49">
        <v>85920</v>
      </c>
      <c r="E4">
        <f t="shared" si="0"/>
        <v>6.4861176470588228E-2</v>
      </c>
    </row>
    <row r="5" spans="1:5" x14ac:dyDescent="0.2">
      <c r="A5" t="s">
        <v>8061</v>
      </c>
      <c r="B5">
        <v>2020</v>
      </c>
      <c r="C5">
        <f>(AVERAGEIF(State!D:D,B5,State!G:G)+AVERAGEIF(State!D:D,B5,State!H:H))/2</f>
        <v>0.19748986828774065</v>
      </c>
      <c r="D5">
        <f>(55210+66480)/2</f>
        <v>60845</v>
      </c>
      <c r="E5">
        <f t="shared" si="0"/>
        <v>0.12016271035967581</v>
      </c>
    </row>
    <row r="6" spans="1:5" x14ac:dyDescent="0.2">
      <c r="A6" t="s">
        <v>8059</v>
      </c>
      <c r="B6">
        <v>2021</v>
      </c>
      <c r="C6">
        <f>AVERAGEIF(State!D:D,B6,State!I:I)</f>
        <v>8.0399999999999985E-2</v>
      </c>
      <c r="D6" s="49">
        <v>85260</v>
      </c>
      <c r="E6">
        <f t="shared" si="0"/>
        <v>6.8549039999999992E-2</v>
      </c>
    </row>
    <row r="7" spans="1:5" x14ac:dyDescent="0.2">
      <c r="A7" t="s">
        <v>8061</v>
      </c>
      <c r="B7">
        <v>2021</v>
      </c>
      <c r="C7">
        <f>(AVERAGEIF(State!D:D,B7,State!G:G)+AVERAGEIF(State!D:D,B7,State!H:H))/2</f>
        <v>0.18094946808510642</v>
      </c>
      <c r="D7">
        <f>(66570+55450)/2</f>
        <v>61010</v>
      </c>
      <c r="E7">
        <f t="shared" si="0"/>
        <v>0.11039727047872343</v>
      </c>
    </row>
    <row r="8" spans="1:5" x14ac:dyDescent="0.2">
      <c r="A8" t="s">
        <v>8059</v>
      </c>
      <c r="B8">
        <v>2022</v>
      </c>
      <c r="C8">
        <f>AVERAGEIF(State!D:D,B8,State!I:I)</f>
        <v>0.10254901960784313</v>
      </c>
      <c r="D8" s="49">
        <v>82350</v>
      </c>
      <c r="E8">
        <f t="shared" si="0"/>
        <v>8.4449117647058813E-2</v>
      </c>
    </row>
    <row r="9" spans="1:5" x14ac:dyDescent="0.2">
      <c r="A9" t="s">
        <v>8061</v>
      </c>
      <c r="B9">
        <v>2022</v>
      </c>
      <c r="C9">
        <f>(AVERAGEIF(State!D:D,B9,State!G:G)+AVERAGEIF(State!D:D,B9,State!H:H))/2</f>
        <v>0.23542553191489365</v>
      </c>
      <c r="D9">
        <f>(56350+66950)/2</f>
        <v>61650</v>
      </c>
      <c r="E9">
        <f t="shared" si="0"/>
        <v>0.14513984042553194</v>
      </c>
    </row>
    <row r="10" spans="1:5" x14ac:dyDescent="0.2">
      <c r="A10" t="s">
        <v>8059</v>
      </c>
      <c r="B10">
        <v>2023</v>
      </c>
      <c r="C10">
        <f>AVERAGEIF(State!D:D,B10,State!I:I)</f>
        <v>0.11078431372549019</v>
      </c>
      <c r="D10" s="49">
        <v>86820</v>
      </c>
      <c r="E10">
        <f t="shared" si="0"/>
        <v>9.6182941176470582E-2</v>
      </c>
    </row>
    <row r="11" spans="1:5" x14ac:dyDescent="0.2">
      <c r="A11" t="s">
        <v>8061</v>
      </c>
      <c r="B11">
        <v>2023</v>
      </c>
      <c r="C11">
        <f>(AVERAGEIF(State!D:D,B11,State!G:G)+AVERAGEIF(State!D:D,B11,State!H:H))/2</f>
        <v>0.25476388168136999</v>
      </c>
      <c r="D11">
        <f>(67240+57950)/2</f>
        <v>62595</v>
      </c>
      <c r="E11">
        <f t="shared" si="0"/>
        <v>0.15946945173845353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8"/>
  <sheetViews>
    <sheetView workbookViewId="0">
      <pane xSplit="2" ySplit="1" topLeftCell="C2" activePane="bottomRight" state="frozen"/>
      <selection pane="topRight"/>
      <selection pane="bottomLeft"/>
      <selection pane="bottomRight" activeCell="A10" sqref="A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x14ac:dyDescent="0.2">
      <c r="A2" t="s">
        <v>7822</v>
      </c>
      <c r="B2">
        <v>2019</v>
      </c>
      <c r="C2" s="3">
        <v>997300</v>
      </c>
      <c r="D2" s="12">
        <v>7.2999999999999995E-2</v>
      </c>
      <c r="E2" s="3">
        <v>73254</v>
      </c>
      <c r="F2" s="3">
        <v>754769</v>
      </c>
      <c r="G2" s="12">
        <v>7.9000000000000001E-2</v>
      </c>
      <c r="H2" s="3">
        <v>59708</v>
      </c>
    </row>
    <row r="3" spans="1:8" x14ac:dyDescent="0.2">
      <c r="A3" t="s">
        <v>7822</v>
      </c>
      <c r="B3">
        <v>2020</v>
      </c>
      <c r="C3" s="3">
        <v>1066222</v>
      </c>
      <c r="D3" s="12">
        <v>7.0000000000000007E-2</v>
      </c>
      <c r="E3" s="3">
        <v>74754</v>
      </c>
      <c r="F3" s="3">
        <v>759938</v>
      </c>
      <c r="G3" s="12">
        <v>8.3000000000000004E-2</v>
      </c>
      <c r="H3" s="3">
        <v>63076</v>
      </c>
    </row>
    <row r="4" spans="1:8" x14ac:dyDescent="0.2">
      <c r="A4" t="s">
        <v>7822</v>
      </c>
      <c r="B4">
        <v>2021</v>
      </c>
      <c r="C4" s="3">
        <v>1126449</v>
      </c>
      <c r="D4" s="12">
        <v>6.7000000000000004E-2</v>
      </c>
      <c r="E4" s="3">
        <v>75870</v>
      </c>
      <c r="F4" s="3">
        <v>938341</v>
      </c>
      <c r="G4" s="12">
        <v>7.2999999999999995E-2</v>
      </c>
      <c r="H4" s="3">
        <v>68754</v>
      </c>
    </row>
    <row r="5" spans="1:8" x14ac:dyDescent="0.2">
      <c r="A5" t="s">
        <v>7822</v>
      </c>
      <c r="B5">
        <v>2022</v>
      </c>
      <c r="C5" s="3">
        <v>1218182.41516113</v>
      </c>
      <c r="D5" s="12">
        <v>6.6692736850697307E-2</v>
      </c>
      <c r="E5" s="3">
        <v>81243.919250488296</v>
      </c>
      <c r="F5" s="3">
        <v>820951.18383789004</v>
      </c>
      <c r="G5" s="12">
        <v>8.1546471334884199E-2</v>
      </c>
      <c r="H5" s="3">
        <v>66945.672180175796</v>
      </c>
    </row>
    <row r="6" spans="1:8" x14ac:dyDescent="0.2">
      <c r="A6" t="s">
        <v>7822</v>
      </c>
      <c r="B6">
        <v>2023</v>
      </c>
      <c r="C6" s="3">
        <v>1312072.0069580099</v>
      </c>
      <c r="D6" s="12">
        <v>7.5504437410955194E-2</v>
      </c>
      <c r="E6" s="3">
        <v>99067.2587280273</v>
      </c>
      <c r="F6" s="3">
        <v>836006.70379638695</v>
      </c>
      <c r="G6" s="12">
        <v>7.7970803371360906E-2</v>
      </c>
      <c r="H6" s="3">
        <v>65184.1143188477</v>
      </c>
    </row>
    <row r="7" spans="1:8" x14ac:dyDescent="0.2">
      <c r="A7" t="s">
        <v>7823</v>
      </c>
      <c r="B7">
        <v>2019</v>
      </c>
      <c r="C7" s="3">
        <v>320808</v>
      </c>
      <c r="D7" s="12">
        <v>6.5000000000000002E-2</v>
      </c>
      <c r="E7" s="3">
        <v>21011</v>
      </c>
      <c r="F7" s="3">
        <v>221310</v>
      </c>
      <c r="G7" s="12">
        <v>6.6000000000000003E-2</v>
      </c>
      <c r="H7" s="3">
        <v>14634</v>
      </c>
    </row>
    <row r="8" spans="1:8" x14ac:dyDescent="0.2">
      <c r="A8" t="s">
        <v>7823</v>
      </c>
      <c r="B8">
        <v>2020</v>
      </c>
      <c r="C8" s="3">
        <v>312025</v>
      </c>
      <c r="D8" s="12">
        <v>6.5000000000000002E-2</v>
      </c>
      <c r="E8" s="3">
        <v>20178</v>
      </c>
      <c r="F8" s="3">
        <v>211332</v>
      </c>
      <c r="G8" s="12">
        <v>5.6000000000000001E-2</v>
      </c>
      <c r="H8" s="3">
        <v>11779</v>
      </c>
    </row>
    <row r="9" spans="1:8" x14ac:dyDescent="0.2">
      <c r="A9" t="s">
        <v>7823</v>
      </c>
      <c r="B9">
        <v>2021</v>
      </c>
      <c r="C9" s="3">
        <v>325596</v>
      </c>
      <c r="D9" s="12">
        <v>6.4000000000000001E-2</v>
      </c>
      <c r="E9" s="3">
        <v>20682</v>
      </c>
      <c r="F9" s="3">
        <v>268747</v>
      </c>
      <c r="G9" s="12">
        <v>7.2999999999999995E-2</v>
      </c>
      <c r="H9" s="3">
        <v>19488</v>
      </c>
    </row>
    <row r="10" spans="1:8" x14ac:dyDescent="0.2">
      <c r="A10" t="s">
        <v>7823</v>
      </c>
      <c r="B10">
        <v>2022</v>
      </c>
      <c r="C10" s="3">
        <v>322497.65515136701</v>
      </c>
      <c r="D10" s="12">
        <v>6.8626261484775006E-2</v>
      </c>
      <c r="E10" s="3">
        <v>22131.808410644499</v>
      </c>
      <c r="F10" s="3">
        <v>266833.37084960903</v>
      </c>
      <c r="G10" s="12">
        <v>7.9216218846168904E-2</v>
      </c>
      <c r="H10" s="3">
        <v>21137.530700683601</v>
      </c>
    </row>
    <row r="11" spans="1:8" x14ac:dyDescent="0.2">
      <c r="A11" t="s">
        <v>7823</v>
      </c>
      <c r="B11">
        <v>2023</v>
      </c>
      <c r="C11" s="3">
        <v>323412.21197509801</v>
      </c>
      <c r="D11" s="12">
        <v>0.100741653113862</v>
      </c>
      <c r="E11" s="3">
        <v>32581.080871581999</v>
      </c>
      <c r="F11" s="3">
        <v>279643.24731445301</v>
      </c>
      <c r="G11" s="12">
        <v>0.10459217093428</v>
      </c>
      <c r="H11" s="3">
        <v>29248.494323730501</v>
      </c>
    </row>
    <row r="12" spans="1:8" x14ac:dyDescent="0.2">
      <c r="A12" t="s">
        <v>7824</v>
      </c>
      <c r="B12">
        <v>2019</v>
      </c>
      <c r="C12" s="3">
        <v>620069</v>
      </c>
      <c r="D12" s="12">
        <v>7.8E-2</v>
      </c>
      <c r="E12" s="3">
        <v>48391</v>
      </c>
      <c r="F12" s="3">
        <v>384889</v>
      </c>
      <c r="G12" s="12">
        <v>0.125</v>
      </c>
      <c r="H12" s="3">
        <v>47576</v>
      </c>
    </row>
    <row r="13" spans="1:8" x14ac:dyDescent="0.2">
      <c r="A13" t="s">
        <v>7824</v>
      </c>
      <c r="B13">
        <v>2020</v>
      </c>
      <c r="C13" s="3">
        <v>632555</v>
      </c>
      <c r="D13" s="12">
        <v>8.4000000000000005E-2</v>
      </c>
      <c r="E13" s="3">
        <v>53098</v>
      </c>
      <c r="F13" s="3">
        <v>359920</v>
      </c>
      <c r="G13" s="12">
        <v>0.13300000000000001</v>
      </c>
      <c r="H13" s="3">
        <v>48024</v>
      </c>
    </row>
    <row r="14" spans="1:8" x14ac:dyDescent="0.2">
      <c r="A14" t="s">
        <v>7824</v>
      </c>
      <c r="B14">
        <v>2021</v>
      </c>
      <c r="C14" s="3">
        <v>633454</v>
      </c>
      <c r="D14" s="12">
        <v>8.5999999999999993E-2</v>
      </c>
      <c r="E14" s="3">
        <v>54611</v>
      </c>
      <c r="F14" s="3">
        <v>407957</v>
      </c>
      <c r="G14" s="12">
        <v>0.13900000000000001</v>
      </c>
      <c r="H14" s="3">
        <v>56598</v>
      </c>
    </row>
    <row r="15" spans="1:8" x14ac:dyDescent="0.2">
      <c r="A15" t="s">
        <v>7824</v>
      </c>
      <c r="B15">
        <v>2022</v>
      </c>
      <c r="C15" s="3">
        <v>646936.16436767497</v>
      </c>
      <c r="D15" s="12">
        <v>7.1035509238053796E-2</v>
      </c>
      <c r="E15" s="3">
        <v>45955.439880371101</v>
      </c>
      <c r="F15" s="3">
        <v>323962.97546386701</v>
      </c>
      <c r="G15" s="12">
        <v>0.109606638869901</v>
      </c>
      <c r="H15" s="3">
        <v>35508.492858886697</v>
      </c>
    </row>
    <row r="16" spans="1:8" x14ac:dyDescent="0.2">
      <c r="A16" t="s">
        <v>7824</v>
      </c>
      <c r="B16">
        <v>2023</v>
      </c>
      <c r="C16" s="3">
        <v>664548.76043701102</v>
      </c>
      <c r="D16" s="12">
        <v>6.7437157859740998E-2</v>
      </c>
      <c r="E16" s="3">
        <v>44815.279663085901</v>
      </c>
      <c r="F16" s="3">
        <v>299105.712524414</v>
      </c>
      <c r="G16" s="12">
        <v>0.13190310161055799</v>
      </c>
      <c r="H16" s="3">
        <v>39452.971191406199</v>
      </c>
    </row>
    <row r="17" spans="1:8" x14ac:dyDescent="0.2">
      <c r="A17" t="s">
        <v>7825</v>
      </c>
      <c r="B17">
        <v>2019</v>
      </c>
      <c r="C17" s="3">
        <v>233078</v>
      </c>
      <c r="D17" s="12">
        <v>0.08</v>
      </c>
      <c r="E17" s="3">
        <v>18576</v>
      </c>
      <c r="F17" s="3">
        <v>140411</v>
      </c>
      <c r="G17" s="12">
        <v>0.14699999999999999</v>
      </c>
      <c r="H17" s="3">
        <v>20692</v>
      </c>
    </row>
    <row r="18" spans="1:8" x14ac:dyDescent="0.2">
      <c r="A18" t="s">
        <v>7825</v>
      </c>
      <c r="B18">
        <v>2020</v>
      </c>
      <c r="C18" s="3">
        <v>227953</v>
      </c>
      <c r="D18" s="12">
        <v>8.3000000000000004E-2</v>
      </c>
      <c r="E18" s="3">
        <v>18827</v>
      </c>
      <c r="F18" s="3">
        <v>145327</v>
      </c>
      <c r="G18" s="12">
        <v>0.13400000000000001</v>
      </c>
      <c r="H18" s="3">
        <v>19526</v>
      </c>
    </row>
    <row r="19" spans="1:8" x14ac:dyDescent="0.2">
      <c r="A19" t="s">
        <v>7825</v>
      </c>
      <c r="B19">
        <v>2021</v>
      </c>
      <c r="C19" s="3">
        <v>233167</v>
      </c>
      <c r="D19" s="12">
        <v>8.2000000000000003E-2</v>
      </c>
      <c r="E19" s="3">
        <v>18914</v>
      </c>
      <c r="F19" s="3">
        <v>181225</v>
      </c>
      <c r="G19" s="12">
        <v>0.14099999999999999</v>
      </c>
      <c r="H19" s="3">
        <v>25531</v>
      </c>
    </row>
    <row r="20" spans="1:8" x14ac:dyDescent="0.2">
      <c r="A20" t="s">
        <v>7825</v>
      </c>
      <c r="B20">
        <v>2022</v>
      </c>
      <c r="C20" s="3">
        <v>245369.185272217</v>
      </c>
      <c r="D20" s="12">
        <v>9.1608252147335506E-2</v>
      </c>
      <c r="E20" s="3">
        <v>22477.842193603501</v>
      </c>
      <c r="F20" s="3">
        <v>155634.65859985299</v>
      </c>
      <c r="G20" s="12">
        <v>0.14525242466435301</v>
      </c>
      <c r="H20" s="3">
        <v>22606.3115234375</v>
      </c>
    </row>
    <row r="21" spans="1:8" x14ac:dyDescent="0.2">
      <c r="A21" t="s">
        <v>7825</v>
      </c>
      <c r="B21">
        <v>2023</v>
      </c>
      <c r="C21" s="3">
        <v>269581.07162475598</v>
      </c>
      <c r="D21" s="12">
        <v>8.1220863617866401E-2</v>
      </c>
      <c r="E21" s="3">
        <v>21895.6074523926</v>
      </c>
      <c r="F21" s="3">
        <v>148918.695037842</v>
      </c>
      <c r="G21" s="12">
        <v>0.13713901102776599</v>
      </c>
      <c r="H21" s="3">
        <v>20422.5625610352</v>
      </c>
    </row>
    <row r="22" spans="1:8" x14ac:dyDescent="0.2">
      <c r="A22" t="s">
        <v>7826</v>
      </c>
      <c r="B22">
        <v>2019</v>
      </c>
      <c r="C22" s="3">
        <v>1057280</v>
      </c>
      <c r="D22" s="12">
        <v>6.2E-2</v>
      </c>
      <c r="E22" s="3">
        <v>65103</v>
      </c>
      <c r="F22" s="3">
        <v>694120</v>
      </c>
      <c r="G22" s="12">
        <v>7.4999999999999997E-2</v>
      </c>
      <c r="H22" s="3">
        <v>51931</v>
      </c>
    </row>
    <row r="23" spans="1:8" x14ac:dyDescent="0.2">
      <c r="A23" t="s">
        <v>7826</v>
      </c>
      <c r="B23">
        <v>2020</v>
      </c>
      <c r="C23" s="3">
        <v>1089147</v>
      </c>
      <c r="D23" s="12">
        <v>0.06</v>
      </c>
      <c r="E23" s="3">
        <v>65114</v>
      </c>
      <c r="F23" s="3">
        <v>694369</v>
      </c>
      <c r="G23" s="12">
        <v>7.5999999999999998E-2</v>
      </c>
      <c r="H23" s="3">
        <v>52844</v>
      </c>
    </row>
    <row r="24" spans="1:8" x14ac:dyDescent="0.2">
      <c r="A24" t="s">
        <v>7826</v>
      </c>
      <c r="B24">
        <v>2021</v>
      </c>
      <c r="C24" s="3">
        <v>1118609</v>
      </c>
      <c r="D24" s="12">
        <v>6.4000000000000001E-2</v>
      </c>
      <c r="E24" s="3">
        <v>71278</v>
      </c>
      <c r="F24" s="3">
        <v>816268</v>
      </c>
      <c r="G24" s="12">
        <v>8.5999999999999993E-2</v>
      </c>
      <c r="H24" s="3">
        <v>70231</v>
      </c>
    </row>
    <row r="25" spans="1:8" x14ac:dyDescent="0.2">
      <c r="A25" t="s">
        <v>7826</v>
      </c>
      <c r="B25">
        <v>2022</v>
      </c>
      <c r="C25" s="3">
        <v>1141399.00640869</v>
      </c>
      <c r="D25" s="12">
        <v>6.5653020305804902E-2</v>
      </c>
      <c r="E25" s="3">
        <v>74936.292144775405</v>
      </c>
      <c r="F25" s="3">
        <v>689761.24214172305</v>
      </c>
      <c r="G25" s="12">
        <v>8.9652954850193797E-2</v>
      </c>
      <c r="H25" s="3">
        <v>61839.133499145501</v>
      </c>
    </row>
    <row r="26" spans="1:8" x14ac:dyDescent="0.2">
      <c r="A26" t="s">
        <v>7826</v>
      </c>
      <c r="B26">
        <v>2023</v>
      </c>
      <c r="C26" s="3">
        <v>1134393.10015869</v>
      </c>
      <c r="D26" s="12">
        <v>7.2738974745976598E-2</v>
      </c>
      <c r="E26" s="3">
        <v>82514.591064453096</v>
      </c>
      <c r="F26" s="3">
        <v>699364.35629272403</v>
      </c>
      <c r="G26" s="12">
        <v>9.2732546633629703E-2</v>
      </c>
      <c r="H26" s="3">
        <v>64853.837783813498</v>
      </c>
    </row>
    <row r="27" spans="1:8" x14ac:dyDescent="0.2">
      <c r="A27" t="s">
        <v>7827</v>
      </c>
      <c r="B27">
        <v>2019</v>
      </c>
      <c r="C27" s="3">
        <v>317762</v>
      </c>
      <c r="D27" s="12">
        <v>7.3999999999999996E-2</v>
      </c>
      <c r="E27" s="3">
        <v>23559</v>
      </c>
      <c r="F27" s="3">
        <v>163041</v>
      </c>
      <c r="G27" s="12">
        <v>9.2999999999999999E-2</v>
      </c>
      <c r="H27" s="3">
        <v>15101</v>
      </c>
    </row>
    <row r="28" spans="1:8" x14ac:dyDescent="0.2">
      <c r="A28" t="s">
        <v>7827</v>
      </c>
      <c r="B28">
        <v>2020</v>
      </c>
      <c r="C28" s="3">
        <v>348110</v>
      </c>
      <c r="D28" s="12">
        <v>7.3999999999999996E-2</v>
      </c>
      <c r="E28" s="3">
        <v>25893</v>
      </c>
      <c r="F28" s="3">
        <v>154109</v>
      </c>
      <c r="G28" s="12">
        <v>0.104</v>
      </c>
      <c r="H28" s="3">
        <v>16082</v>
      </c>
    </row>
    <row r="29" spans="1:8" x14ac:dyDescent="0.2">
      <c r="A29" t="s">
        <v>7827</v>
      </c>
      <c r="B29">
        <v>2021</v>
      </c>
      <c r="C29" s="3">
        <v>342356</v>
      </c>
      <c r="D29" s="12">
        <v>7.6999999999999999E-2</v>
      </c>
      <c r="E29" s="3">
        <v>26321</v>
      </c>
      <c r="F29" s="3">
        <v>192063</v>
      </c>
      <c r="G29" s="12">
        <v>0.105</v>
      </c>
      <c r="H29" s="3">
        <v>20261</v>
      </c>
    </row>
    <row r="30" spans="1:8" x14ac:dyDescent="0.2">
      <c r="A30" t="s">
        <v>7827</v>
      </c>
      <c r="B30">
        <v>2022</v>
      </c>
      <c r="C30" s="3">
        <v>347753.87121582002</v>
      </c>
      <c r="D30" s="12">
        <v>7.9346201654156095E-2</v>
      </c>
      <c r="E30" s="3">
        <v>27592.948791503899</v>
      </c>
      <c r="F30" s="3">
        <v>157457.962097168</v>
      </c>
      <c r="G30" s="12">
        <v>0.12900158253928401</v>
      </c>
      <c r="H30" s="3">
        <v>20312.326293945302</v>
      </c>
    </row>
    <row r="31" spans="1:8" x14ac:dyDescent="0.2">
      <c r="A31" t="s">
        <v>7827</v>
      </c>
      <c r="B31">
        <v>2023</v>
      </c>
      <c r="C31" s="3">
        <v>337689.241638184</v>
      </c>
      <c r="D31" s="12">
        <v>6.7000942786432593E-2</v>
      </c>
      <c r="E31" s="3">
        <v>22625.497558593801</v>
      </c>
      <c r="F31" s="3">
        <v>153966.39465331999</v>
      </c>
      <c r="G31" s="12">
        <v>0.16209304564240701</v>
      </c>
      <c r="H31" s="3">
        <v>24956.8818359375</v>
      </c>
    </row>
    <row r="32" spans="1:8" x14ac:dyDescent="0.2">
      <c r="A32" t="s">
        <v>7828</v>
      </c>
      <c r="B32">
        <v>2019</v>
      </c>
      <c r="C32" s="3">
        <v>523028</v>
      </c>
      <c r="D32" s="12">
        <v>7.0000000000000007E-2</v>
      </c>
      <c r="E32" s="3">
        <v>36524</v>
      </c>
      <c r="F32" s="3">
        <v>332282</v>
      </c>
      <c r="G32" s="12">
        <v>5.0999999999999997E-2</v>
      </c>
      <c r="H32" s="3">
        <v>16928</v>
      </c>
    </row>
    <row r="33" spans="1:8" x14ac:dyDescent="0.2">
      <c r="A33" t="s">
        <v>7828</v>
      </c>
      <c r="B33">
        <v>2020</v>
      </c>
      <c r="C33" s="3">
        <v>552644</v>
      </c>
      <c r="D33" s="12">
        <v>5.6000000000000001E-2</v>
      </c>
      <c r="E33" s="3">
        <v>31057</v>
      </c>
      <c r="F33" s="3">
        <v>316655</v>
      </c>
      <c r="G33" s="12">
        <v>6.5000000000000002E-2</v>
      </c>
      <c r="H33" s="3">
        <v>20513</v>
      </c>
    </row>
    <row r="34" spans="1:8" x14ac:dyDescent="0.2">
      <c r="A34" t="s">
        <v>7828</v>
      </c>
      <c r="B34">
        <v>2021</v>
      </c>
      <c r="C34" s="3">
        <v>599928</v>
      </c>
      <c r="D34" s="12">
        <v>4.9000000000000002E-2</v>
      </c>
      <c r="E34" s="3">
        <v>29392</v>
      </c>
      <c r="F34" s="3">
        <v>395284</v>
      </c>
      <c r="G34" s="12">
        <v>6.3E-2</v>
      </c>
      <c r="H34" s="3">
        <v>25070</v>
      </c>
    </row>
    <row r="35" spans="1:8" x14ac:dyDescent="0.2">
      <c r="A35" t="s">
        <v>7828</v>
      </c>
      <c r="B35">
        <v>2022</v>
      </c>
      <c r="C35" s="3">
        <v>638340.39193725598</v>
      </c>
      <c r="D35" s="12">
        <v>5.2505768616275997E-2</v>
      </c>
      <c r="E35" s="3">
        <v>33516.552917480498</v>
      </c>
      <c r="F35" s="3">
        <v>336360.60205078102</v>
      </c>
      <c r="G35" s="12">
        <v>7.3740361581489694E-2</v>
      </c>
      <c r="H35" s="3">
        <v>24803.352416992198</v>
      </c>
    </row>
    <row r="36" spans="1:8" x14ac:dyDescent="0.2">
      <c r="A36" t="s">
        <v>7828</v>
      </c>
      <c r="B36">
        <v>2023</v>
      </c>
      <c r="C36" s="3">
        <v>669512.98492431699</v>
      </c>
      <c r="D36" s="12">
        <v>4.6114979957184103E-2</v>
      </c>
      <c r="E36" s="3">
        <v>30874.5778808594</v>
      </c>
      <c r="F36" s="3">
        <v>355500.41839599598</v>
      </c>
      <c r="G36" s="12">
        <v>9.3318140009695294E-2</v>
      </c>
      <c r="H36" s="3">
        <v>33174.637817382798</v>
      </c>
    </row>
    <row r="37" spans="1:8" x14ac:dyDescent="0.2">
      <c r="A37" t="s">
        <v>7829</v>
      </c>
      <c r="B37">
        <v>2019</v>
      </c>
      <c r="C37" s="3">
        <v>1858635</v>
      </c>
      <c r="D37" s="12">
        <v>7.4999999999999997E-2</v>
      </c>
      <c r="E37" s="3">
        <v>138219</v>
      </c>
      <c r="F37" s="3">
        <v>1318367</v>
      </c>
      <c r="G37" s="12">
        <v>9.4E-2</v>
      </c>
      <c r="H37" s="3">
        <v>123975</v>
      </c>
    </row>
    <row r="38" spans="1:8" x14ac:dyDescent="0.2">
      <c r="A38" t="s">
        <v>7829</v>
      </c>
      <c r="B38">
        <v>2020</v>
      </c>
      <c r="C38" s="3">
        <v>1872181</v>
      </c>
      <c r="D38" s="12">
        <v>7.6999999999999999E-2</v>
      </c>
      <c r="E38" s="3">
        <v>142861</v>
      </c>
      <c r="F38" s="3">
        <v>1291817</v>
      </c>
      <c r="G38" s="12">
        <v>9.0999999999999998E-2</v>
      </c>
      <c r="H38" s="3">
        <v>117693</v>
      </c>
    </row>
    <row r="39" spans="1:8" x14ac:dyDescent="0.2">
      <c r="A39" t="s">
        <v>7829</v>
      </c>
      <c r="B39">
        <v>2021</v>
      </c>
      <c r="C39" s="3">
        <v>1917418</v>
      </c>
      <c r="D39" s="12">
        <v>0.08</v>
      </c>
      <c r="E39" s="3">
        <v>153510</v>
      </c>
      <c r="F39" s="3">
        <v>1546779</v>
      </c>
      <c r="G39" s="12">
        <v>8.6999999999999994E-2</v>
      </c>
      <c r="H39" s="3">
        <v>133906</v>
      </c>
    </row>
    <row r="40" spans="1:8" x14ac:dyDescent="0.2">
      <c r="A40" t="s">
        <v>7829</v>
      </c>
      <c r="B40">
        <v>2022</v>
      </c>
      <c r="C40" s="3">
        <v>1976789.31066895</v>
      </c>
      <c r="D40" s="12">
        <v>7.6339654422114295E-2</v>
      </c>
      <c r="E40" s="3">
        <v>150907.41284179699</v>
      </c>
      <c r="F40" s="3">
        <v>1251813.26922607</v>
      </c>
      <c r="G40" s="12">
        <v>8.98664790747149E-2</v>
      </c>
      <c r="H40" s="3">
        <v>112496.050964355</v>
      </c>
    </row>
    <row r="41" spans="1:8" x14ac:dyDescent="0.2">
      <c r="A41" t="s">
        <v>7829</v>
      </c>
      <c r="B41">
        <v>2023</v>
      </c>
      <c r="C41" s="3">
        <v>2042705.3563842799</v>
      </c>
      <c r="D41" s="12">
        <v>8.9619343241760796E-2</v>
      </c>
      <c r="E41" s="3">
        <v>183065.912475586</v>
      </c>
      <c r="F41" s="3">
        <v>1199731.1604003899</v>
      </c>
      <c r="G41" s="12">
        <v>0.100602209235217</v>
      </c>
      <c r="H41" s="3">
        <v>120695.605224609</v>
      </c>
    </row>
    <row r="42" spans="1:8" x14ac:dyDescent="0.2">
      <c r="A42" t="s">
        <v>7830</v>
      </c>
      <c r="B42">
        <v>2019</v>
      </c>
      <c r="C42" s="3">
        <v>436292</v>
      </c>
      <c r="D42" s="12">
        <v>7.4999999999999997E-2</v>
      </c>
      <c r="E42" s="3">
        <v>32910</v>
      </c>
      <c r="F42" s="3">
        <v>261107</v>
      </c>
      <c r="G42" s="12">
        <v>0.113</v>
      </c>
      <c r="H42" s="3">
        <v>29146</v>
      </c>
    </row>
    <row r="43" spans="1:8" x14ac:dyDescent="0.2">
      <c r="A43" t="s">
        <v>7830</v>
      </c>
      <c r="B43">
        <v>2020</v>
      </c>
      <c r="C43" s="3">
        <v>444760</v>
      </c>
      <c r="D43" s="12">
        <v>6.3E-2</v>
      </c>
      <c r="E43" s="3">
        <v>27820</v>
      </c>
      <c r="F43" s="3">
        <v>261287</v>
      </c>
      <c r="G43" s="12">
        <v>0.106</v>
      </c>
      <c r="H43" s="3">
        <v>27414</v>
      </c>
    </row>
    <row r="44" spans="1:8" x14ac:dyDescent="0.2">
      <c r="A44" t="s">
        <v>7830</v>
      </c>
      <c r="B44">
        <v>2021</v>
      </c>
      <c r="C44" s="3">
        <v>483060</v>
      </c>
      <c r="D44" s="12">
        <v>5.3999999999999999E-2</v>
      </c>
      <c r="E44" s="3">
        <v>26114</v>
      </c>
      <c r="F44" s="3">
        <v>303985</v>
      </c>
      <c r="G44" s="12">
        <v>0.10299999999999999</v>
      </c>
      <c r="H44" s="3">
        <v>31029</v>
      </c>
    </row>
    <row r="45" spans="1:8" x14ac:dyDescent="0.2">
      <c r="A45" t="s">
        <v>7830</v>
      </c>
      <c r="B45">
        <v>2022</v>
      </c>
      <c r="C45" s="3">
        <v>498996.64605712902</v>
      </c>
      <c r="D45" s="12">
        <v>5.5803845542295102E-2</v>
      </c>
      <c r="E45" s="3">
        <v>27845.931762695302</v>
      </c>
      <c r="F45" s="3">
        <v>241111.48541259801</v>
      </c>
      <c r="G45" s="12">
        <v>0.106835434492454</v>
      </c>
      <c r="H45" s="3">
        <v>25759.250305175799</v>
      </c>
    </row>
    <row r="46" spans="1:8" x14ac:dyDescent="0.2">
      <c r="A46" t="s">
        <v>7830</v>
      </c>
      <c r="B46">
        <v>2023</v>
      </c>
      <c r="C46" s="3">
        <v>503551.50009155303</v>
      </c>
      <c r="D46" s="12">
        <v>6.4959137470977396E-2</v>
      </c>
      <c r="E46" s="3">
        <v>32710.271118164099</v>
      </c>
      <c r="F46" s="3">
        <v>260717.90515136701</v>
      </c>
      <c r="G46" s="12">
        <v>0.123630100479034</v>
      </c>
      <c r="H46" s="3">
        <v>32232.5808105469</v>
      </c>
    </row>
    <row r="47" spans="1:8" x14ac:dyDescent="0.2">
      <c r="A47" t="s">
        <v>7831</v>
      </c>
      <c r="B47">
        <v>2022</v>
      </c>
      <c r="C47" s="3">
        <v>540560.74438476597</v>
      </c>
      <c r="D47" s="12">
        <v>7.3496502830598096E-2</v>
      </c>
      <c r="E47" s="3">
        <v>39729.3242797852</v>
      </c>
      <c r="F47" s="3">
        <v>247079.577880859</v>
      </c>
      <c r="G47" s="12">
        <v>8.6757645712043099E-2</v>
      </c>
      <c r="H47" s="3">
        <v>21436.042480468801</v>
      </c>
    </row>
    <row r="48" spans="1:8" x14ac:dyDescent="0.2">
      <c r="A48" t="s">
        <v>7831</v>
      </c>
      <c r="B48">
        <v>2023</v>
      </c>
      <c r="C48" s="3">
        <v>539579.16369628895</v>
      </c>
      <c r="D48" s="12">
        <v>6.2980697267207897E-2</v>
      </c>
      <c r="E48" s="3">
        <v>33983.071960449197</v>
      </c>
      <c r="F48" s="3">
        <v>242112.18524169899</v>
      </c>
      <c r="G48" s="12">
        <v>7.8057551830263097E-2</v>
      </c>
      <c r="H48" s="3">
        <v>18898.684448242198</v>
      </c>
    </row>
    <row r="49" spans="1:8" x14ac:dyDescent="0.2">
      <c r="A49" t="s">
        <v>7832</v>
      </c>
      <c r="B49">
        <v>2019</v>
      </c>
      <c r="C49" s="3">
        <v>541699</v>
      </c>
      <c r="D49" s="12">
        <v>8.6999999999999994E-2</v>
      </c>
      <c r="E49" s="3">
        <v>46904</v>
      </c>
      <c r="F49" s="3">
        <v>286339</v>
      </c>
      <c r="G49" s="12">
        <v>0.11799999999999999</v>
      </c>
      <c r="H49" s="3">
        <v>33587</v>
      </c>
    </row>
    <row r="50" spans="1:8" x14ac:dyDescent="0.2">
      <c r="A50" t="s">
        <v>7832</v>
      </c>
      <c r="B50">
        <v>2020</v>
      </c>
      <c r="C50" s="3">
        <v>517165</v>
      </c>
      <c r="D50" s="12">
        <v>8.1000000000000003E-2</v>
      </c>
      <c r="E50" s="3">
        <v>41984</v>
      </c>
      <c r="F50" s="3">
        <v>272811</v>
      </c>
      <c r="G50" s="12">
        <v>0.1</v>
      </c>
      <c r="H50" s="3">
        <v>26682</v>
      </c>
    </row>
    <row r="51" spans="1:8" x14ac:dyDescent="0.2">
      <c r="A51" t="s">
        <v>7832</v>
      </c>
      <c r="B51">
        <v>2021</v>
      </c>
      <c r="C51" s="3">
        <v>527258</v>
      </c>
      <c r="D51" s="12">
        <v>6.5000000000000002E-2</v>
      </c>
      <c r="E51" s="3">
        <v>34288</v>
      </c>
      <c r="F51" s="3">
        <v>314114</v>
      </c>
      <c r="G51" s="12">
        <v>0.114</v>
      </c>
      <c r="H51" s="3">
        <v>35270</v>
      </c>
    </row>
    <row r="52" spans="1:8" x14ac:dyDescent="0.2">
      <c r="A52" t="s">
        <v>7833</v>
      </c>
      <c r="B52">
        <v>2019</v>
      </c>
      <c r="C52" s="3">
        <v>395697</v>
      </c>
      <c r="D52" s="12">
        <v>5.7000000000000002E-2</v>
      </c>
      <c r="E52" s="3">
        <v>22564</v>
      </c>
      <c r="F52" s="3">
        <v>290651</v>
      </c>
      <c r="G52" s="12">
        <v>0.10299999999999999</v>
      </c>
      <c r="H52" s="3">
        <v>29719</v>
      </c>
    </row>
    <row r="53" spans="1:8" x14ac:dyDescent="0.2">
      <c r="A53" t="s">
        <v>7833</v>
      </c>
      <c r="B53">
        <v>2020</v>
      </c>
      <c r="C53" s="3">
        <v>441869</v>
      </c>
      <c r="D53" s="12">
        <v>5.1999999999999998E-2</v>
      </c>
      <c r="E53" s="3">
        <v>22802</v>
      </c>
      <c r="F53" s="3">
        <v>315389</v>
      </c>
      <c r="G53" s="12">
        <v>0.111</v>
      </c>
      <c r="H53" s="3">
        <v>34622</v>
      </c>
    </row>
    <row r="54" spans="1:8" x14ac:dyDescent="0.2">
      <c r="A54" t="s">
        <v>7833</v>
      </c>
      <c r="B54">
        <v>2021</v>
      </c>
      <c r="C54" s="3">
        <v>461961</v>
      </c>
      <c r="D54" s="12">
        <v>7.0999999999999994E-2</v>
      </c>
      <c r="E54" s="3">
        <v>32744</v>
      </c>
      <c r="F54" s="3">
        <v>375738</v>
      </c>
      <c r="G54" s="12">
        <v>0.111</v>
      </c>
      <c r="H54" s="3">
        <v>41447</v>
      </c>
    </row>
    <row r="55" spans="1:8" x14ac:dyDescent="0.2">
      <c r="A55" t="s">
        <v>7833</v>
      </c>
      <c r="B55">
        <v>2022</v>
      </c>
      <c r="C55" s="3">
        <v>467617.48291015602</v>
      </c>
      <c r="D55" s="12">
        <v>7.8252554514247494E-2</v>
      </c>
      <c r="E55" s="3">
        <v>36592.262573242202</v>
      </c>
      <c r="F55" s="3">
        <v>307359.89160156198</v>
      </c>
      <c r="G55" s="12">
        <v>0.120286856463045</v>
      </c>
      <c r="H55" s="3">
        <v>36971.355163574197</v>
      </c>
    </row>
    <row r="56" spans="1:8" x14ac:dyDescent="0.2">
      <c r="A56" t="s">
        <v>7833</v>
      </c>
      <c r="B56">
        <v>2023</v>
      </c>
      <c r="C56" s="3">
        <v>462571.96990966803</v>
      </c>
      <c r="D56" s="12">
        <v>8.65216597012715E-2</v>
      </c>
      <c r="E56" s="3">
        <v>40022.494567871101</v>
      </c>
      <c r="F56" s="3">
        <v>317453.14147949201</v>
      </c>
      <c r="G56" s="12">
        <v>0.12787990227404</v>
      </c>
      <c r="H56" s="3">
        <v>40595.876708984397</v>
      </c>
    </row>
    <row r="57" spans="1:8" x14ac:dyDescent="0.2">
      <c r="A57" t="s">
        <v>7834</v>
      </c>
      <c r="B57">
        <v>2019</v>
      </c>
      <c r="C57" s="3">
        <v>1197963</v>
      </c>
      <c r="D57" s="12">
        <v>7.5999999999999998E-2</v>
      </c>
      <c r="E57" s="3">
        <v>90379</v>
      </c>
      <c r="F57" s="3">
        <v>922201</v>
      </c>
      <c r="G57" s="12">
        <v>0.107</v>
      </c>
      <c r="H57" s="3">
        <v>97215</v>
      </c>
    </row>
    <row r="58" spans="1:8" x14ac:dyDescent="0.2">
      <c r="A58" t="s">
        <v>7834</v>
      </c>
      <c r="B58">
        <v>2020</v>
      </c>
      <c r="C58" s="3">
        <v>1242913</v>
      </c>
      <c r="D58" s="12">
        <v>6.9000000000000006E-2</v>
      </c>
      <c r="E58" s="3">
        <v>85621</v>
      </c>
      <c r="F58" s="3">
        <v>928545</v>
      </c>
      <c r="G58" s="12">
        <v>8.7999999999999995E-2</v>
      </c>
      <c r="H58" s="3">
        <v>81693</v>
      </c>
    </row>
    <row r="59" spans="1:8" x14ac:dyDescent="0.2">
      <c r="A59" t="s">
        <v>7834</v>
      </c>
      <c r="B59">
        <v>2021</v>
      </c>
      <c r="C59" s="3">
        <v>1274234</v>
      </c>
      <c r="D59" s="12">
        <v>6.7000000000000004E-2</v>
      </c>
      <c r="E59" s="3">
        <v>85435</v>
      </c>
      <c r="F59" s="3">
        <v>1114671</v>
      </c>
      <c r="G59" s="12">
        <v>0.10100000000000001</v>
      </c>
      <c r="H59" s="3">
        <v>112003</v>
      </c>
    </row>
    <row r="60" spans="1:8" x14ac:dyDescent="0.2">
      <c r="A60" t="s">
        <v>7834</v>
      </c>
      <c r="B60">
        <v>2022</v>
      </c>
      <c r="C60" s="3">
        <v>1292819.1525268599</v>
      </c>
      <c r="D60" s="12">
        <v>7.5214059763810001E-2</v>
      </c>
      <c r="E60" s="3">
        <v>97238.177001953096</v>
      </c>
      <c r="F60" s="3">
        <v>891167.10260009801</v>
      </c>
      <c r="G60" s="12">
        <v>0.11447113426873699</v>
      </c>
      <c r="H60" s="3">
        <v>102012.909057617</v>
      </c>
    </row>
    <row r="61" spans="1:8" x14ac:dyDescent="0.2">
      <c r="A61" t="s">
        <v>7834</v>
      </c>
      <c r="B61">
        <v>2023</v>
      </c>
      <c r="C61" s="3">
        <v>1307630.3603515599</v>
      </c>
      <c r="D61" s="12">
        <v>9.1590705308421297E-2</v>
      </c>
      <c r="E61" s="3">
        <v>119766.78698730499</v>
      </c>
      <c r="F61" s="3">
        <v>907423.19830322196</v>
      </c>
      <c r="G61" s="12">
        <v>0.13172674067965301</v>
      </c>
      <c r="H61" s="3">
        <v>119531.90032959</v>
      </c>
    </row>
    <row r="62" spans="1:8" x14ac:dyDescent="0.2">
      <c r="A62" t="s">
        <v>7835</v>
      </c>
      <c r="B62">
        <v>2019</v>
      </c>
      <c r="C62" s="3">
        <v>574556</v>
      </c>
      <c r="D62" s="12">
        <v>5.6000000000000001E-2</v>
      </c>
      <c r="E62" s="3">
        <v>31935</v>
      </c>
      <c r="F62" s="3">
        <v>346518</v>
      </c>
      <c r="G62" s="12">
        <v>3.4000000000000002E-2</v>
      </c>
      <c r="H62" s="3">
        <v>11727</v>
      </c>
    </row>
    <row r="63" spans="1:8" x14ac:dyDescent="0.2">
      <c r="A63" t="s">
        <v>7835</v>
      </c>
      <c r="B63">
        <v>2020</v>
      </c>
      <c r="C63" s="3">
        <v>544837</v>
      </c>
      <c r="D63" s="12">
        <v>6.6000000000000003E-2</v>
      </c>
      <c r="E63" s="3">
        <v>35889</v>
      </c>
      <c r="F63" s="3">
        <v>357613</v>
      </c>
      <c r="G63" s="12">
        <v>2.8000000000000001E-2</v>
      </c>
      <c r="H63" s="3">
        <v>9909</v>
      </c>
    </row>
    <row r="64" spans="1:8" x14ac:dyDescent="0.2">
      <c r="A64" t="s">
        <v>7835</v>
      </c>
      <c r="B64">
        <v>2021</v>
      </c>
      <c r="C64" s="3">
        <v>566103</v>
      </c>
      <c r="D64" s="12">
        <v>8.7999999999999995E-2</v>
      </c>
      <c r="E64" s="3">
        <v>49837</v>
      </c>
      <c r="F64" s="3">
        <v>415605</v>
      </c>
      <c r="G64" s="12">
        <v>4.4999999999999998E-2</v>
      </c>
      <c r="H64" s="3">
        <v>18810</v>
      </c>
    </row>
    <row r="65" spans="1:8" x14ac:dyDescent="0.2">
      <c r="A65" t="s">
        <v>7835</v>
      </c>
      <c r="B65">
        <v>2022</v>
      </c>
      <c r="C65" s="3">
        <v>584914.05541992199</v>
      </c>
      <c r="D65" s="12">
        <v>8.3847596481679804E-2</v>
      </c>
      <c r="E65" s="3">
        <v>49043.6376953125</v>
      </c>
      <c r="F65" s="3">
        <v>337225.48052978498</v>
      </c>
      <c r="G65" s="12">
        <v>5.3816783166721303E-2</v>
      </c>
      <c r="H65" s="3">
        <v>18148.3905639648</v>
      </c>
    </row>
    <row r="66" spans="1:8" x14ac:dyDescent="0.2">
      <c r="A66" t="s">
        <v>7835</v>
      </c>
      <c r="B66">
        <v>2023</v>
      </c>
      <c r="C66" s="3">
        <v>592813.82342529297</v>
      </c>
      <c r="D66" s="12">
        <v>8.4758589959011504E-2</v>
      </c>
      <c r="E66" s="3">
        <v>50246.063781738303</v>
      </c>
      <c r="F66" s="3">
        <v>370483.49560546799</v>
      </c>
      <c r="G66" s="12">
        <v>6.4042626036925801E-2</v>
      </c>
      <c r="H66" s="3">
        <v>23726.735961914099</v>
      </c>
    </row>
    <row r="67" spans="1:8" x14ac:dyDescent="0.2">
      <c r="A67" t="s">
        <v>7836</v>
      </c>
      <c r="B67">
        <v>2019</v>
      </c>
      <c r="C67" s="3">
        <v>1072775</v>
      </c>
      <c r="D67" s="12">
        <v>7.2999999999999995E-2</v>
      </c>
      <c r="E67" s="3">
        <v>78136</v>
      </c>
      <c r="F67" s="3">
        <v>573529</v>
      </c>
      <c r="G67" s="12">
        <v>0.115</v>
      </c>
      <c r="H67" s="3">
        <v>66154</v>
      </c>
    </row>
    <row r="68" spans="1:8" x14ac:dyDescent="0.2">
      <c r="A68" t="s">
        <v>7836</v>
      </c>
      <c r="B68">
        <v>2020</v>
      </c>
      <c r="C68" s="3">
        <v>1074577</v>
      </c>
      <c r="D68" s="12">
        <v>7.0999999999999994E-2</v>
      </c>
      <c r="E68" s="3">
        <v>75675</v>
      </c>
      <c r="F68" s="3">
        <v>610082</v>
      </c>
      <c r="G68" s="12">
        <v>0.10299999999999999</v>
      </c>
      <c r="H68" s="3">
        <v>62684</v>
      </c>
    </row>
    <row r="69" spans="1:8" x14ac:dyDescent="0.2">
      <c r="A69" t="s">
        <v>7836</v>
      </c>
      <c r="B69">
        <v>2021</v>
      </c>
      <c r="C69" s="3">
        <v>1089803</v>
      </c>
      <c r="D69" s="12">
        <v>6.7000000000000004E-2</v>
      </c>
      <c r="E69" s="3">
        <v>73273</v>
      </c>
      <c r="F69" s="3">
        <v>715225</v>
      </c>
      <c r="G69" s="12">
        <v>9.0999999999999998E-2</v>
      </c>
      <c r="H69" s="3">
        <v>65145</v>
      </c>
    </row>
    <row r="70" spans="1:8" x14ac:dyDescent="0.2">
      <c r="A70" t="s">
        <v>7836</v>
      </c>
      <c r="B70">
        <v>2022</v>
      </c>
      <c r="C70" s="3">
        <v>1072649.3793945301</v>
      </c>
      <c r="D70" s="12">
        <v>6.8033295610206906E-2</v>
      </c>
      <c r="E70" s="3">
        <v>72975.872314453096</v>
      </c>
      <c r="F70" s="3">
        <v>628128.234375</v>
      </c>
      <c r="G70" s="12">
        <v>9.5251798275877E-2</v>
      </c>
      <c r="H70" s="3">
        <v>59830.343872070298</v>
      </c>
    </row>
    <row r="71" spans="1:8" x14ac:dyDescent="0.2">
      <c r="A71" t="s">
        <v>7836</v>
      </c>
      <c r="B71">
        <v>2023</v>
      </c>
      <c r="C71" s="3">
        <v>1050167.8848877</v>
      </c>
      <c r="D71" s="12">
        <v>7.2682203046094004E-2</v>
      </c>
      <c r="E71" s="3">
        <v>76328.515441894502</v>
      </c>
      <c r="F71" s="3">
        <v>642978.35015869106</v>
      </c>
      <c r="G71" s="12">
        <v>9.8764672729665798E-2</v>
      </c>
      <c r="H71" s="3">
        <v>63503.546325683601</v>
      </c>
    </row>
    <row r="72" spans="1:8" x14ac:dyDescent="0.2">
      <c r="A72" t="s">
        <v>7837</v>
      </c>
      <c r="B72">
        <v>2022</v>
      </c>
      <c r="C72" s="3">
        <v>161904.0390625</v>
      </c>
      <c r="D72" s="12">
        <v>0.11132159178117</v>
      </c>
      <c r="E72" s="3">
        <v>18023.415344238299</v>
      </c>
      <c r="F72" s="3">
        <v>99220.800170898496</v>
      </c>
      <c r="G72" s="12">
        <v>5.9290069787497401E-2</v>
      </c>
      <c r="H72" s="3">
        <v>5882.8081665039099</v>
      </c>
    </row>
    <row r="73" spans="1:8" x14ac:dyDescent="0.2">
      <c r="A73" t="s">
        <v>7837</v>
      </c>
      <c r="B73">
        <v>2023</v>
      </c>
      <c r="C73" s="3">
        <v>159860.79425048799</v>
      </c>
      <c r="D73" s="12">
        <v>0.138064965154679</v>
      </c>
      <c r="E73" s="3">
        <v>22071.174987793001</v>
      </c>
      <c r="F73" s="3">
        <v>96554.349243164106</v>
      </c>
      <c r="G73" s="12">
        <v>0.11060597159603699</v>
      </c>
      <c r="H73" s="3">
        <v>10679.487609863299</v>
      </c>
    </row>
    <row r="74" spans="1:8" x14ac:dyDescent="0.2">
      <c r="A74" t="s">
        <v>7838</v>
      </c>
      <c r="B74">
        <v>2022</v>
      </c>
      <c r="C74" s="3">
        <v>240303.60400390701</v>
      </c>
      <c r="D74" s="12">
        <v>3.5506613997481298E-2</v>
      </c>
      <c r="E74" s="3">
        <v>8532.3673095703107</v>
      </c>
      <c r="F74" s="3">
        <v>115754.484558105</v>
      </c>
      <c r="G74" s="12">
        <v>7.0681378917684001E-2</v>
      </c>
      <c r="H74" s="3">
        <v>8181.6865844726599</v>
      </c>
    </row>
    <row r="75" spans="1:8" x14ac:dyDescent="0.2">
      <c r="A75" t="s">
        <v>7838</v>
      </c>
      <c r="B75">
        <v>2023</v>
      </c>
      <c r="C75" s="3">
        <v>251247.72009277399</v>
      </c>
      <c r="D75" s="12">
        <v>3.3663736122900897E-2</v>
      </c>
      <c r="E75" s="3">
        <v>8457.9369506835901</v>
      </c>
      <c r="F75" s="3">
        <v>113313.132568359</v>
      </c>
      <c r="G75" s="12">
        <v>8.9738156259560206E-2</v>
      </c>
      <c r="H75" s="3">
        <v>10168.5115966797</v>
      </c>
    </row>
    <row r="76" spans="1:8" x14ac:dyDescent="0.2">
      <c r="A76" t="s">
        <v>7839</v>
      </c>
      <c r="B76">
        <v>2019</v>
      </c>
      <c r="C76" s="3">
        <v>292143</v>
      </c>
      <c r="D76" s="12">
        <v>9.7000000000000003E-2</v>
      </c>
      <c r="E76" s="3">
        <v>27972</v>
      </c>
      <c r="F76" s="3">
        <v>191579</v>
      </c>
      <c r="G76" s="12">
        <v>0.16400000000000001</v>
      </c>
      <c r="H76" s="3">
        <v>31365</v>
      </c>
    </row>
    <row r="77" spans="1:8" x14ac:dyDescent="0.2">
      <c r="A77" t="s">
        <v>7839</v>
      </c>
      <c r="B77">
        <v>2020</v>
      </c>
      <c r="C77" s="3">
        <v>310548</v>
      </c>
      <c r="D77" s="12">
        <v>8.5000000000000006E-2</v>
      </c>
      <c r="E77" s="3">
        <v>25971</v>
      </c>
      <c r="F77" s="3">
        <v>197359</v>
      </c>
      <c r="G77" s="12">
        <v>0.14899999999999999</v>
      </c>
      <c r="H77" s="3">
        <v>29176</v>
      </c>
    </row>
    <row r="78" spans="1:8" x14ac:dyDescent="0.2">
      <c r="A78" t="s">
        <v>7839</v>
      </c>
      <c r="B78">
        <v>2021</v>
      </c>
      <c r="C78" s="3">
        <v>333049</v>
      </c>
      <c r="D78" s="12">
        <v>7.0000000000000007E-2</v>
      </c>
      <c r="E78" s="3">
        <v>23007</v>
      </c>
      <c r="F78" s="3">
        <v>222688</v>
      </c>
      <c r="G78" s="12">
        <v>0.14099999999999999</v>
      </c>
      <c r="H78" s="3">
        <v>30776</v>
      </c>
    </row>
    <row r="79" spans="1:8" x14ac:dyDescent="0.2">
      <c r="A79" t="s">
        <v>7839</v>
      </c>
      <c r="B79">
        <v>2022</v>
      </c>
      <c r="C79" s="3">
        <v>332793.76556396502</v>
      </c>
      <c r="D79" s="12">
        <v>7.0910086835498001E-2</v>
      </c>
      <c r="E79" s="3">
        <v>23598.4348144531</v>
      </c>
      <c r="F79" s="3">
        <v>174757.4140625</v>
      </c>
      <c r="G79" s="12">
        <v>0.11510467869992499</v>
      </c>
      <c r="H79" s="3">
        <v>20115.395996093801</v>
      </c>
    </row>
    <row r="80" spans="1:8" x14ac:dyDescent="0.2">
      <c r="A80" t="s">
        <v>7839</v>
      </c>
      <c r="B80">
        <v>2023</v>
      </c>
      <c r="C80" s="3">
        <v>324056.10095214902</v>
      </c>
      <c r="D80" s="12">
        <v>5.3533581426241497E-2</v>
      </c>
      <c r="E80" s="3">
        <v>17347.883666992198</v>
      </c>
      <c r="F80" s="3">
        <v>168328.37182617199</v>
      </c>
      <c r="G80" s="12">
        <v>0.13229474075816999</v>
      </c>
      <c r="H80" s="3">
        <v>22268.958312988299</v>
      </c>
    </row>
    <row r="81" spans="1:8" x14ac:dyDescent="0.2">
      <c r="A81" t="s">
        <v>7840</v>
      </c>
      <c r="B81">
        <v>2019</v>
      </c>
      <c r="C81" s="3">
        <v>1167836</v>
      </c>
      <c r="D81" s="12">
        <v>9.2999999999999999E-2</v>
      </c>
      <c r="E81" s="3">
        <v>108329</v>
      </c>
      <c r="F81" s="3">
        <v>824194</v>
      </c>
      <c r="G81" s="12">
        <v>0.112</v>
      </c>
      <c r="H81" s="3">
        <v>92066</v>
      </c>
    </row>
    <row r="82" spans="1:8" x14ac:dyDescent="0.2">
      <c r="A82" t="s">
        <v>7840</v>
      </c>
      <c r="B82">
        <v>2020</v>
      </c>
      <c r="C82" s="3">
        <v>1155081</v>
      </c>
      <c r="D82" s="12">
        <v>0.10299999999999999</v>
      </c>
      <c r="E82" s="3">
        <v>118905</v>
      </c>
      <c r="F82" s="3">
        <v>860251</v>
      </c>
      <c r="G82" s="12">
        <v>0.125</v>
      </c>
      <c r="H82" s="3">
        <v>107523</v>
      </c>
    </row>
    <row r="83" spans="1:8" x14ac:dyDescent="0.2">
      <c r="A83" t="s">
        <v>7840</v>
      </c>
      <c r="B83">
        <v>2021</v>
      </c>
      <c r="C83" s="3">
        <v>1176011</v>
      </c>
      <c r="D83" s="12">
        <v>0.111</v>
      </c>
      <c r="E83" s="3">
        <v>130163</v>
      </c>
      <c r="F83" s="3">
        <v>1048851</v>
      </c>
      <c r="G83" s="12">
        <v>0.126</v>
      </c>
      <c r="H83" s="3">
        <v>132320</v>
      </c>
    </row>
    <row r="84" spans="1:8" x14ac:dyDescent="0.2">
      <c r="A84" t="s">
        <v>7841</v>
      </c>
      <c r="B84">
        <v>2022</v>
      </c>
      <c r="C84" s="3">
        <v>1214254.76068115</v>
      </c>
      <c r="D84" s="12">
        <v>0.114847594624346</v>
      </c>
      <c r="E84" s="3">
        <v>139454.238525391</v>
      </c>
      <c r="F84" s="3">
        <v>919786.26654052699</v>
      </c>
      <c r="G84" s="12">
        <v>0.12609229498380001</v>
      </c>
      <c r="H84" s="3">
        <v>115977.961242676</v>
      </c>
    </row>
    <row r="85" spans="1:8" x14ac:dyDescent="0.2">
      <c r="A85" t="s">
        <v>7841</v>
      </c>
      <c r="B85">
        <v>2023</v>
      </c>
      <c r="C85" s="3">
        <v>1301500.7196044901</v>
      </c>
      <c r="D85" s="12">
        <v>0.13816559872077</v>
      </c>
      <c r="E85" s="3">
        <v>179822.626159668</v>
      </c>
      <c r="F85" s="3">
        <v>949326.34954833996</v>
      </c>
      <c r="G85" s="12">
        <v>0.129949539385775</v>
      </c>
      <c r="H85" s="3">
        <v>123364.521850586</v>
      </c>
    </row>
    <row r="86" spans="1:8" x14ac:dyDescent="0.2">
      <c r="A86" t="s">
        <v>7842</v>
      </c>
      <c r="B86">
        <v>2019</v>
      </c>
      <c r="C86" s="3">
        <v>428982</v>
      </c>
      <c r="D86" s="12">
        <v>9.0999999999999998E-2</v>
      </c>
      <c r="E86" s="3">
        <v>39230</v>
      </c>
      <c r="F86" s="3">
        <v>293623</v>
      </c>
      <c r="G86" s="12">
        <v>0.13800000000000001</v>
      </c>
      <c r="H86" s="3">
        <v>40447</v>
      </c>
    </row>
    <row r="87" spans="1:8" x14ac:dyDescent="0.2">
      <c r="A87" t="s">
        <v>7842</v>
      </c>
      <c r="B87">
        <v>2020</v>
      </c>
      <c r="C87" s="3">
        <v>426051</v>
      </c>
      <c r="D87" s="12">
        <v>8.5999999999999993E-2</v>
      </c>
      <c r="E87" s="3">
        <v>36778</v>
      </c>
      <c r="F87" s="3">
        <v>291560</v>
      </c>
      <c r="G87" s="12">
        <v>0.129</v>
      </c>
      <c r="H87" s="3">
        <v>37640</v>
      </c>
    </row>
    <row r="88" spans="1:8" x14ac:dyDescent="0.2">
      <c r="A88" t="s">
        <v>7842</v>
      </c>
      <c r="B88">
        <v>2021</v>
      </c>
      <c r="C88" s="3">
        <v>450978</v>
      </c>
      <c r="D88" s="12">
        <v>7.6999999999999999E-2</v>
      </c>
      <c r="E88" s="3">
        <v>34883</v>
      </c>
      <c r="F88" s="3">
        <v>338164</v>
      </c>
      <c r="G88" s="12">
        <v>0.11899999999999999</v>
      </c>
      <c r="H88" s="3">
        <v>40310</v>
      </c>
    </row>
    <row r="89" spans="1:8" x14ac:dyDescent="0.2">
      <c r="A89" t="s">
        <v>7843</v>
      </c>
      <c r="B89">
        <v>2022</v>
      </c>
      <c r="C89" s="3">
        <v>482456.71850586002</v>
      </c>
      <c r="D89" s="12">
        <v>6.9519444966768096E-2</v>
      </c>
      <c r="E89" s="3">
        <v>33540.123291015603</v>
      </c>
      <c r="F89" s="3">
        <v>259520.90612793001</v>
      </c>
      <c r="G89" s="12">
        <v>0.122495437328733</v>
      </c>
      <c r="H89" s="3">
        <v>31790.1268920898</v>
      </c>
    </row>
    <row r="90" spans="1:8" x14ac:dyDescent="0.2">
      <c r="A90" t="s">
        <v>7843</v>
      </c>
      <c r="B90">
        <v>2023</v>
      </c>
      <c r="C90" s="3">
        <v>461111.31695556699</v>
      </c>
      <c r="D90" s="12">
        <v>7.1761162121632693E-2</v>
      </c>
      <c r="E90" s="3">
        <v>33089.883972167998</v>
      </c>
      <c r="F90" s="3">
        <v>259334.90985107399</v>
      </c>
      <c r="G90" s="12">
        <v>9.7115461461869404E-2</v>
      </c>
      <c r="H90" s="3">
        <v>25185.4294433594</v>
      </c>
    </row>
    <row r="91" spans="1:8" x14ac:dyDescent="0.2">
      <c r="A91" t="s">
        <v>7844</v>
      </c>
      <c r="B91">
        <v>2019</v>
      </c>
      <c r="C91" s="3">
        <v>393446</v>
      </c>
      <c r="D91" s="12">
        <v>8.4000000000000005E-2</v>
      </c>
      <c r="E91" s="3">
        <v>33188</v>
      </c>
      <c r="F91" s="3">
        <v>210243</v>
      </c>
      <c r="G91" s="12">
        <v>0.123</v>
      </c>
      <c r="H91" s="3">
        <v>25932</v>
      </c>
    </row>
    <row r="92" spans="1:8" x14ac:dyDescent="0.2">
      <c r="A92" t="s">
        <v>7844</v>
      </c>
      <c r="B92">
        <v>2020</v>
      </c>
      <c r="C92" s="3">
        <v>394625</v>
      </c>
      <c r="D92" s="12">
        <v>8.2000000000000003E-2</v>
      </c>
      <c r="E92" s="3">
        <v>32552</v>
      </c>
      <c r="F92" s="3">
        <v>200233</v>
      </c>
      <c r="G92" s="12">
        <v>0.11</v>
      </c>
      <c r="H92" s="3">
        <v>21952</v>
      </c>
    </row>
    <row r="93" spans="1:8" x14ac:dyDescent="0.2">
      <c r="A93" t="s">
        <v>7844</v>
      </c>
      <c r="B93">
        <v>2021</v>
      </c>
      <c r="C93" s="3">
        <v>390706</v>
      </c>
      <c r="D93" s="12">
        <v>7.5999999999999998E-2</v>
      </c>
      <c r="E93" s="3">
        <v>29556</v>
      </c>
      <c r="F93" s="3">
        <v>244696</v>
      </c>
      <c r="G93" s="12">
        <v>0.09</v>
      </c>
      <c r="H93" s="3">
        <v>21952</v>
      </c>
    </row>
    <row r="94" spans="1:8" x14ac:dyDescent="0.2">
      <c r="A94" t="s">
        <v>7844</v>
      </c>
      <c r="B94">
        <v>2022</v>
      </c>
      <c r="C94" s="3">
        <v>378532.06951904303</v>
      </c>
      <c r="D94" s="12">
        <v>7.60892693008966E-2</v>
      </c>
      <c r="E94" s="3">
        <v>28802.2285766602</v>
      </c>
      <c r="F94" s="3">
        <v>214473.068115234</v>
      </c>
      <c r="G94" s="12">
        <v>3.8129072006483397E-2</v>
      </c>
      <c r="H94" s="3">
        <v>8177.6590576171902</v>
      </c>
    </row>
    <row r="95" spans="1:8" x14ac:dyDescent="0.2">
      <c r="A95" t="s">
        <v>7844</v>
      </c>
      <c r="B95">
        <v>2023</v>
      </c>
      <c r="C95" s="3">
        <v>355258.54699707101</v>
      </c>
      <c r="D95" s="12">
        <v>6.7247970247785394E-2</v>
      </c>
      <c r="E95" s="3">
        <v>23890.416198730501</v>
      </c>
      <c r="F95" s="3">
        <v>230474.62390136701</v>
      </c>
      <c r="G95" s="12">
        <v>4.7730682334373303E-2</v>
      </c>
      <c r="H95" s="3">
        <v>11000.7110595703</v>
      </c>
    </row>
    <row r="96" spans="1:8" x14ac:dyDescent="0.2">
      <c r="A96" t="s">
        <v>7845</v>
      </c>
      <c r="B96">
        <v>2019</v>
      </c>
      <c r="C96" s="3">
        <v>408566</v>
      </c>
      <c r="D96" s="12">
        <v>8.1000000000000003E-2</v>
      </c>
      <c r="E96" s="3">
        <v>32967</v>
      </c>
      <c r="F96" s="3">
        <v>297133</v>
      </c>
      <c r="G96" s="12">
        <v>0.124</v>
      </c>
      <c r="H96" s="3">
        <v>36697</v>
      </c>
    </row>
    <row r="97" spans="1:8" x14ac:dyDescent="0.2">
      <c r="A97" t="s">
        <v>7845</v>
      </c>
      <c r="B97">
        <v>2020</v>
      </c>
      <c r="C97" s="3">
        <v>394849</v>
      </c>
      <c r="D97" s="12">
        <v>8.3000000000000004E-2</v>
      </c>
      <c r="E97" s="3">
        <v>32551</v>
      </c>
      <c r="F97" s="3">
        <v>295157</v>
      </c>
      <c r="G97" s="12">
        <v>0.14499999999999999</v>
      </c>
      <c r="H97" s="3">
        <v>42623</v>
      </c>
    </row>
    <row r="98" spans="1:8" x14ac:dyDescent="0.2">
      <c r="A98" t="s">
        <v>7845</v>
      </c>
      <c r="B98">
        <v>2021</v>
      </c>
      <c r="C98" s="3">
        <v>415900</v>
      </c>
      <c r="D98" s="12">
        <v>8.4000000000000005E-2</v>
      </c>
      <c r="E98" s="3">
        <v>34935</v>
      </c>
      <c r="F98" s="3">
        <v>339496</v>
      </c>
      <c r="G98" s="12">
        <v>0.128</v>
      </c>
      <c r="H98" s="3">
        <v>43264</v>
      </c>
    </row>
    <row r="99" spans="1:8" x14ac:dyDescent="0.2">
      <c r="A99" t="s">
        <v>7845</v>
      </c>
      <c r="B99">
        <v>2022</v>
      </c>
      <c r="C99" s="3">
        <v>437326.32546997099</v>
      </c>
      <c r="D99" s="12">
        <v>7.51633627383477E-2</v>
      </c>
      <c r="E99" s="3">
        <v>32870.917236328103</v>
      </c>
      <c r="F99" s="3">
        <v>278712.78405761701</v>
      </c>
      <c r="G99" s="12">
        <v>8.2550023767427497E-2</v>
      </c>
      <c r="H99" s="3">
        <v>23007.746948242198</v>
      </c>
    </row>
    <row r="100" spans="1:8" x14ac:dyDescent="0.2">
      <c r="A100" t="s">
        <v>7845</v>
      </c>
      <c r="B100">
        <v>2023</v>
      </c>
      <c r="C100" s="3">
        <v>438312.59048461902</v>
      </c>
      <c r="D100" s="12">
        <v>6.8498134735200902E-2</v>
      </c>
      <c r="E100" s="3">
        <v>30023.594879150402</v>
      </c>
      <c r="F100" s="3">
        <v>247960.527526855</v>
      </c>
      <c r="G100" s="12">
        <v>9.3966424433581594E-2</v>
      </c>
      <c r="H100" s="3">
        <v>23299.964172363299</v>
      </c>
    </row>
    <row r="101" spans="1:8" x14ac:dyDescent="0.2">
      <c r="A101" t="s">
        <v>7846</v>
      </c>
      <c r="B101">
        <v>2019</v>
      </c>
      <c r="C101" s="3">
        <v>477000</v>
      </c>
      <c r="D101" s="12">
        <v>0.08</v>
      </c>
      <c r="E101" s="3">
        <v>38280</v>
      </c>
      <c r="F101" s="3">
        <v>279092</v>
      </c>
      <c r="G101" s="12">
        <v>0.11</v>
      </c>
      <c r="H101" s="3">
        <v>30427</v>
      </c>
    </row>
    <row r="102" spans="1:8" x14ac:dyDescent="0.2">
      <c r="A102" t="s">
        <v>7846</v>
      </c>
      <c r="B102">
        <v>2020</v>
      </c>
      <c r="C102" s="3">
        <v>492597</v>
      </c>
      <c r="D102" s="12">
        <v>7.1999999999999995E-2</v>
      </c>
      <c r="E102" s="3">
        <v>35458</v>
      </c>
      <c r="F102" s="3">
        <v>281814</v>
      </c>
      <c r="G102" s="12">
        <v>0.108</v>
      </c>
      <c r="H102" s="3">
        <v>30178</v>
      </c>
    </row>
    <row r="103" spans="1:8" x14ac:dyDescent="0.2">
      <c r="A103" t="s">
        <v>7846</v>
      </c>
      <c r="B103">
        <v>2021</v>
      </c>
      <c r="C103" s="3">
        <v>520283</v>
      </c>
      <c r="D103" s="12">
        <v>6.9000000000000006E-2</v>
      </c>
      <c r="E103" s="3">
        <v>35922</v>
      </c>
      <c r="F103" s="3">
        <v>337661</v>
      </c>
      <c r="G103" s="12">
        <v>0.112</v>
      </c>
      <c r="H103" s="3">
        <v>37679</v>
      </c>
    </row>
    <row r="104" spans="1:8" x14ac:dyDescent="0.2">
      <c r="A104" t="s">
        <v>7846</v>
      </c>
      <c r="B104">
        <v>2022</v>
      </c>
      <c r="C104" s="3">
        <v>534690.56489563</v>
      </c>
      <c r="D104" s="12">
        <v>7.5060851978072995E-2</v>
      </c>
      <c r="E104" s="3">
        <v>40134.329345703103</v>
      </c>
      <c r="F104" s="3">
        <v>279493.62484741199</v>
      </c>
      <c r="G104" s="12">
        <v>0.112456869365163</v>
      </c>
      <c r="H104" s="3">
        <v>31430.978057861299</v>
      </c>
    </row>
    <row r="105" spans="1:8" x14ac:dyDescent="0.2">
      <c r="A105" t="s">
        <v>7846</v>
      </c>
      <c r="B105">
        <v>2023</v>
      </c>
      <c r="C105" s="3">
        <v>543321.58268737805</v>
      </c>
      <c r="D105" s="12">
        <v>7.1850308786261002E-2</v>
      </c>
      <c r="E105" s="3">
        <v>39037.823486328103</v>
      </c>
      <c r="F105" s="3">
        <v>281583.27267456101</v>
      </c>
      <c r="G105" s="12">
        <v>0.10962520934011399</v>
      </c>
      <c r="H105" s="3">
        <v>30868.625213623101</v>
      </c>
    </row>
    <row r="106" spans="1:8" x14ac:dyDescent="0.2">
      <c r="A106" t="s">
        <v>7847</v>
      </c>
      <c r="B106">
        <v>2019</v>
      </c>
      <c r="C106" s="3">
        <v>2550414</v>
      </c>
      <c r="D106" s="12">
        <v>8.7999999999999995E-2</v>
      </c>
      <c r="E106" s="3">
        <v>224488</v>
      </c>
      <c r="F106" s="3">
        <v>1648938</v>
      </c>
      <c r="G106" s="12">
        <v>0.107</v>
      </c>
      <c r="H106" s="3">
        <v>174886</v>
      </c>
    </row>
    <row r="107" spans="1:8" x14ac:dyDescent="0.2">
      <c r="A107" t="s">
        <v>7847</v>
      </c>
      <c r="B107">
        <v>2020</v>
      </c>
      <c r="C107" s="3">
        <v>2663015</v>
      </c>
      <c r="D107" s="12">
        <v>0.09</v>
      </c>
      <c r="E107" s="3">
        <v>238655</v>
      </c>
      <c r="F107" s="3">
        <v>1651278</v>
      </c>
      <c r="G107" s="12">
        <v>0.112</v>
      </c>
      <c r="H107" s="3">
        <v>183811</v>
      </c>
    </row>
    <row r="108" spans="1:8" x14ac:dyDescent="0.2">
      <c r="A108" t="s">
        <v>7847</v>
      </c>
      <c r="B108">
        <v>2021</v>
      </c>
      <c r="C108" s="3">
        <v>2708854</v>
      </c>
      <c r="D108" s="12">
        <v>8.5999999999999993E-2</v>
      </c>
      <c r="E108" s="3">
        <v>231392</v>
      </c>
      <c r="F108" s="3">
        <v>1959490</v>
      </c>
      <c r="G108" s="12">
        <v>0.104</v>
      </c>
      <c r="H108" s="3">
        <v>201992</v>
      </c>
    </row>
    <row r="109" spans="1:8" x14ac:dyDescent="0.2">
      <c r="A109" t="s">
        <v>7847</v>
      </c>
      <c r="B109">
        <v>2022</v>
      </c>
      <c r="C109" s="3">
        <v>2749745.1367797898</v>
      </c>
      <c r="D109" s="12">
        <v>8.5848863731743996E-2</v>
      </c>
      <c r="E109" s="3">
        <v>236062.495544434</v>
      </c>
      <c r="F109" s="3">
        <v>1594512.20635986</v>
      </c>
      <c r="G109" s="12">
        <v>0.105173435979182</v>
      </c>
      <c r="H109" s="3">
        <v>167700.32745361299</v>
      </c>
    </row>
    <row r="110" spans="1:8" x14ac:dyDescent="0.2">
      <c r="A110" t="s">
        <v>7847</v>
      </c>
      <c r="B110">
        <v>2023</v>
      </c>
      <c r="C110" s="3">
        <v>2791141.37573242</v>
      </c>
      <c r="D110" s="12">
        <v>8.5214613154577498E-2</v>
      </c>
      <c r="E110" s="3">
        <v>237846.032592773</v>
      </c>
      <c r="F110" s="3">
        <v>1567745.5345459001</v>
      </c>
      <c r="G110" s="12">
        <v>0.105040830154323</v>
      </c>
      <c r="H110" s="3">
        <v>164677.292419434</v>
      </c>
    </row>
    <row r="111" spans="1:8" x14ac:dyDescent="0.2">
      <c r="A111" t="s">
        <v>7848</v>
      </c>
      <c r="B111">
        <v>2019</v>
      </c>
      <c r="C111" s="3">
        <v>275069</v>
      </c>
      <c r="D111" s="12">
        <v>0.104</v>
      </c>
      <c r="E111" s="3">
        <v>28628</v>
      </c>
      <c r="F111" s="3">
        <v>216920</v>
      </c>
      <c r="G111" s="12">
        <v>0.111</v>
      </c>
      <c r="H111" s="3">
        <v>24116</v>
      </c>
    </row>
    <row r="112" spans="1:8" x14ac:dyDescent="0.2">
      <c r="A112" t="s">
        <v>7848</v>
      </c>
      <c r="B112">
        <v>2020</v>
      </c>
      <c r="C112" s="3">
        <v>274602</v>
      </c>
      <c r="D112" s="12">
        <v>8.6999999999999994E-2</v>
      </c>
      <c r="E112" s="3">
        <v>23879</v>
      </c>
      <c r="F112" s="3">
        <v>199834</v>
      </c>
      <c r="G112" s="12">
        <v>8.4000000000000005E-2</v>
      </c>
      <c r="H112" s="3">
        <v>16838</v>
      </c>
    </row>
    <row r="113" spans="1:8" x14ac:dyDescent="0.2">
      <c r="A113" t="s">
        <v>7848</v>
      </c>
      <c r="B113">
        <v>2021</v>
      </c>
      <c r="C113" s="3">
        <v>287741</v>
      </c>
      <c r="D113" s="12">
        <v>7.1999999999999995E-2</v>
      </c>
      <c r="E113" s="3">
        <v>20663</v>
      </c>
      <c r="F113" s="3">
        <v>228345</v>
      </c>
      <c r="G113" s="12">
        <v>0.106</v>
      </c>
      <c r="H113" s="3">
        <v>24128</v>
      </c>
    </row>
    <row r="114" spans="1:8" x14ac:dyDescent="0.2">
      <c r="A114" t="s">
        <v>7849</v>
      </c>
      <c r="B114">
        <v>2022</v>
      </c>
      <c r="C114" s="3">
        <v>298013.08242797898</v>
      </c>
      <c r="D114" s="12">
        <v>7.9190074065864993E-2</v>
      </c>
      <c r="E114" s="3">
        <v>23599.678070068399</v>
      </c>
      <c r="F114" s="3">
        <v>174269.83010864299</v>
      </c>
      <c r="G114" s="12">
        <v>0.11058076280361601</v>
      </c>
      <c r="H114" s="3">
        <v>19270.890747070302</v>
      </c>
    </row>
    <row r="115" spans="1:8" x14ac:dyDescent="0.2">
      <c r="A115" t="s">
        <v>7849</v>
      </c>
      <c r="B115">
        <v>2023</v>
      </c>
      <c r="C115" s="3">
        <v>299071.819793701</v>
      </c>
      <c r="D115" s="12">
        <v>7.5556095081529898E-2</v>
      </c>
      <c r="E115" s="3">
        <v>22596.698852539099</v>
      </c>
      <c r="F115" s="3">
        <v>171767.81640625</v>
      </c>
      <c r="G115" s="12">
        <v>0.124015829084301</v>
      </c>
      <c r="H115" s="3">
        <v>21301.928161621101</v>
      </c>
    </row>
    <row r="116" spans="1:8" x14ac:dyDescent="0.2">
      <c r="A116" t="s">
        <v>7850</v>
      </c>
      <c r="B116">
        <v>2019</v>
      </c>
      <c r="C116" s="3">
        <v>271433</v>
      </c>
      <c r="D116" s="12">
        <v>0.13700000000000001</v>
      </c>
      <c r="E116" s="3">
        <v>37286</v>
      </c>
      <c r="F116" s="3">
        <v>151970</v>
      </c>
      <c r="G116" s="12">
        <v>0.14399999999999999</v>
      </c>
      <c r="H116" s="3">
        <v>21814</v>
      </c>
    </row>
    <row r="117" spans="1:8" x14ac:dyDescent="0.2">
      <c r="A117" t="s">
        <v>7850</v>
      </c>
      <c r="B117">
        <v>2020</v>
      </c>
      <c r="C117" s="3">
        <v>266365</v>
      </c>
      <c r="D117" s="12">
        <v>0.114</v>
      </c>
      <c r="E117" s="3">
        <v>30439</v>
      </c>
      <c r="F117" s="3">
        <v>165411</v>
      </c>
      <c r="G117" s="12">
        <v>0.14799999999999999</v>
      </c>
      <c r="H117" s="3">
        <v>24539</v>
      </c>
    </row>
    <row r="118" spans="1:8" x14ac:dyDescent="0.2">
      <c r="A118" t="s">
        <v>7850</v>
      </c>
      <c r="B118">
        <v>2021</v>
      </c>
      <c r="C118" s="3">
        <v>272737</v>
      </c>
      <c r="D118" s="12">
        <v>0.108</v>
      </c>
      <c r="E118" s="3">
        <v>29443</v>
      </c>
      <c r="F118" s="3">
        <v>202683</v>
      </c>
      <c r="G118" s="12">
        <v>0.17100000000000001</v>
      </c>
      <c r="H118" s="3">
        <v>34606</v>
      </c>
    </row>
    <row r="119" spans="1:8" x14ac:dyDescent="0.2">
      <c r="A119" t="s">
        <v>7850</v>
      </c>
      <c r="B119">
        <v>2022</v>
      </c>
      <c r="C119" s="3">
        <v>284662.46495056199</v>
      </c>
      <c r="D119" s="12">
        <v>9.5838536217436598E-2</v>
      </c>
      <c r="E119" s="3">
        <v>27281.633956909202</v>
      </c>
      <c r="F119" s="3">
        <v>186628.74053955101</v>
      </c>
      <c r="G119" s="12">
        <v>0.194508465710647</v>
      </c>
      <c r="H119" s="3">
        <v>36300.869979858398</v>
      </c>
    </row>
    <row r="120" spans="1:8" x14ac:dyDescent="0.2">
      <c r="A120" t="s">
        <v>7850</v>
      </c>
      <c r="B120">
        <v>2023</v>
      </c>
      <c r="C120" s="3">
        <v>298393.75236511201</v>
      </c>
      <c r="D120" s="12">
        <v>9.1050982813779296E-2</v>
      </c>
      <c r="E120" s="3">
        <v>27169.044418335001</v>
      </c>
      <c r="F120" s="3">
        <v>196398.78509521499</v>
      </c>
      <c r="G120" s="12">
        <v>0.17910796867234399</v>
      </c>
      <c r="H120" s="3">
        <v>35176.587448120103</v>
      </c>
    </row>
    <row r="121" spans="1:8" x14ac:dyDescent="0.2">
      <c r="A121" t="s">
        <v>7851</v>
      </c>
      <c r="B121">
        <v>2019</v>
      </c>
      <c r="C121" s="3">
        <v>1381498</v>
      </c>
      <c r="D121" s="12">
        <v>7.5999999999999998E-2</v>
      </c>
      <c r="E121" s="3">
        <v>105086</v>
      </c>
      <c r="F121" s="3">
        <v>877516</v>
      </c>
      <c r="G121" s="12">
        <v>0.105</v>
      </c>
      <c r="H121" s="3">
        <v>91361</v>
      </c>
    </row>
    <row r="122" spans="1:8" x14ac:dyDescent="0.2">
      <c r="A122" t="s">
        <v>7852</v>
      </c>
      <c r="B122">
        <v>2020</v>
      </c>
      <c r="C122" s="3">
        <v>1467559</v>
      </c>
      <c r="D122" s="12">
        <v>8.8999999999999996E-2</v>
      </c>
      <c r="E122" s="3">
        <v>129378</v>
      </c>
      <c r="F122" s="3">
        <v>897890</v>
      </c>
      <c r="G122" s="12">
        <v>0.11600000000000001</v>
      </c>
      <c r="H122" s="3">
        <v>103360</v>
      </c>
    </row>
    <row r="123" spans="1:8" x14ac:dyDescent="0.2">
      <c r="A123" t="s">
        <v>7852</v>
      </c>
      <c r="B123">
        <v>2021</v>
      </c>
      <c r="C123" s="3">
        <v>1552605</v>
      </c>
      <c r="D123" s="12">
        <v>9.8000000000000004E-2</v>
      </c>
      <c r="E123" s="3">
        <v>151385</v>
      </c>
      <c r="F123" s="3">
        <v>1063748</v>
      </c>
      <c r="G123" s="12">
        <v>0.108</v>
      </c>
      <c r="H123" s="3">
        <v>114319</v>
      </c>
    </row>
    <row r="124" spans="1:8" x14ac:dyDescent="0.2">
      <c r="A124" t="s">
        <v>7852</v>
      </c>
      <c r="B124">
        <v>2022</v>
      </c>
      <c r="C124" s="3">
        <v>1632431.22192383</v>
      </c>
      <c r="D124" s="12">
        <v>0.110961340870284</v>
      </c>
      <c r="E124" s="3">
        <v>181136.757263184</v>
      </c>
      <c r="F124" s="3">
        <v>858125.61328125</v>
      </c>
      <c r="G124" s="12">
        <v>0.111782095250301</v>
      </c>
      <c r="H124" s="3">
        <v>95923.0790405273</v>
      </c>
    </row>
    <row r="125" spans="1:8" x14ac:dyDescent="0.2">
      <c r="A125" t="s">
        <v>7852</v>
      </c>
      <c r="B125">
        <v>2023</v>
      </c>
      <c r="C125" s="3">
        <v>1663532.02337646</v>
      </c>
      <c r="D125" s="12">
        <v>0.12842940214889101</v>
      </c>
      <c r="E125" s="3">
        <v>213646.423217773</v>
      </c>
      <c r="F125" s="3">
        <v>814738.94128418004</v>
      </c>
      <c r="G125" s="12">
        <v>9.7455281552995293E-2</v>
      </c>
      <c r="H125" s="3">
        <v>79400.612915039106</v>
      </c>
    </row>
    <row r="126" spans="1:8" x14ac:dyDescent="0.2">
      <c r="A126" t="s">
        <v>7853</v>
      </c>
      <c r="B126">
        <v>2019</v>
      </c>
      <c r="C126" s="3">
        <v>298885</v>
      </c>
      <c r="D126" s="12">
        <v>6.8000000000000005E-2</v>
      </c>
      <c r="E126" s="3">
        <v>20302</v>
      </c>
      <c r="F126" s="3">
        <v>195061</v>
      </c>
      <c r="G126" s="12">
        <v>7.5999999999999998E-2</v>
      </c>
      <c r="H126" s="3">
        <v>14809</v>
      </c>
    </row>
    <row r="127" spans="1:8" x14ac:dyDescent="0.2">
      <c r="A127" t="s">
        <v>7853</v>
      </c>
      <c r="B127">
        <v>2020</v>
      </c>
      <c r="C127" s="3">
        <v>301645</v>
      </c>
      <c r="D127" s="12">
        <v>9.1999999999999998E-2</v>
      </c>
      <c r="E127" s="3">
        <v>27808</v>
      </c>
      <c r="F127" s="3">
        <v>202280</v>
      </c>
      <c r="G127" s="12">
        <v>8.3000000000000004E-2</v>
      </c>
      <c r="H127" s="3">
        <v>16732</v>
      </c>
    </row>
    <row r="128" spans="1:8" x14ac:dyDescent="0.2">
      <c r="A128" t="s">
        <v>7853</v>
      </c>
      <c r="B128">
        <v>2021</v>
      </c>
      <c r="C128" s="3">
        <v>300078</v>
      </c>
      <c r="D128" s="12">
        <v>8.3000000000000004E-2</v>
      </c>
      <c r="E128" s="3">
        <v>24760</v>
      </c>
      <c r="F128" s="3">
        <v>236402</v>
      </c>
      <c r="G128" s="12">
        <v>9.4E-2</v>
      </c>
      <c r="H128" s="3">
        <v>22198</v>
      </c>
    </row>
    <row r="129" spans="1:8" x14ac:dyDescent="0.2">
      <c r="A129" t="s">
        <v>7853</v>
      </c>
      <c r="B129">
        <v>2022</v>
      </c>
      <c r="C129" s="3">
        <v>319040.23080444301</v>
      </c>
      <c r="D129" s="12">
        <v>9.8876438236284198E-2</v>
      </c>
      <c r="E129" s="3">
        <v>31545.561676025402</v>
      </c>
      <c r="F129" s="3">
        <v>209307.70904541001</v>
      </c>
      <c r="G129" s="12">
        <v>0.107136868254888</v>
      </c>
      <c r="H129" s="3">
        <v>22424.572448730501</v>
      </c>
    </row>
    <row r="130" spans="1:8" x14ac:dyDescent="0.2">
      <c r="A130" t="s">
        <v>7853</v>
      </c>
      <c r="B130">
        <v>2023</v>
      </c>
      <c r="C130" s="3">
        <v>328421.87707519502</v>
      </c>
      <c r="D130" s="12">
        <v>0.106714840380968</v>
      </c>
      <c r="E130" s="3">
        <v>35047.488189697302</v>
      </c>
      <c r="F130" s="3">
        <v>213293.42480468799</v>
      </c>
      <c r="G130" s="12">
        <v>0.118824524620657</v>
      </c>
      <c r="H130" s="3">
        <v>25344.489807128899</v>
      </c>
    </row>
    <row r="131" spans="1:8" x14ac:dyDescent="0.2">
      <c r="A131" t="s">
        <v>7854</v>
      </c>
      <c r="B131">
        <v>2019</v>
      </c>
      <c r="C131" s="3">
        <v>672701</v>
      </c>
      <c r="D131" s="12">
        <v>2.3E-2</v>
      </c>
      <c r="E131" s="3">
        <v>15222</v>
      </c>
      <c r="F131" s="3">
        <v>524186</v>
      </c>
      <c r="G131" s="12">
        <v>7.2999999999999995E-2</v>
      </c>
      <c r="H131" s="3">
        <v>37812</v>
      </c>
    </row>
    <row r="132" spans="1:8" x14ac:dyDescent="0.2">
      <c r="A132" t="s">
        <v>7854</v>
      </c>
      <c r="B132">
        <v>2020</v>
      </c>
      <c r="C132" s="3">
        <v>688689</v>
      </c>
      <c r="D132" s="12">
        <v>2.5000000000000001E-2</v>
      </c>
      <c r="E132" s="3">
        <v>17242</v>
      </c>
      <c r="F132" s="3">
        <v>507020</v>
      </c>
      <c r="G132" s="12">
        <v>6.2E-2</v>
      </c>
      <c r="H132" s="3">
        <v>31001</v>
      </c>
    </row>
    <row r="133" spans="1:8" x14ac:dyDescent="0.2">
      <c r="A133" t="s">
        <v>7854</v>
      </c>
      <c r="B133">
        <v>2021</v>
      </c>
      <c r="C133" s="3">
        <v>688084</v>
      </c>
      <c r="D133" s="12">
        <v>0.03</v>
      </c>
      <c r="E133" s="3">
        <v>20318</v>
      </c>
      <c r="F133" s="3">
        <v>614362</v>
      </c>
      <c r="G133" s="12">
        <v>6.5000000000000002E-2</v>
      </c>
      <c r="H133" s="3">
        <v>39574</v>
      </c>
    </row>
    <row r="134" spans="1:8" x14ac:dyDescent="0.2">
      <c r="A134" t="s">
        <v>7855</v>
      </c>
      <c r="B134">
        <v>2022</v>
      </c>
      <c r="C134" s="3">
        <v>701748.98223877104</v>
      </c>
      <c r="D134" s="12">
        <v>3.4523181676289698E-2</v>
      </c>
      <c r="E134" s="3">
        <v>24226.607604980501</v>
      </c>
      <c r="F134" s="3">
        <v>487350.58880615199</v>
      </c>
      <c r="G134" s="12">
        <v>6.8850863466267898E-2</v>
      </c>
      <c r="H134" s="3">
        <v>33554.5088500977</v>
      </c>
    </row>
    <row r="135" spans="1:8"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x14ac:dyDescent="0.2">
      <c r="A136" t="s">
        <v>7856</v>
      </c>
      <c r="B136">
        <v>2022</v>
      </c>
      <c r="C136" s="3">
        <v>413025.89251708903</v>
      </c>
      <c r="D136" s="12">
        <v>3.8585453676397999E-2</v>
      </c>
      <c r="E136" s="3">
        <v>15936.791442871099</v>
      </c>
      <c r="F136" s="3">
        <v>267374.375183105</v>
      </c>
      <c r="G136" s="12">
        <v>6.1208257452037403E-2</v>
      </c>
      <c r="H136" s="3">
        <v>16365.5195922852</v>
      </c>
    </row>
    <row r="137" spans="1:8" x14ac:dyDescent="0.2">
      <c r="A137" t="s">
        <v>7856</v>
      </c>
      <c r="B137">
        <v>2023</v>
      </c>
      <c r="C137" s="3">
        <v>447293.52734375</v>
      </c>
      <c r="D137" s="12">
        <v>3.9567422171645703E-2</v>
      </c>
      <c r="E137" s="3">
        <v>17698.251831054698</v>
      </c>
      <c r="F137" s="3">
        <v>271124.01556396502</v>
      </c>
      <c r="G137" s="12">
        <v>5.1925169716806399E-2</v>
      </c>
      <c r="H137" s="3">
        <v>14078.160522460899</v>
      </c>
    </row>
    <row r="138" spans="1:8" x14ac:dyDescent="0.2">
      <c r="A138" t="s">
        <v>7857</v>
      </c>
      <c r="B138">
        <v>2019</v>
      </c>
      <c r="C138" s="3">
        <v>360058</v>
      </c>
      <c r="D138" s="12">
        <v>4.9000000000000002E-2</v>
      </c>
      <c r="E138" s="3">
        <v>17540</v>
      </c>
      <c r="F138" s="3">
        <v>267767</v>
      </c>
      <c r="G138" s="12">
        <v>8.6999999999999994E-2</v>
      </c>
      <c r="H138" s="3">
        <v>23412</v>
      </c>
    </row>
    <row r="139" spans="1:8" x14ac:dyDescent="0.2">
      <c r="A139" t="s">
        <v>7857</v>
      </c>
      <c r="B139">
        <v>2020</v>
      </c>
      <c r="C139" s="3">
        <v>379460</v>
      </c>
      <c r="D139" s="12">
        <v>4.3999999999999997E-2</v>
      </c>
      <c r="E139" s="3">
        <v>16842</v>
      </c>
      <c r="F139" s="3">
        <v>263794</v>
      </c>
      <c r="G139" s="12">
        <v>6.9000000000000006E-2</v>
      </c>
      <c r="H139" s="3">
        <v>18258</v>
      </c>
    </row>
    <row r="140" spans="1:8" x14ac:dyDescent="0.2">
      <c r="A140" t="s">
        <v>7857</v>
      </c>
      <c r="B140">
        <v>2021</v>
      </c>
      <c r="C140" s="3">
        <v>386141</v>
      </c>
      <c r="D140" s="12">
        <v>3.3000000000000002E-2</v>
      </c>
      <c r="E140" s="3">
        <v>12887</v>
      </c>
      <c r="F140" s="3">
        <v>325108</v>
      </c>
      <c r="G140" s="12">
        <v>6.7000000000000004E-2</v>
      </c>
      <c r="H140" s="3">
        <v>21787</v>
      </c>
    </row>
    <row r="141" spans="1:8" x14ac:dyDescent="0.2">
      <c r="A141" t="s">
        <v>7858</v>
      </c>
      <c r="B141">
        <v>2022</v>
      </c>
      <c r="C141" s="3">
        <v>200041.97354126</v>
      </c>
      <c r="D141" s="12">
        <v>9.53037350908046E-2</v>
      </c>
      <c r="E141" s="3">
        <v>19064.747253418001</v>
      </c>
      <c r="F141" s="3">
        <v>102653.76379394501</v>
      </c>
      <c r="G141" s="12">
        <v>0.113414750307053</v>
      </c>
      <c r="H141" s="3">
        <v>11642.4509887695</v>
      </c>
    </row>
    <row r="142" spans="1:8" x14ac:dyDescent="0.2">
      <c r="A142" t="s">
        <v>7858</v>
      </c>
      <c r="B142">
        <v>2023</v>
      </c>
      <c r="C142" s="3">
        <v>203028.819152832</v>
      </c>
      <c r="D142" s="12">
        <v>9.3045150408723895E-2</v>
      </c>
      <c r="E142" s="3">
        <v>18890.847015380899</v>
      </c>
      <c r="F142" s="3">
        <v>105769.905944824</v>
      </c>
      <c r="G142" s="12">
        <v>0.11923762441383801</v>
      </c>
      <c r="H142" s="3">
        <v>12611.752319335899</v>
      </c>
    </row>
    <row r="143" spans="1:8" x14ac:dyDescent="0.2">
      <c r="A143" t="s">
        <v>7859</v>
      </c>
      <c r="B143">
        <v>2019</v>
      </c>
      <c r="C143" s="3">
        <v>267700</v>
      </c>
      <c r="D143" s="12">
        <v>0.129</v>
      </c>
      <c r="E143" s="3">
        <v>34460</v>
      </c>
      <c r="F143" s="3">
        <v>170852</v>
      </c>
      <c r="G143" s="12">
        <v>0.128</v>
      </c>
      <c r="H143" s="3">
        <v>21922</v>
      </c>
    </row>
    <row r="144" spans="1:8" x14ac:dyDescent="0.2">
      <c r="A144" t="s">
        <v>7859</v>
      </c>
      <c r="B144">
        <v>2020</v>
      </c>
      <c r="C144" s="3">
        <v>271809</v>
      </c>
      <c r="D144" s="12">
        <v>0.13200000000000001</v>
      </c>
      <c r="E144" s="3">
        <v>35624</v>
      </c>
      <c r="F144" s="3">
        <v>166559</v>
      </c>
      <c r="G144" s="12">
        <v>0.123</v>
      </c>
      <c r="H144" s="3">
        <v>20344</v>
      </c>
    </row>
    <row r="145" spans="1:8" x14ac:dyDescent="0.2">
      <c r="A145" t="s">
        <v>7859</v>
      </c>
      <c r="B145">
        <v>2021</v>
      </c>
      <c r="C145" s="3">
        <v>283273</v>
      </c>
      <c r="D145" s="12">
        <v>0.13800000000000001</v>
      </c>
      <c r="E145" s="3">
        <v>38694</v>
      </c>
      <c r="F145" s="3">
        <v>194800</v>
      </c>
      <c r="G145" s="12">
        <v>0.11700000000000001</v>
      </c>
      <c r="H145" s="3">
        <v>22797</v>
      </c>
    </row>
    <row r="146" spans="1:8" x14ac:dyDescent="0.2">
      <c r="A146" t="s">
        <v>7859</v>
      </c>
      <c r="B146">
        <v>2022</v>
      </c>
      <c r="C146" s="3">
        <v>279737.02703857399</v>
      </c>
      <c r="D146" s="12">
        <v>0.15335119239297801</v>
      </c>
      <c r="E146" s="3">
        <v>42898.006652832002</v>
      </c>
      <c r="F146" s="3">
        <v>150137.69213867199</v>
      </c>
      <c r="G146" s="12">
        <v>0.10130520455988901</v>
      </c>
      <c r="H146" s="3">
        <v>15209.7296142578</v>
      </c>
    </row>
    <row r="147" spans="1:8" x14ac:dyDescent="0.2">
      <c r="A147" t="s">
        <v>7859</v>
      </c>
      <c r="B147">
        <v>2023</v>
      </c>
      <c r="C147" s="3">
        <v>283755.95135498</v>
      </c>
      <c r="D147" s="12">
        <v>0.148320145096454</v>
      </c>
      <c r="E147" s="3">
        <v>42086.723876953103</v>
      </c>
      <c r="F147" s="3">
        <v>150799.94891357399</v>
      </c>
      <c r="G147" s="12">
        <v>0.13432092678833599</v>
      </c>
      <c r="H147" s="3">
        <v>20255.5888977051</v>
      </c>
    </row>
    <row r="148" spans="1:8" x14ac:dyDescent="0.2">
      <c r="A148" t="s">
        <v>7860</v>
      </c>
      <c r="B148">
        <v>2019</v>
      </c>
      <c r="C148" s="3">
        <v>4457554</v>
      </c>
      <c r="D148" s="12">
        <v>7.0999999999999994E-2</v>
      </c>
      <c r="E148" s="3">
        <v>317061</v>
      </c>
      <c r="F148" s="3">
        <v>2788483</v>
      </c>
      <c r="G148" s="12">
        <v>8.6999999999999994E-2</v>
      </c>
      <c r="H148" s="3">
        <v>240878</v>
      </c>
    </row>
    <row r="149" spans="1:8" x14ac:dyDescent="0.2">
      <c r="A149" t="s">
        <v>7860</v>
      </c>
      <c r="B149">
        <v>2020</v>
      </c>
      <c r="C149" s="3">
        <v>4568720</v>
      </c>
      <c r="D149" s="12">
        <v>7.0999999999999994E-2</v>
      </c>
      <c r="E149" s="3">
        <v>324580</v>
      </c>
      <c r="F149" s="3">
        <v>2759301</v>
      </c>
      <c r="G149" s="12">
        <v>0.09</v>
      </c>
      <c r="H149" s="3">
        <v>248418</v>
      </c>
    </row>
    <row r="150" spans="1:8" x14ac:dyDescent="0.2">
      <c r="A150" t="s">
        <v>7860</v>
      </c>
      <c r="B150">
        <v>2021</v>
      </c>
      <c r="C150" s="3">
        <v>4632881</v>
      </c>
      <c r="D150" s="12">
        <v>7.0000000000000007E-2</v>
      </c>
      <c r="E150" s="3">
        <v>325566</v>
      </c>
      <c r="F150" s="3">
        <v>3259213</v>
      </c>
      <c r="G150" s="12">
        <v>9.1999999999999998E-2</v>
      </c>
      <c r="H150" s="3">
        <v>299477</v>
      </c>
    </row>
    <row r="151" spans="1:8" x14ac:dyDescent="0.2">
      <c r="A151" t="s">
        <v>7860</v>
      </c>
      <c r="B151">
        <v>2022</v>
      </c>
      <c r="C151" s="3">
        <v>4665206.1539306697</v>
      </c>
      <c r="D151" s="12">
        <v>7.8008253657847096E-2</v>
      </c>
      <c r="E151" s="3">
        <v>363924.58502197301</v>
      </c>
      <c r="F151" s="3">
        <v>2655042.57458496</v>
      </c>
      <c r="G151" s="12">
        <v>0.10621837629981599</v>
      </c>
      <c r="H151" s="3">
        <v>282014.31127929699</v>
      </c>
    </row>
    <row r="152" spans="1:8" x14ac:dyDescent="0.2">
      <c r="A152" t="s">
        <v>7860</v>
      </c>
      <c r="B152">
        <v>2023</v>
      </c>
      <c r="C152" s="3">
        <v>4703846.67224121</v>
      </c>
      <c r="D152" s="12">
        <v>8.6166479055024406E-2</v>
      </c>
      <c r="E152" s="3">
        <v>405313.90576171898</v>
      </c>
      <c r="F152" s="3">
        <v>2643875.56030274</v>
      </c>
      <c r="G152" s="12">
        <v>0.103619243673452</v>
      </c>
      <c r="H152" s="3">
        <v>273956.38592529303</v>
      </c>
    </row>
    <row r="153" spans="1:8" x14ac:dyDescent="0.2">
      <c r="A153" t="s">
        <v>7861</v>
      </c>
      <c r="B153">
        <v>2019</v>
      </c>
      <c r="C153" s="3">
        <v>307486</v>
      </c>
      <c r="D153" s="12">
        <v>0.06</v>
      </c>
      <c r="E153" s="3">
        <v>18473</v>
      </c>
      <c r="F153" s="3">
        <v>153943</v>
      </c>
      <c r="G153" s="12">
        <v>0.16700000000000001</v>
      </c>
      <c r="H153" s="3">
        <v>25652</v>
      </c>
    </row>
    <row r="154" spans="1:8" x14ac:dyDescent="0.2">
      <c r="A154" t="s">
        <v>7861</v>
      </c>
      <c r="B154">
        <v>2020</v>
      </c>
      <c r="C154" s="3">
        <v>333800</v>
      </c>
      <c r="D154" s="12">
        <v>5.6000000000000001E-2</v>
      </c>
      <c r="E154" s="3">
        <v>18773</v>
      </c>
      <c r="F154" s="3">
        <v>159772</v>
      </c>
      <c r="G154" s="12">
        <v>0.17599999999999999</v>
      </c>
      <c r="H154" s="3">
        <v>28049</v>
      </c>
    </row>
    <row r="155" spans="1:8" x14ac:dyDescent="0.2">
      <c r="A155" t="s">
        <v>7861</v>
      </c>
      <c r="B155">
        <v>2021</v>
      </c>
      <c r="C155" s="3">
        <v>369399</v>
      </c>
      <c r="D155" s="12">
        <v>6.5000000000000002E-2</v>
      </c>
      <c r="E155" s="3">
        <v>24060</v>
      </c>
      <c r="F155" s="3">
        <v>196349</v>
      </c>
      <c r="G155" s="12">
        <v>0.17199999999999999</v>
      </c>
      <c r="H155" s="3">
        <v>33749</v>
      </c>
    </row>
    <row r="156" spans="1:8" x14ac:dyDescent="0.2">
      <c r="A156" t="s">
        <v>7861</v>
      </c>
      <c r="B156">
        <v>2022</v>
      </c>
      <c r="C156" s="3">
        <v>384302.80883789097</v>
      </c>
      <c r="D156" s="12">
        <v>6.7218129804936896E-2</v>
      </c>
      <c r="E156" s="3">
        <v>25832.116088867198</v>
      </c>
      <c r="F156" s="3">
        <v>167877.763031006</v>
      </c>
      <c r="G156" s="12">
        <v>0.16784614366485101</v>
      </c>
      <c r="H156" s="3">
        <v>28177.635131835901</v>
      </c>
    </row>
    <row r="157" spans="1:8" x14ac:dyDescent="0.2">
      <c r="A157" t="s">
        <v>7861</v>
      </c>
      <c r="B157">
        <v>2023</v>
      </c>
      <c r="C157" s="3">
        <v>378688.64770507801</v>
      </c>
      <c r="D157" s="12">
        <v>7.6309203167831394E-2</v>
      </c>
      <c r="E157" s="3">
        <v>28897.4289550781</v>
      </c>
      <c r="F157" s="3">
        <v>176996.42282104501</v>
      </c>
      <c r="G157" s="12">
        <v>0.12380302038137</v>
      </c>
      <c r="H157" s="3">
        <v>21912.691741943399</v>
      </c>
    </row>
    <row r="158" spans="1:8" x14ac:dyDescent="0.2">
      <c r="A158" t="s">
        <v>7862</v>
      </c>
      <c r="B158">
        <v>2019</v>
      </c>
      <c r="C158" s="3">
        <v>466457</v>
      </c>
      <c r="D158" s="12">
        <v>7.0000000000000007E-2</v>
      </c>
      <c r="E158" s="3">
        <v>32456</v>
      </c>
      <c r="F158" s="3">
        <v>331542</v>
      </c>
      <c r="G158" s="12">
        <v>9.5000000000000001E-2</v>
      </c>
      <c r="H158" s="3">
        <v>31258</v>
      </c>
    </row>
    <row r="159" spans="1:8" x14ac:dyDescent="0.2">
      <c r="A159" t="s">
        <v>7862</v>
      </c>
      <c r="B159">
        <v>2020</v>
      </c>
      <c r="C159" s="3">
        <v>473073</v>
      </c>
      <c r="D159" s="12">
        <v>6.0999999999999999E-2</v>
      </c>
      <c r="E159" s="3">
        <v>28925</v>
      </c>
      <c r="F159" s="3">
        <v>355576</v>
      </c>
      <c r="G159" s="12">
        <v>6.5000000000000002E-2</v>
      </c>
      <c r="H159" s="3">
        <v>23095</v>
      </c>
    </row>
    <row r="160" spans="1:8" x14ac:dyDescent="0.2">
      <c r="A160" t="s">
        <v>7862</v>
      </c>
      <c r="B160">
        <v>2021</v>
      </c>
      <c r="C160" s="3">
        <v>499937</v>
      </c>
      <c r="D160" s="12">
        <v>5.8000000000000003E-2</v>
      </c>
      <c r="E160" s="3">
        <v>29016</v>
      </c>
      <c r="F160" s="3">
        <v>447346</v>
      </c>
      <c r="G160" s="12">
        <v>6.0999999999999999E-2</v>
      </c>
      <c r="H160" s="3">
        <v>27083</v>
      </c>
    </row>
    <row r="161" spans="1:8" x14ac:dyDescent="0.2">
      <c r="A161" t="s">
        <v>7863</v>
      </c>
      <c r="B161">
        <v>2022</v>
      </c>
      <c r="C161" s="3">
        <v>531228.67602539004</v>
      </c>
      <c r="D161" s="12">
        <v>4.9500450950315897E-2</v>
      </c>
      <c r="E161" s="3">
        <v>26296.059020996101</v>
      </c>
      <c r="F161" s="3">
        <v>382132.65234375</v>
      </c>
      <c r="G161" s="12">
        <v>4.4269500210061798E-2</v>
      </c>
      <c r="H161" s="3">
        <v>16916.8215332031</v>
      </c>
    </row>
    <row r="162" spans="1:8" x14ac:dyDescent="0.2">
      <c r="A162" t="s">
        <v>7863</v>
      </c>
      <c r="B162">
        <v>2023</v>
      </c>
      <c r="C162" s="3">
        <v>594907.47052001895</v>
      </c>
      <c r="D162" s="12">
        <v>5.4354836969036202E-2</v>
      </c>
      <c r="E162" s="3">
        <v>32336.0985717773</v>
      </c>
      <c r="F162" s="3">
        <v>386136.17602539097</v>
      </c>
      <c r="G162" s="12">
        <v>6.3121057398325894E-2</v>
      </c>
      <c r="H162" s="3">
        <v>24373.323730468801</v>
      </c>
    </row>
    <row r="163" spans="1:8" x14ac:dyDescent="0.2">
      <c r="A163" t="s">
        <v>7864</v>
      </c>
      <c r="B163">
        <v>2019</v>
      </c>
      <c r="C163" s="3">
        <v>1412259</v>
      </c>
      <c r="D163" s="12">
        <v>6.3E-2</v>
      </c>
      <c r="E163" s="3">
        <v>88105</v>
      </c>
      <c r="F163" s="3">
        <v>810599</v>
      </c>
      <c r="G163" s="12">
        <v>8.6999999999999994E-2</v>
      </c>
      <c r="H163" s="3">
        <v>70520</v>
      </c>
    </row>
    <row r="164" spans="1:8" x14ac:dyDescent="0.2">
      <c r="A164" t="s">
        <v>7864</v>
      </c>
      <c r="B164">
        <v>2020</v>
      </c>
      <c r="C164" s="3">
        <v>1416142</v>
      </c>
      <c r="D164" s="12">
        <v>5.8999999999999997E-2</v>
      </c>
      <c r="E164" s="3">
        <v>82895</v>
      </c>
      <c r="F164" s="3">
        <v>789285</v>
      </c>
      <c r="G164" s="12">
        <v>7.3999999999999996E-2</v>
      </c>
      <c r="H164" s="3">
        <v>58491</v>
      </c>
    </row>
    <row r="165" spans="1:8" x14ac:dyDescent="0.2">
      <c r="A165" t="s">
        <v>7864</v>
      </c>
      <c r="B165">
        <v>2021</v>
      </c>
      <c r="C165" s="3">
        <v>1417689</v>
      </c>
      <c r="D165" s="12">
        <v>0.06</v>
      </c>
      <c r="E165" s="3">
        <v>84830</v>
      </c>
      <c r="F165" s="3">
        <v>943862</v>
      </c>
      <c r="G165" s="12">
        <v>7.2999999999999995E-2</v>
      </c>
      <c r="H165" s="3">
        <v>68792</v>
      </c>
    </row>
    <row r="166" spans="1:8" x14ac:dyDescent="0.2">
      <c r="A166" t="s">
        <v>7865</v>
      </c>
      <c r="B166">
        <v>2022</v>
      </c>
      <c r="C166" s="3">
        <v>1442172.0407257101</v>
      </c>
      <c r="D166" s="12">
        <v>7.2995367152090707E-2</v>
      </c>
      <c r="E166" s="3">
        <v>105271.877609253</v>
      </c>
      <c r="F166" s="3">
        <v>753693.46058654797</v>
      </c>
      <c r="G166" s="12">
        <v>7.9787051645827597E-2</v>
      </c>
      <c r="H166" s="3">
        <v>60134.979064941399</v>
      </c>
    </row>
    <row r="167" spans="1:8" x14ac:dyDescent="0.2">
      <c r="A167" t="s">
        <v>7865</v>
      </c>
      <c r="B167">
        <v>2023</v>
      </c>
      <c r="C167" s="3">
        <v>1408913.06607819</v>
      </c>
      <c r="D167" s="12">
        <v>7.3047496610058105E-2</v>
      </c>
      <c r="E167" s="3">
        <v>102917.57241821301</v>
      </c>
      <c r="F167" s="3">
        <v>741176.216323853</v>
      </c>
      <c r="G167" s="12">
        <v>9.4019485756702603E-2</v>
      </c>
      <c r="H167" s="3">
        <v>69685.006713867202</v>
      </c>
    </row>
    <row r="168" spans="1:8" x14ac:dyDescent="0.2">
      <c r="A168" t="s">
        <v>7866</v>
      </c>
      <c r="B168">
        <v>2019</v>
      </c>
      <c r="C168" s="3">
        <v>988740</v>
      </c>
      <c r="D168" s="12">
        <v>7.4999999999999997E-2</v>
      </c>
      <c r="E168" s="3">
        <v>73936</v>
      </c>
      <c r="F168" s="3">
        <v>555242</v>
      </c>
      <c r="G168" s="12">
        <v>0.128</v>
      </c>
      <c r="H168" s="3">
        <v>71257</v>
      </c>
    </row>
    <row r="169" spans="1:8" x14ac:dyDescent="0.2">
      <c r="A169" t="s">
        <v>7866</v>
      </c>
      <c r="B169">
        <v>2020</v>
      </c>
      <c r="C169" s="3">
        <v>1032859</v>
      </c>
      <c r="D169" s="12">
        <v>6.6000000000000003E-2</v>
      </c>
      <c r="E169" s="3">
        <v>68382</v>
      </c>
      <c r="F169" s="3">
        <v>549288</v>
      </c>
      <c r="G169" s="12">
        <v>0.13</v>
      </c>
      <c r="H169" s="3">
        <v>71189</v>
      </c>
    </row>
    <row r="170" spans="1:8" x14ac:dyDescent="0.2">
      <c r="A170" t="s">
        <v>7866</v>
      </c>
      <c r="B170">
        <v>2021</v>
      </c>
      <c r="C170" s="3">
        <v>1059670</v>
      </c>
      <c r="D170" s="12">
        <v>6.5000000000000002E-2</v>
      </c>
      <c r="E170" s="3">
        <v>68626</v>
      </c>
      <c r="F170" s="3">
        <v>706410</v>
      </c>
      <c r="G170" s="12">
        <v>0.112</v>
      </c>
      <c r="H170" s="3">
        <v>79376</v>
      </c>
    </row>
    <row r="171" spans="1:8" x14ac:dyDescent="0.2">
      <c r="A171" t="s">
        <v>7866</v>
      </c>
      <c r="B171">
        <v>2022</v>
      </c>
      <c r="C171" s="3">
        <v>1063570.47155762</v>
      </c>
      <c r="D171" s="12">
        <v>7.8858907955180593E-2</v>
      </c>
      <c r="E171" s="3">
        <v>83872.0059204102</v>
      </c>
      <c r="F171" s="3">
        <v>626140.32727050805</v>
      </c>
      <c r="G171" s="12">
        <v>9.4791213592960402E-2</v>
      </c>
      <c r="H171" s="3">
        <v>59352.6015014648</v>
      </c>
    </row>
    <row r="172" spans="1:8" x14ac:dyDescent="0.2">
      <c r="A172" t="s">
        <v>7866</v>
      </c>
      <c r="B172">
        <v>2023</v>
      </c>
      <c r="C172" s="3">
        <v>1091269.3036499</v>
      </c>
      <c r="D172" s="12">
        <v>8.8434810797109603E-2</v>
      </c>
      <c r="E172" s="3">
        <v>96506.1943969727</v>
      </c>
      <c r="F172" s="3">
        <v>630618.73077392601</v>
      </c>
      <c r="G172" s="12">
        <v>9.6707627574869795E-2</v>
      </c>
      <c r="H172" s="3">
        <v>60985.641357421897</v>
      </c>
    </row>
    <row r="173" spans="1:8" x14ac:dyDescent="0.2">
      <c r="A173" t="s">
        <v>7867</v>
      </c>
      <c r="B173">
        <v>2019</v>
      </c>
      <c r="C173" s="3">
        <v>620768</v>
      </c>
      <c r="D173" s="12">
        <v>0.05</v>
      </c>
      <c r="E173" s="3">
        <v>30841</v>
      </c>
      <c r="F173" s="3">
        <v>318042</v>
      </c>
      <c r="G173" s="12">
        <v>8.4000000000000005E-2</v>
      </c>
      <c r="H173" s="3">
        <v>26733</v>
      </c>
    </row>
    <row r="174" spans="1:8" x14ac:dyDescent="0.2">
      <c r="A174" t="s">
        <v>7867</v>
      </c>
      <c r="B174">
        <v>2020</v>
      </c>
      <c r="C174" s="3">
        <v>649125</v>
      </c>
      <c r="D174" s="12">
        <v>5.0999999999999997E-2</v>
      </c>
      <c r="E174" s="3">
        <v>33127</v>
      </c>
      <c r="F174" s="3">
        <v>325665</v>
      </c>
      <c r="G174" s="12">
        <v>8.8999999999999996E-2</v>
      </c>
      <c r="H174" s="3">
        <v>28915</v>
      </c>
    </row>
    <row r="175" spans="1:8" x14ac:dyDescent="0.2">
      <c r="A175" t="s">
        <v>7867</v>
      </c>
      <c r="B175">
        <v>2021</v>
      </c>
      <c r="C175" s="3">
        <v>686488</v>
      </c>
      <c r="D175" s="12">
        <v>3.5999999999999997E-2</v>
      </c>
      <c r="E175" s="3">
        <v>24304</v>
      </c>
      <c r="F175" s="3">
        <v>389504</v>
      </c>
      <c r="G175" s="12">
        <v>8.3000000000000004E-2</v>
      </c>
      <c r="H175" s="3">
        <v>32230</v>
      </c>
    </row>
    <row r="176" spans="1:8" x14ac:dyDescent="0.2">
      <c r="A176" t="s">
        <v>7867</v>
      </c>
      <c r="B176">
        <v>2022</v>
      </c>
      <c r="C176" s="3">
        <v>719231.50915527402</v>
      </c>
      <c r="D176" s="12">
        <v>2.6340988173625401E-2</v>
      </c>
      <c r="E176" s="3">
        <v>18945.268676757802</v>
      </c>
      <c r="F176" s="3">
        <v>308668.93524169899</v>
      </c>
      <c r="G176" s="12">
        <v>6.1790189019483598E-2</v>
      </c>
      <c r="H176" s="3">
        <v>19072.7118530273</v>
      </c>
    </row>
    <row r="177" spans="1:8" x14ac:dyDescent="0.2">
      <c r="A177" t="s">
        <v>7867</v>
      </c>
      <c r="B177">
        <v>2023</v>
      </c>
      <c r="C177" s="3">
        <v>727589.97503662203</v>
      </c>
      <c r="D177" s="12">
        <v>3.51854343988851E-2</v>
      </c>
      <c r="E177" s="3">
        <v>25600.5693359375</v>
      </c>
      <c r="F177" s="3">
        <v>313123.48559570301</v>
      </c>
      <c r="G177" s="12">
        <v>9.2154363057879607E-2</v>
      </c>
      <c r="H177" s="3">
        <v>28855.6953735352</v>
      </c>
    </row>
    <row r="178" spans="1:8" x14ac:dyDescent="0.2">
      <c r="A178" t="s">
        <v>7868</v>
      </c>
      <c r="B178">
        <v>2019</v>
      </c>
      <c r="C178" s="3">
        <v>486820</v>
      </c>
      <c r="D178" s="12">
        <v>5.3999999999999999E-2</v>
      </c>
      <c r="E178" s="3">
        <v>26101</v>
      </c>
      <c r="F178" s="3">
        <v>346055</v>
      </c>
      <c r="G178" s="12">
        <v>9.6000000000000002E-2</v>
      </c>
      <c r="H178" s="3">
        <v>33181</v>
      </c>
    </row>
    <row r="179" spans="1:8" x14ac:dyDescent="0.2">
      <c r="A179" t="s">
        <v>7868</v>
      </c>
      <c r="B179">
        <v>2020</v>
      </c>
      <c r="C179" s="3">
        <v>480189</v>
      </c>
      <c r="D179" s="12">
        <v>4.3999999999999997E-2</v>
      </c>
      <c r="E179" s="3">
        <v>20952</v>
      </c>
      <c r="F179" s="3">
        <v>328951</v>
      </c>
      <c r="G179" s="12">
        <v>8.1000000000000003E-2</v>
      </c>
      <c r="H179" s="3">
        <v>26656</v>
      </c>
    </row>
    <row r="180" spans="1:8" x14ac:dyDescent="0.2">
      <c r="A180" t="s">
        <v>7868</v>
      </c>
      <c r="B180">
        <v>2021</v>
      </c>
      <c r="C180" s="3">
        <v>481061</v>
      </c>
      <c r="D180" s="12">
        <v>4.4999999999999998E-2</v>
      </c>
      <c r="E180" s="3">
        <v>21585</v>
      </c>
      <c r="F180" s="3">
        <v>391015</v>
      </c>
      <c r="G180" s="12">
        <v>7.8E-2</v>
      </c>
      <c r="H180" s="3">
        <v>30290</v>
      </c>
    </row>
    <row r="181" spans="1:8" x14ac:dyDescent="0.2">
      <c r="A181" t="s">
        <v>7868</v>
      </c>
      <c r="B181">
        <v>2022</v>
      </c>
      <c r="C181" s="3">
        <v>505234.96615600598</v>
      </c>
      <c r="D181" s="12">
        <v>4.5273411164901599E-2</v>
      </c>
      <c r="E181" s="3">
        <v>22873.710357666001</v>
      </c>
      <c r="F181" s="3">
        <v>318598.89239502</v>
      </c>
      <c r="G181" s="12">
        <v>8.0540131355043995E-2</v>
      </c>
      <c r="H181" s="3">
        <v>25659.996643066399</v>
      </c>
    </row>
    <row r="182" spans="1:8" x14ac:dyDescent="0.2">
      <c r="A182" t="s">
        <v>7868</v>
      </c>
      <c r="B182">
        <v>2023</v>
      </c>
      <c r="C182" s="3">
        <v>528015.88934326195</v>
      </c>
      <c r="D182" s="12">
        <v>5.6200316494497402E-2</v>
      </c>
      <c r="E182" s="3">
        <v>29674.6600952148</v>
      </c>
      <c r="F182" s="3">
        <v>307793.80212402402</v>
      </c>
      <c r="G182" s="12">
        <v>9.8820551094651293E-2</v>
      </c>
      <c r="H182" s="3">
        <v>30416.353149414099</v>
      </c>
    </row>
    <row r="183" spans="1:8" x14ac:dyDescent="0.2">
      <c r="A183" t="s">
        <v>7869</v>
      </c>
      <c r="B183">
        <v>2019</v>
      </c>
      <c r="C183" s="3">
        <v>356036</v>
      </c>
      <c r="D183" s="12">
        <v>7.0999999999999994E-2</v>
      </c>
      <c r="E183" s="3">
        <v>25028</v>
      </c>
      <c r="F183" s="3">
        <v>206314</v>
      </c>
      <c r="G183" s="12">
        <v>0.13600000000000001</v>
      </c>
      <c r="H183" s="3">
        <v>27964</v>
      </c>
    </row>
    <row r="184" spans="1:8" x14ac:dyDescent="0.2">
      <c r="A184" t="s">
        <v>7870</v>
      </c>
      <c r="B184">
        <v>2020</v>
      </c>
      <c r="C184" s="3">
        <v>370359</v>
      </c>
      <c r="D184" s="12">
        <v>7.4999999999999997E-2</v>
      </c>
      <c r="E184" s="3">
        <v>27626</v>
      </c>
      <c r="F184" s="3">
        <v>189171</v>
      </c>
      <c r="G184" s="12">
        <v>0.129</v>
      </c>
      <c r="H184" s="3">
        <v>24318</v>
      </c>
    </row>
    <row r="185" spans="1:8" x14ac:dyDescent="0.2">
      <c r="A185" t="s">
        <v>7870</v>
      </c>
      <c r="B185">
        <v>2021</v>
      </c>
      <c r="C185" s="3">
        <v>377264</v>
      </c>
      <c r="D185" s="12">
        <v>5.5E-2</v>
      </c>
      <c r="E185" s="3">
        <v>20511</v>
      </c>
      <c r="F185" s="3">
        <v>229601</v>
      </c>
      <c r="G185" s="12">
        <v>0.11600000000000001</v>
      </c>
      <c r="H185" s="3">
        <v>26617</v>
      </c>
    </row>
    <row r="186" spans="1:8" x14ac:dyDescent="0.2">
      <c r="A186" t="s">
        <v>7870</v>
      </c>
      <c r="B186">
        <v>2022</v>
      </c>
      <c r="C186" s="3">
        <v>389431.27970886201</v>
      </c>
      <c r="D186" s="12">
        <v>5.1391824193646699E-2</v>
      </c>
      <c r="E186" s="3">
        <v>20013.583862304698</v>
      </c>
      <c r="F186" s="3">
        <v>183162.086410522</v>
      </c>
      <c r="G186" s="12">
        <v>0.101669214823895</v>
      </c>
      <c r="H186" s="3">
        <v>18621.945510864301</v>
      </c>
    </row>
    <row r="187" spans="1:8" x14ac:dyDescent="0.2">
      <c r="A187" t="s">
        <v>7870</v>
      </c>
      <c r="B187">
        <v>2023</v>
      </c>
      <c r="C187" s="3">
        <v>402166.56758117699</v>
      </c>
      <c r="D187" s="12">
        <v>5.1765955298749201E-2</v>
      </c>
      <c r="E187" s="3">
        <v>20818.536560058601</v>
      </c>
      <c r="F187" s="3">
        <v>181037.054519653</v>
      </c>
      <c r="G187" s="12">
        <v>9.6188150413436896E-2</v>
      </c>
      <c r="H187" s="3">
        <v>17413.619430541999</v>
      </c>
    </row>
    <row r="188" spans="1:8" x14ac:dyDescent="0.2">
      <c r="A188" t="s">
        <v>7871</v>
      </c>
      <c r="B188">
        <v>2019</v>
      </c>
      <c r="C188" s="3">
        <v>187245</v>
      </c>
      <c r="D188" s="12">
        <v>0.108</v>
      </c>
      <c r="E188" s="3">
        <v>20153</v>
      </c>
      <c r="F188" s="3">
        <v>214263</v>
      </c>
      <c r="G188" s="12">
        <v>8.2000000000000003E-2</v>
      </c>
      <c r="H188" s="3">
        <v>17668</v>
      </c>
    </row>
    <row r="189" spans="1:8" x14ac:dyDescent="0.2">
      <c r="A189" t="s">
        <v>7871</v>
      </c>
      <c r="B189">
        <v>2020</v>
      </c>
      <c r="C189" s="3">
        <v>213024</v>
      </c>
      <c r="D189" s="12">
        <v>0.11600000000000001</v>
      </c>
      <c r="E189" s="3">
        <v>24689</v>
      </c>
      <c r="F189" s="3">
        <v>213957</v>
      </c>
      <c r="G189" s="12">
        <v>8.4000000000000005E-2</v>
      </c>
      <c r="H189" s="3">
        <v>18068</v>
      </c>
    </row>
    <row r="190" spans="1:8" x14ac:dyDescent="0.2">
      <c r="A190" t="s">
        <v>7871</v>
      </c>
      <c r="B190">
        <v>2021</v>
      </c>
      <c r="C190" s="3">
        <v>225351</v>
      </c>
      <c r="D190" s="12">
        <v>0.107</v>
      </c>
      <c r="E190" s="3">
        <v>24206</v>
      </c>
      <c r="F190" s="3">
        <v>253546</v>
      </c>
      <c r="G190" s="12">
        <v>7.9000000000000001E-2</v>
      </c>
      <c r="H190" s="3">
        <v>20065</v>
      </c>
    </row>
    <row r="191" spans="1:8" x14ac:dyDescent="0.2">
      <c r="A191" t="s">
        <v>7871</v>
      </c>
      <c r="B191">
        <v>2022</v>
      </c>
      <c r="C191" s="3">
        <v>227407.24566650399</v>
      </c>
      <c r="D191" s="12">
        <v>8.8552197432837196E-2</v>
      </c>
      <c r="E191" s="3">
        <v>20137.411315918001</v>
      </c>
      <c r="F191" s="3">
        <v>209097.26519775399</v>
      </c>
      <c r="G191" s="12">
        <v>6.8860802436284896E-2</v>
      </c>
      <c r="H191" s="3">
        <v>14398.60546875</v>
      </c>
    </row>
    <row r="192" spans="1:8" x14ac:dyDescent="0.2">
      <c r="A192" t="s">
        <v>7871</v>
      </c>
      <c r="B192">
        <v>2023</v>
      </c>
      <c r="C192" s="3">
        <v>262333.39721679699</v>
      </c>
      <c r="D192" s="12">
        <v>9.2470664242589706E-2</v>
      </c>
      <c r="E192" s="3">
        <v>24258.1434936523</v>
      </c>
      <c r="F192" s="3">
        <v>191697.11090087899</v>
      </c>
      <c r="G192" s="12">
        <v>6.8489933870308897E-2</v>
      </c>
      <c r="H192" s="3">
        <v>13129.3224487305</v>
      </c>
    </row>
    <row r="193" spans="1:8" x14ac:dyDescent="0.2">
      <c r="A193" t="s">
        <v>7872</v>
      </c>
      <c r="B193">
        <v>2019</v>
      </c>
      <c r="C193" s="3">
        <v>241181</v>
      </c>
      <c r="D193" s="12">
        <v>4.7E-2</v>
      </c>
      <c r="E193" s="3">
        <v>11237</v>
      </c>
      <c r="F193" s="3">
        <v>186358</v>
      </c>
      <c r="G193" s="12">
        <v>5.6000000000000001E-2</v>
      </c>
      <c r="H193" s="3">
        <v>10209</v>
      </c>
    </row>
    <row r="194" spans="1:8" x14ac:dyDescent="0.2">
      <c r="A194" t="s">
        <v>7872</v>
      </c>
      <c r="B194">
        <v>2020</v>
      </c>
      <c r="C194" s="3">
        <v>269693</v>
      </c>
      <c r="D194" s="12">
        <v>4.2999999999999997E-2</v>
      </c>
      <c r="E194" s="3">
        <v>11473</v>
      </c>
      <c r="F194" s="3">
        <v>171586</v>
      </c>
      <c r="G194" s="12">
        <v>4.2000000000000003E-2</v>
      </c>
      <c r="H194" s="3">
        <v>7120</v>
      </c>
    </row>
    <row r="195" spans="1:8" x14ac:dyDescent="0.2">
      <c r="A195" t="s">
        <v>7872</v>
      </c>
      <c r="B195">
        <v>2021</v>
      </c>
      <c r="C195" s="3">
        <v>286115</v>
      </c>
      <c r="D195" s="12">
        <v>4.5999999999999999E-2</v>
      </c>
      <c r="E195" s="3">
        <v>13165</v>
      </c>
      <c r="F195" s="3">
        <v>194034</v>
      </c>
      <c r="G195" s="12">
        <v>3.6999999999999998E-2</v>
      </c>
      <c r="H195" s="3">
        <v>7120</v>
      </c>
    </row>
    <row r="196" spans="1:8" x14ac:dyDescent="0.2">
      <c r="A196" t="s">
        <v>7872</v>
      </c>
      <c r="B196">
        <v>2022</v>
      </c>
      <c r="C196" s="3">
        <v>294477.720703125</v>
      </c>
      <c r="D196" s="12">
        <v>4.9177783508041098E-2</v>
      </c>
      <c r="E196" s="3">
        <v>14481.7615966797</v>
      </c>
      <c r="F196" s="3">
        <v>159076.68255615199</v>
      </c>
      <c r="G196" s="12">
        <v>5.7141968816050201E-2</v>
      </c>
      <c r="H196" s="3">
        <v>9089.9548339843805</v>
      </c>
    </row>
    <row r="197" spans="1:8" x14ac:dyDescent="0.2">
      <c r="A197" t="s">
        <v>7872</v>
      </c>
      <c r="B197">
        <v>2023</v>
      </c>
      <c r="C197" s="3">
        <v>291819.476196289</v>
      </c>
      <c r="D197" s="12">
        <v>4.3326922089902097E-2</v>
      </c>
      <c r="E197" s="3">
        <v>12643.6397094727</v>
      </c>
      <c r="F197" s="3">
        <v>158898.15930175799</v>
      </c>
      <c r="G197" s="12">
        <v>8.1246035679386999E-2</v>
      </c>
      <c r="H197" s="3">
        <v>12909.8455200195</v>
      </c>
    </row>
    <row r="198" spans="1:8" x14ac:dyDescent="0.2">
      <c r="A198" t="s">
        <v>7873</v>
      </c>
      <c r="B198">
        <v>2019</v>
      </c>
      <c r="C198" s="3">
        <v>815827</v>
      </c>
      <c r="D198" s="12">
        <v>8.2000000000000003E-2</v>
      </c>
      <c r="E198" s="3">
        <v>66874</v>
      </c>
      <c r="F198" s="3">
        <v>609935</v>
      </c>
      <c r="G198" s="12">
        <v>0.112</v>
      </c>
      <c r="H198" s="3">
        <v>68141</v>
      </c>
    </row>
    <row r="199" spans="1:8" x14ac:dyDescent="0.2">
      <c r="A199" t="s">
        <v>7873</v>
      </c>
      <c r="B199">
        <v>2020</v>
      </c>
      <c r="C199" s="3">
        <v>832804</v>
      </c>
      <c r="D199" s="12">
        <v>7.5999999999999998E-2</v>
      </c>
      <c r="E199" s="3">
        <v>62789</v>
      </c>
      <c r="F199" s="3">
        <v>598899</v>
      </c>
      <c r="G199" s="12">
        <v>0.108</v>
      </c>
      <c r="H199" s="3">
        <v>64333</v>
      </c>
    </row>
    <row r="200" spans="1:8" x14ac:dyDescent="0.2">
      <c r="A200" t="s">
        <v>7873</v>
      </c>
      <c r="B200">
        <v>2021</v>
      </c>
      <c r="C200" s="3">
        <v>880875</v>
      </c>
      <c r="D200" s="12">
        <v>7.8E-2</v>
      </c>
      <c r="E200" s="3">
        <v>68235</v>
      </c>
      <c r="F200" s="3">
        <v>716820</v>
      </c>
      <c r="G200" s="12">
        <v>0.11600000000000001</v>
      </c>
      <c r="H200" s="3">
        <v>83067</v>
      </c>
    </row>
    <row r="201" spans="1:8" x14ac:dyDescent="0.2">
      <c r="A201" t="s">
        <v>7873</v>
      </c>
      <c r="B201">
        <v>2022</v>
      </c>
      <c r="C201" s="3">
        <v>898143.17935180699</v>
      </c>
      <c r="D201" s="12">
        <v>7.9256778263157093E-2</v>
      </c>
      <c r="E201" s="3">
        <v>71183.934814453096</v>
      </c>
      <c r="F201" s="3">
        <v>592688.89550781203</v>
      </c>
      <c r="G201" s="12">
        <v>0.13430222486064</v>
      </c>
      <c r="H201" s="3">
        <v>79599.437316894502</v>
      </c>
    </row>
    <row r="202" spans="1:8" x14ac:dyDescent="0.2">
      <c r="A202" t="s">
        <v>7873</v>
      </c>
      <c r="B202">
        <v>2023</v>
      </c>
      <c r="C202" s="3">
        <v>936122.59078979504</v>
      </c>
      <c r="D202" s="12">
        <v>0.105992856502234</v>
      </c>
      <c r="E202" s="3">
        <v>99222.307434082002</v>
      </c>
      <c r="F202" s="3">
        <v>602495.37908935605</v>
      </c>
      <c r="G202" s="12">
        <v>0.149182671837609</v>
      </c>
      <c r="H202" s="3">
        <v>89881.870422363296</v>
      </c>
    </row>
    <row r="203" spans="1:8" x14ac:dyDescent="0.2">
      <c r="A203" t="s">
        <v>7874</v>
      </c>
      <c r="B203">
        <v>2019</v>
      </c>
      <c r="C203" s="3">
        <v>230613</v>
      </c>
      <c r="D203" s="12">
        <v>3.3000000000000002E-2</v>
      </c>
      <c r="E203" s="3">
        <v>7591</v>
      </c>
      <c r="F203" s="3">
        <v>142215</v>
      </c>
      <c r="G203" s="12">
        <v>0.11899999999999999</v>
      </c>
      <c r="H203" s="3">
        <v>16894</v>
      </c>
    </row>
    <row r="204" spans="1:8" x14ac:dyDescent="0.2">
      <c r="A204" t="s">
        <v>7874</v>
      </c>
      <c r="B204">
        <v>2020</v>
      </c>
      <c r="C204" s="3">
        <v>238447</v>
      </c>
      <c r="D204" s="12">
        <v>2.5000000000000001E-2</v>
      </c>
      <c r="E204" s="3">
        <v>5939</v>
      </c>
      <c r="F204" s="3">
        <v>128677</v>
      </c>
      <c r="G204" s="12">
        <v>0.121</v>
      </c>
      <c r="H204" s="3">
        <v>15616</v>
      </c>
    </row>
    <row r="205" spans="1:8" x14ac:dyDescent="0.2">
      <c r="A205" t="s">
        <v>7874</v>
      </c>
      <c r="B205">
        <v>2021</v>
      </c>
      <c r="C205" s="3">
        <v>238576</v>
      </c>
      <c r="D205" s="12">
        <v>0.02</v>
      </c>
      <c r="E205" s="3">
        <v>4761</v>
      </c>
      <c r="F205" s="3">
        <v>161154</v>
      </c>
      <c r="G205" s="12">
        <v>0.111</v>
      </c>
      <c r="H205" s="3">
        <v>17890</v>
      </c>
    </row>
    <row r="206" spans="1:8" x14ac:dyDescent="0.2">
      <c r="A206" t="s">
        <v>7874</v>
      </c>
      <c r="B206">
        <v>2022</v>
      </c>
      <c r="C206" s="3">
        <v>262928.86572265602</v>
      </c>
      <c r="D206" s="12">
        <v>3.6183973216511199E-2</v>
      </c>
      <c r="E206" s="3">
        <v>9513.81103515625</v>
      </c>
      <c r="F206" s="3">
        <v>139679.56817627</v>
      </c>
      <c r="G206" s="12">
        <v>7.9276758866050803E-2</v>
      </c>
      <c r="H206" s="3">
        <v>11073.343444824201</v>
      </c>
    </row>
    <row r="207" spans="1:8" x14ac:dyDescent="0.2">
      <c r="A207" t="s">
        <v>7874</v>
      </c>
      <c r="B207">
        <v>2023</v>
      </c>
      <c r="C207" s="3">
        <v>314449.284606934</v>
      </c>
      <c r="D207" s="12">
        <v>4.7403926572683198E-2</v>
      </c>
      <c r="E207" s="3">
        <v>14906.1307983398</v>
      </c>
      <c r="F207" s="3">
        <v>131848.73529052699</v>
      </c>
      <c r="G207" s="12">
        <v>0.10684012679122901</v>
      </c>
      <c r="H207" s="3">
        <v>14086.7355957031</v>
      </c>
    </row>
    <row r="208" spans="1:8" x14ac:dyDescent="0.2">
      <c r="A208" t="s">
        <v>7875</v>
      </c>
      <c r="B208">
        <v>2022</v>
      </c>
      <c r="C208" s="3">
        <v>560582.16986083996</v>
      </c>
      <c r="D208" s="12">
        <v>3.5236993844548398E-2</v>
      </c>
      <c r="E208" s="3">
        <v>19753.23046875</v>
      </c>
      <c r="F208" s="3">
        <v>299830.35125732399</v>
      </c>
      <c r="G208" s="12">
        <v>4.19394060521662E-2</v>
      </c>
      <c r="H208" s="3">
        <v>12574.7068481445</v>
      </c>
    </row>
    <row r="209" spans="1:8" x14ac:dyDescent="0.2">
      <c r="A209" t="s">
        <v>7875</v>
      </c>
      <c r="B209">
        <v>2023</v>
      </c>
      <c r="C209" s="3">
        <v>565678.43841552804</v>
      </c>
      <c r="D209" s="12">
        <v>4.3371473665918897E-2</v>
      </c>
      <c r="E209" s="3">
        <v>24534.307495117198</v>
      </c>
      <c r="F209" s="3">
        <v>319254.03485107399</v>
      </c>
      <c r="G209" s="12">
        <v>4.58141841997474E-2</v>
      </c>
      <c r="H209" s="3">
        <v>14626.3631591797</v>
      </c>
    </row>
    <row r="210" spans="1:8" x14ac:dyDescent="0.2">
      <c r="A210" t="s">
        <v>7876</v>
      </c>
      <c r="B210">
        <v>2019</v>
      </c>
      <c r="C210" s="3">
        <v>510212</v>
      </c>
      <c r="D210" s="12">
        <v>5.6000000000000001E-2</v>
      </c>
      <c r="E210" s="3">
        <v>28545</v>
      </c>
      <c r="F210" s="3">
        <v>306575</v>
      </c>
      <c r="G210" s="12">
        <v>6.9000000000000006E-2</v>
      </c>
      <c r="H210" s="3">
        <v>21136</v>
      </c>
    </row>
    <row r="211" spans="1:8" x14ac:dyDescent="0.2">
      <c r="A211" t="s">
        <v>7876</v>
      </c>
      <c r="B211">
        <v>2020</v>
      </c>
      <c r="C211" s="3">
        <v>508871</v>
      </c>
      <c r="D211" s="12">
        <v>4.5999999999999999E-2</v>
      </c>
      <c r="E211" s="3">
        <v>23138</v>
      </c>
      <c r="F211" s="3">
        <v>292104</v>
      </c>
      <c r="G211" s="12">
        <v>6.3E-2</v>
      </c>
      <c r="H211" s="3">
        <v>18514</v>
      </c>
    </row>
    <row r="212" spans="1:8" x14ac:dyDescent="0.2">
      <c r="A212" t="s">
        <v>7876</v>
      </c>
      <c r="B212">
        <v>2021</v>
      </c>
      <c r="C212" s="3">
        <v>517608</v>
      </c>
      <c r="D212" s="12">
        <v>4.2000000000000003E-2</v>
      </c>
      <c r="E212" s="3">
        <v>21931</v>
      </c>
      <c r="F212" s="3">
        <v>360857</v>
      </c>
      <c r="G212" s="12">
        <v>0.06</v>
      </c>
      <c r="H212" s="3">
        <v>21636</v>
      </c>
    </row>
    <row r="213" spans="1:8" x14ac:dyDescent="0.2">
      <c r="A213" t="s">
        <v>7877</v>
      </c>
      <c r="B213">
        <v>2019</v>
      </c>
      <c r="C213" s="3">
        <v>199164</v>
      </c>
      <c r="D213" s="12">
        <v>6.4000000000000001E-2</v>
      </c>
      <c r="E213" s="3">
        <v>12678</v>
      </c>
      <c r="F213" s="3">
        <v>147780</v>
      </c>
      <c r="G213" s="12">
        <v>0.113</v>
      </c>
      <c r="H213" s="3">
        <v>16671</v>
      </c>
    </row>
    <row r="214" spans="1:8" x14ac:dyDescent="0.2">
      <c r="A214" t="s">
        <v>7877</v>
      </c>
      <c r="B214">
        <v>2020</v>
      </c>
      <c r="C214" s="3">
        <v>193410</v>
      </c>
      <c r="D214" s="12">
        <v>5.8999999999999997E-2</v>
      </c>
      <c r="E214" s="3">
        <v>11407</v>
      </c>
      <c r="F214" s="3">
        <v>144713</v>
      </c>
      <c r="G214" s="12">
        <v>0.10100000000000001</v>
      </c>
      <c r="H214" s="3">
        <v>14517</v>
      </c>
    </row>
    <row r="215" spans="1:8" x14ac:dyDescent="0.2">
      <c r="A215" t="s">
        <v>7877</v>
      </c>
      <c r="B215">
        <v>2021</v>
      </c>
      <c r="C215" s="3">
        <v>189748</v>
      </c>
      <c r="D215" s="12">
        <v>0.06</v>
      </c>
      <c r="E215" s="3">
        <v>11424</v>
      </c>
      <c r="F215" s="3">
        <v>165024</v>
      </c>
      <c r="G215" s="12">
        <v>9.8000000000000004E-2</v>
      </c>
      <c r="H215" s="3">
        <v>16199</v>
      </c>
    </row>
    <row r="216" spans="1:8" x14ac:dyDescent="0.2">
      <c r="A216" t="s">
        <v>7877</v>
      </c>
      <c r="B216">
        <v>2022</v>
      </c>
      <c r="C216" s="3">
        <v>198699.63948059099</v>
      </c>
      <c r="D216" s="12">
        <v>6.2742129445052794E-2</v>
      </c>
      <c r="E216" s="3">
        <v>12466.838500976601</v>
      </c>
      <c r="F216" s="3">
        <v>124830.293151855</v>
      </c>
      <c r="G216" s="12">
        <v>9.6275877374362398E-2</v>
      </c>
      <c r="H216" s="3">
        <v>12018.145996093799</v>
      </c>
    </row>
    <row r="217" spans="1:8" x14ac:dyDescent="0.2">
      <c r="A217" t="s">
        <v>7877</v>
      </c>
      <c r="B217">
        <v>2023</v>
      </c>
      <c r="C217" s="3">
        <v>195254.25881957999</v>
      </c>
      <c r="D217" s="12">
        <v>4.4373687004663001E-2</v>
      </c>
      <c r="E217" s="3">
        <v>8664.1513671875</v>
      </c>
      <c r="F217" s="3">
        <v>112665.53665161099</v>
      </c>
      <c r="G217" s="12">
        <v>7.8384138597299799E-2</v>
      </c>
      <c r="H217" s="3">
        <v>8831.1910400390607</v>
      </c>
    </row>
    <row r="218" spans="1:8" x14ac:dyDescent="0.2">
      <c r="A218" t="s">
        <v>7878</v>
      </c>
      <c r="B218">
        <v>2019</v>
      </c>
      <c r="C218" s="3">
        <v>536514</v>
      </c>
      <c r="D218" s="12">
        <v>8.4000000000000005E-2</v>
      </c>
      <c r="E218" s="3">
        <v>44816</v>
      </c>
      <c r="F218" s="3">
        <v>327057</v>
      </c>
      <c r="G218" s="12">
        <v>9.4E-2</v>
      </c>
      <c r="H218" s="3">
        <v>30715</v>
      </c>
    </row>
    <row r="219" spans="1:8" x14ac:dyDescent="0.2">
      <c r="A219" t="s">
        <v>7878</v>
      </c>
      <c r="B219">
        <v>2020</v>
      </c>
      <c r="C219" s="3">
        <v>532820</v>
      </c>
      <c r="D219" s="12">
        <v>0.10100000000000001</v>
      </c>
      <c r="E219" s="3">
        <v>53770</v>
      </c>
      <c r="F219" s="3">
        <v>333571</v>
      </c>
      <c r="G219" s="12">
        <v>9.2999999999999999E-2</v>
      </c>
      <c r="H219" s="3">
        <v>31113</v>
      </c>
    </row>
    <row r="220" spans="1:8" x14ac:dyDescent="0.2">
      <c r="A220" t="s">
        <v>7878</v>
      </c>
      <c r="B220">
        <v>2021</v>
      </c>
      <c r="C220" s="3">
        <v>527503</v>
      </c>
      <c r="D220" s="12">
        <v>7.6999999999999999E-2</v>
      </c>
      <c r="E220" s="3">
        <v>40591</v>
      </c>
      <c r="F220" s="3">
        <v>403460</v>
      </c>
      <c r="G220" s="12">
        <v>0.104</v>
      </c>
      <c r="H220" s="3">
        <v>41778</v>
      </c>
    </row>
    <row r="221" spans="1:8" x14ac:dyDescent="0.2">
      <c r="A221" t="s">
        <v>7879</v>
      </c>
      <c r="B221">
        <v>2022</v>
      </c>
      <c r="C221" s="3">
        <v>530961.55419921898</v>
      </c>
      <c r="D221" s="12">
        <v>8.2854294321934599E-2</v>
      </c>
      <c r="E221" s="3">
        <v>43992.444885253899</v>
      </c>
      <c r="F221" s="3">
        <v>362177.23608398403</v>
      </c>
      <c r="G221" s="12">
        <v>0.112629978245602</v>
      </c>
      <c r="H221" s="3">
        <v>40792.014221191399</v>
      </c>
    </row>
    <row r="222" spans="1:8" x14ac:dyDescent="0.2">
      <c r="A222" t="s">
        <v>7879</v>
      </c>
      <c r="B222">
        <v>2023</v>
      </c>
      <c r="C222" s="3">
        <v>541660.93341064395</v>
      </c>
      <c r="D222" s="12">
        <v>9.3181324879452104E-2</v>
      </c>
      <c r="E222" s="3">
        <v>50472.683410644502</v>
      </c>
      <c r="F222" s="3">
        <v>338573.91015625</v>
      </c>
      <c r="G222" s="12">
        <v>0.13552017760131599</v>
      </c>
      <c r="H222" s="3">
        <v>45883.596435546897</v>
      </c>
    </row>
    <row r="223" spans="1:8"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x14ac:dyDescent="0.2">
      <c r="A224" t="s">
        <v>7880</v>
      </c>
      <c r="B224">
        <v>2023</v>
      </c>
      <c r="C224" s="3">
        <v>697110.189453125</v>
      </c>
      <c r="D224" s="12">
        <v>7.1485573106063002E-2</v>
      </c>
      <c r="E224" s="3">
        <v>49833.321411132798</v>
      </c>
      <c r="F224" s="3">
        <v>397344.99383544899</v>
      </c>
      <c r="G224" s="12">
        <v>0.10653543042704</v>
      </c>
      <c r="H224" s="3">
        <v>42331.319946289099</v>
      </c>
    </row>
    <row r="225" spans="1:8" x14ac:dyDescent="0.2">
      <c r="A225" t="s">
        <v>7881</v>
      </c>
      <c r="B225">
        <v>2019</v>
      </c>
      <c r="C225" s="3">
        <v>729339</v>
      </c>
      <c r="D225" s="12">
        <v>3.1E-2</v>
      </c>
      <c r="E225" s="3">
        <v>22194</v>
      </c>
      <c r="F225" s="3">
        <v>406712</v>
      </c>
      <c r="G225" s="12">
        <v>6.6000000000000003E-2</v>
      </c>
      <c r="H225" s="3">
        <v>26185</v>
      </c>
    </row>
    <row r="226" spans="1:8" x14ac:dyDescent="0.2">
      <c r="A226" t="s">
        <v>7881</v>
      </c>
      <c r="B226">
        <v>2020</v>
      </c>
      <c r="C226" s="3">
        <v>750169</v>
      </c>
      <c r="D226" s="12">
        <v>3.3000000000000002E-2</v>
      </c>
      <c r="E226" s="3">
        <v>24877</v>
      </c>
      <c r="F226" s="3">
        <v>394652</v>
      </c>
      <c r="G226" s="12">
        <v>6.9000000000000006E-2</v>
      </c>
      <c r="H226" s="3">
        <v>26418</v>
      </c>
    </row>
    <row r="227" spans="1:8" x14ac:dyDescent="0.2">
      <c r="A227" t="s">
        <v>7881</v>
      </c>
      <c r="B227">
        <v>2021</v>
      </c>
      <c r="C227" s="3">
        <v>725527</v>
      </c>
      <c r="D227" s="12">
        <v>4.2999999999999997E-2</v>
      </c>
      <c r="E227" s="3">
        <v>31157</v>
      </c>
      <c r="F227" s="3">
        <v>488475</v>
      </c>
      <c r="G227" s="12">
        <v>8.2000000000000003E-2</v>
      </c>
      <c r="H227" s="3">
        <v>39259</v>
      </c>
    </row>
    <row r="228" spans="1:8" x14ac:dyDescent="0.2">
      <c r="A228" t="s">
        <v>7882</v>
      </c>
      <c r="B228">
        <v>2019</v>
      </c>
      <c r="C228" s="3">
        <v>919227</v>
      </c>
      <c r="D228" s="12">
        <v>5.8000000000000003E-2</v>
      </c>
      <c r="E228" s="3">
        <v>53434</v>
      </c>
      <c r="F228" s="3">
        <v>626160</v>
      </c>
      <c r="G228" s="12">
        <v>5.7000000000000002E-2</v>
      </c>
      <c r="H228" s="3">
        <v>35334</v>
      </c>
    </row>
    <row r="229" spans="1:8" x14ac:dyDescent="0.2">
      <c r="A229" t="s">
        <v>7882</v>
      </c>
      <c r="B229">
        <v>2020</v>
      </c>
      <c r="C229" s="3">
        <v>932312</v>
      </c>
      <c r="D229" s="12">
        <v>5.2999999999999999E-2</v>
      </c>
      <c r="E229" s="3">
        <v>49115</v>
      </c>
      <c r="F229" s="3">
        <v>611544</v>
      </c>
      <c r="G229" s="12">
        <v>5.8999999999999997E-2</v>
      </c>
      <c r="H229" s="3">
        <v>36048</v>
      </c>
    </row>
    <row r="230" spans="1:8" x14ac:dyDescent="0.2">
      <c r="A230" t="s">
        <v>7882</v>
      </c>
      <c r="B230">
        <v>2021</v>
      </c>
      <c r="C230" s="3">
        <v>963325</v>
      </c>
      <c r="D230" s="12">
        <v>6.5000000000000002E-2</v>
      </c>
      <c r="E230" s="3">
        <v>62623</v>
      </c>
      <c r="F230" s="3">
        <v>712790</v>
      </c>
      <c r="G230" s="12">
        <v>6.5000000000000002E-2</v>
      </c>
      <c r="H230" s="3">
        <v>46118</v>
      </c>
    </row>
    <row r="231" spans="1:8"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x14ac:dyDescent="0.2">
      <c r="A233" t="s">
        <v>7884</v>
      </c>
      <c r="B233">
        <v>2019</v>
      </c>
      <c r="C233" s="3">
        <v>311491</v>
      </c>
      <c r="D233" s="12">
        <v>8.7999999999999995E-2</v>
      </c>
      <c r="E233" s="3">
        <v>27279</v>
      </c>
      <c r="F233" s="3">
        <v>226550</v>
      </c>
      <c r="G233" s="12">
        <v>0.05</v>
      </c>
      <c r="H233" s="3">
        <v>11298</v>
      </c>
    </row>
    <row r="234" spans="1:8" x14ac:dyDescent="0.2">
      <c r="A234" t="s">
        <v>7884</v>
      </c>
      <c r="B234">
        <v>2020</v>
      </c>
      <c r="C234" s="3">
        <v>335378</v>
      </c>
      <c r="D234" s="12">
        <v>7.5999999999999998E-2</v>
      </c>
      <c r="E234" s="3">
        <v>25590</v>
      </c>
      <c r="F234" s="3">
        <v>246550</v>
      </c>
      <c r="G234" s="12">
        <v>6.6000000000000003E-2</v>
      </c>
      <c r="H234" s="3">
        <v>16112</v>
      </c>
    </row>
    <row r="235" spans="1:8" x14ac:dyDescent="0.2">
      <c r="A235" t="s">
        <v>7884</v>
      </c>
      <c r="B235">
        <v>2021</v>
      </c>
      <c r="C235" s="3">
        <v>344652</v>
      </c>
      <c r="D235" s="12">
        <v>6.8000000000000005E-2</v>
      </c>
      <c r="E235" s="3">
        <v>23435</v>
      </c>
      <c r="F235" s="3">
        <v>297412</v>
      </c>
      <c r="G235" s="12">
        <v>6.2E-2</v>
      </c>
      <c r="H235" s="3">
        <v>18235</v>
      </c>
    </row>
    <row r="236" spans="1:8"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x14ac:dyDescent="0.2">
      <c r="A237" t="s">
        <v>7884</v>
      </c>
      <c r="B237">
        <v>2023</v>
      </c>
      <c r="C237" s="3">
        <v>351740.173461914</v>
      </c>
      <c r="D237" s="12">
        <v>6.0568814420153702E-2</v>
      </c>
      <c r="E237" s="3">
        <v>21304.4852905273</v>
      </c>
      <c r="F237" s="3">
        <v>232411.80682373099</v>
      </c>
      <c r="G237" s="12">
        <v>5.7163653241792997E-2</v>
      </c>
      <c r="H237" s="3">
        <v>13285.5079345703</v>
      </c>
    </row>
    <row r="238" spans="1:8" x14ac:dyDescent="0.2">
      <c r="A238" t="s">
        <v>7885</v>
      </c>
      <c r="B238">
        <v>2019</v>
      </c>
      <c r="C238" s="3">
        <v>714985</v>
      </c>
      <c r="D238" s="12">
        <v>5.2999999999999999E-2</v>
      </c>
      <c r="E238" s="3">
        <v>37510</v>
      </c>
      <c r="F238" s="3">
        <v>555788</v>
      </c>
      <c r="G238" s="12">
        <v>6.9000000000000006E-2</v>
      </c>
      <c r="H238" s="3">
        <v>38161</v>
      </c>
    </row>
    <row r="239" spans="1:8" x14ac:dyDescent="0.2">
      <c r="A239" t="s">
        <v>7885</v>
      </c>
      <c r="B239">
        <v>2020</v>
      </c>
      <c r="C239" s="3">
        <v>744492</v>
      </c>
      <c r="D239" s="12">
        <v>4.5999999999999999E-2</v>
      </c>
      <c r="E239" s="3">
        <v>34423</v>
      </c>
      <c r="F239" s="3">
        <v>530989</v>
      </c>
      <c r="G239" s="12">
        <v>6.4000000000000001E-2</v>
      </c>
      <c r="H239" s="3">
        <v>34097</v>
      </c>
    </row>
    <row r="240" spans="1:8" x14ac:dyDescent="0.2">
      <c r="A240" t="s">
        <v>7885</v>
      </c>
      <c r="B240">
        <v>2021</v>
      </c>
      <c r="C240" s="3">
        <v>795649</v>
      </c>
      <c r="D240" s="12">
        <v>0.05</v>
      </c>
      <c r="E240" s="3">
        <v>39757</v>
      </c>
      <c r="F240" s="3">
        <v>621546</v>
      </c>
      <c r="G240" s="12">
        <v>6.2E-2</v>
      </c>
      <c r="H240" s="3">
        <v>38719</v>
      </c>
    </row>
    <row r="241" spans="1:8" x14ac:dyDescent="0.2">
      <c r="A241" t="s">
        <v>7885</v>
      </c>
      <c r="B241">
        <v>2022</v>
      </c>
      <c r="C241" s="3">
        <v>819719.89648437605</v>
      </c>
      <c r="D241" s="12">
        <v>4.35118643667931E-2</v>
      </c>
      <c r="E241" s="3">
        <v>35667.5409545898</v>
      </c>
      <c r="F241" s="3">
        <v>517500.58679199201</v>
      </c>
      <c r="G241" s="12">
        <v>6.2380277244208401E-2</v>
      </c>
      <c r="H241" s="3">
        <v>32281.830078125</v>
      </c>
    </row>
    <row r="242" spans="1:8" x14ac:dyDescent="0.2">
      <c r="A242" t="s">
        <v>7885</v>
      </c>
      <c r="B242">
        <v>2023</v>
      </c>
      <c r="C242" s="3">
        <v>847131.74877929804</v>
      </c>
      <c r="D242" s="12">
        <v>4.66094673172169E-2</v>
      </c>
      <c r="E242" s="3">
        <v>39484.359558105498</v>
      </c>
      <c r="F242" s="3">
        <v>500146.72924804699</v>
      </c>
      <c r="G242" s="12">
        <v>6.6503967000156705E-2</v>
      </c>
      <c r="H242" s="3">
        <v>33261.741577148401</v>
      </c>
    </row>
    <row r="243" spans="1:8" x14ac:dyDescent="0.2">
      <c r="A243" t="s">
        <v>7886</v>
      </c>
      <c r="B243">
        <v>2019</v>
      </c>
      <c r="C243" s="3">
        <v>700540</v>
      </c>
      <c r="D243" s="12">
        <v>8.4000000000000005E-2</v>
      </c>
      <c r="E243" s="3">
        <v>59044</v>
      </c>
      <c r="F243" s="3">
        <v>409660</v>
      </c>
      <c r="G243" s="12">
        <v>0.1</v>
      </c>
      <c r="H243" s="3">
        <v>41118</v>
      </c>
    </row>
    <row r="244" spans="1:8" x14ac:dyDescent="0.2">
      <c r="A244" t="s">
        <v>7886</v>
      </c>
      <c r="B244">
        <v>2020</v>
      </c>
      <c r="C244" s="3">
        <v>710135</v>
      </c>
      <c r="D244" s="12">
        <v>7.4999999999999997E-2</v>
      </c>
      <c r="E244" s="3">
        <v>53061</v>
      </c>
      <c r="F244" s="3">
        <v>385576</v>
      </c>
      <c r="G244" s="12">
        <v>8.5000000000000006E-2</v>
      </c>
      <c r="H244" s="3">
        <v>32856</v>
      </c>
    </row>
    <row r="245" spans="1:8" x14ac:dyDescent="0.2">
      <c r="A245" t="s">
        <v>7886</v>
      </c>
      <c r="B245">
        <v>2021</v>
      </c>
      <c r="C245" s="3">
        <v>721441</v>
      </c>
      <c r="D245" s="12">
        <v>6.6000000000000003E-2</v>
      </c>
      <c r="E245" s="3">
        <v>47975</v>
      </c>
      <c r="F245" s="3">
        <v>460200</v>
      </c>
      <c r="G245" s="12">
        <v>9.1999999999999998E-2</v>
      </c>
      <c r="H245" s="3">
        <v>42492</v>
      </c>
    </row>
    <row r="246" spans="1:8" x14ac:dyDescent="0.2">
      <c r="A246" t="s">
        <v>7886</v>
      </c>
      <c r="B246">
        <v>2022</v>
      </c>
      <c r="C246" s="3">
        <v>708261.73242187395</v>
      </c>
      <c r="D246" s="12">
        <v>5.5562025864354402E-2</v>
      </c>
      <c r="E246" s="3">
        <v>39352.456695556597</v>
      </c>
      <c r="F246" s="3">
        <v>354734.72064209002</v>
      </c>
      <c r="G246" s="12">
        <v>9.1812443748164302E-2</v>
      </c>
      <c r="H246" s="3">
        <v>32569.0615844727</v>
      </c>
    </row>
    <row r="247" spans="1:8" x14ac:dyDescent="0.2">
      <c r="A247" t="s">
        <v>7886</v>
      </c>
      <c r="B247">
        <v>2023</v>
      </c>
      <c r="C247" s="3">
        <v>717868.284057618</v>
      </c>
      <c r="D247" s="12">
        <v>5.5783314679049401E-2</v>
      </c>
      <c r="E247" s="3">
        <v>40045.072387695298</v>
      </c>
      <c r="F247" s="3">
        <v>355452.23712158197</v>
      </c>
      <c r="G247" s="12">
        <v>0.10373681090023699</v>
      </c>
      <c r="H247" s="3">
        <v>36873.4815063477</v>
      </c>
    </row>
    <row r="248" spans="1:8" x14ac:dyDescent="0.2">
      <c r="A248" t="s">
        <v>7887</v>
      </c>
      <c r="B248">
        <v>2019</v>
      </c>
      <c r="C248" s="3">
        <v>774808</v>
      </c>
      <c r="D248" s="12">
        <v>7.8E-2</v>
      </c>
      <c r="E248" s="3">
        <v>60109</v>
      </c>
      <c r="F248" s="3">
        <v>446665</v>
      </c>
      <c r="G248" s="12">
        <v>8.5000000000000006E-2</v>
      </c>
      <c r="H248" s="3">
        <v>37810</v>
      </c>
    </row>
    <row r="249" spans="1:8" x14ac:dyDescent="0.2">
      <c r="A249" t="s">
        <v>7887</v>
      </c>
      <c r="B249">
        <v>2020</v>
      </c>
      <c r="C249" s="3">
        <v>798405</v>
      </c>
      <c r="D249" s="12">
        <v>7.6999999999999999E-2</v>
      </c>
      <c r="E249" s="3">
        <v>61495</v>
      </c>
      <c r="F249" s="3">
        <v>429029</v>
      </c>
      <c r="G249" s="12">
        <v>7.5999999999999998E-2</v>
      </c>
      <c r="H249" s="3">
        <v>32421</v>
      </c>
    </row>
    <row r="250" spans="1:8" x14ac:dyDescent="0.2">
      <c r="A250" t="s">
        <v>7887</v>
      </c>
      <c r="B250">
        <v>2021</v>
      </c>
      <c r="C250" s="3">
        <v>840853</v>
      </c>
      <c r="D250" s="12">
        <v>7.5999999999999998E-2</v>
      </c>
      <c r="E250" s="3">
        <v>64038</v>
      </c>
      <c r="F250" s="3">
        <v>533627</v>
      </c>
      <c r="G250" s="12">
        <v>7.3999999999999996E-2</v>
      </c>
      <c r="H250" s="3">
        <v>39257</v>
      </c>
    </row>
    <row r="251" spans="1:8" x14ac:dyDescent="0.2">
      <c r="A251" t="s">
        <v>7887</v>
      </c>
      <c r="B251">
        <v>2022</v>
      </c>
      <c r="C251" s="3">
        <v>897117.22790527402</v>
      </c>
      <c r="D251" s="12">
        <v>8.2852019499849397E-2</v>
      </c>
      <c r="E251" s="3">
        <v>74327.974060058594</v>
      </c>
      <c r="F251" s="3">
        <v>467637.36981201102</v>
      </c>
      <c r="G251" s="12">
        <v>9.7558336380312902E-2</v>
      </c>
      <c r="H251" s="3">
        <v>45621.923828125</v>
      </c>
    </row>
    <row r="252" spans="1:8" x14ac:dyDescent="0.2">
      <c r="A252" t="s">
        <v>7887</v>
      </c>
      <c r="B252">
        <v>2023</v>
      </c>
      <c r="C252" s="3">
        <v>954256.91015625</v>
      </c>
      <c r="D252" s="12">
        <v>7.7272011261552295E-2</v>
      </c>
      <c r="E252" s="3">
        <v>73737.350708007798</v>
      </c>
      <c r="F252" s="3">
        <v>454999.81726074201</v>
      </c>
      <c r="G252" s="12">
        <v>9.9141057991222706E-2</v>
      </c>
      <c r="H252" s="3">
        <v>45109.163269042998</v>
      </c>
    </row>
    <row r="253" spans="1:8" x14ac:dyDescent="0.2">
      <c r="A253" t="s">
        <v>7888</v>
      </c>
      <c r="B253">
        <v>2022</v>
      </c>
      <c r="C253" s="3">
        <v>263326.360809326</v>
      </c>
      <c r="D253" s="12">
        <v>6.8769186295407597E-2</v>
      </c>
      <c r="E253" s="3">
        <v>18108.739562988299</v>
      </c>
      <c r="F253" s="3">
        <v>103053.260314941</v>
      </c>
      <c r="G253" s="12">
        <v>0.102440431902326</v>
      </c>
      <c r="H253" s="3">
        <v>10556.8204956055</v>
      </c>
    </row>
    <row r="254" spans="1:8" x14ac:dyDescent="0.2">
      <c r="A254" t="s">
        <v>7888</v>
      </c>
      <c r="B254">
        <v>2023</v>
      </c>
      <c r="C254" s="3">
        <v>264140.19482421898</v>
      </c>
      <c r="D254" s="12">
        <v>5.7364247426615597E-2</v>
      </c>
      <c r="E254" s="3">
        <v>15152.203491210899</v>
      </c>
      <c r="F254" s="3">
        <v>94298.924377441494</v>
      </c>
      <c r="G254" s="12">
        <v>7.8955005260840594E-2</v>
      </c>
      <c r="H254" s="3">
        <v>7445.3720703125</v>
      </c>
    </row>
    <row r="255" spans="1:8" x14ac:dyDescent="0.2">
      <c r="A255" t="s">
        <v>7889</v>
      </c>
      <c r="B255">
        <v>2022</v>
      </c>
      <c r="C255" s="3">
        <v>189381.878265381</v>
      </c>
      <c r="D255" s="12">
        <v>0.115351330012019</v>
      </c>
      <c r="E255" s="3">
        <v>21845.451538085901</v>
      </c>
      <c r="F255" s="3">
        <v>121619.777587891</v>
      </c>
      <c r="G255" s="12">
        <v>0.12538085038574801</v>
      </c>
      <c r="H255" s="3">
        <v>15248.7911376953</v>
      </c>
    </row>
    <row r="256" spans="1:8" x14ac:dyDescent="0.2">
      <c r="A256" t="s">
        <v>7889</v>
      </c>
      <c r="B256">
        <v>2023</v>
      </c>
      <c r="C256" s="3">
        <v>192086.11874389701</v>
      </c>
      <c r="D256" s="12">
        <v>9.6191404616649503E-2</v>
      </c>
      <c r="E256" s="3">
        <v>18477.033569335901</v>
      </c>
      <c r="F256" s="3">
        <v>114895.823547363</v>
      </c>
      <c r="G256" s="12">
        <v>0.14015997198991201</v>
      </c>
      <c r="H256" s="3">
        <v>16103.795410156201</v>
      </c>
    </row>
    <row r="257" spans="1:8" x14ac:dyDescent="0.2">
      <c r="A257" t="s">
        <v>7890</v>
      </c>
      <c r="B257">
        <v>2022</v>
      </c>
      <c r="C257" s="3">
        <v>272891.29704284703</v>
      </c>
      <c r="D257" s="12">
        <v>3.4042927017392199E-2</v>
      </c>
      <c r="E257" s="3">
        <v>9290.0185089111292</v>
      </c>
      <c r="F257" s="3">
        <v>124527.888114929</v>
      </c>
      <c r="G257" s="12">
        <v>7.0162771596804799E-2</v>
      </c>
      <c r="H257" s="3">
        <v>8737.2217712402307</v>
      </c>
    </row>
    <row r="258" spans="1:8"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x14ac:dyDescent="0.2">
      <c r="A259" t="s">
        <v>7891</v>
      </c>
      <c r="B259">
        <v>2019</v>
      </c>
      <c r="C259" s="3">
        <v>388832</v>
      </c>
      <c r="D259" s="12">
        <v>4.8000000000000001E-2</v>
      </c>
      <c r="E259" s="3">
        <v>18780</v>
      </c>
      <c r="F259" s="3">
        <v>220183</v>
      </c>
      <c r="G259" s="12">
        <v>0.152</v>
      </c>
      <c r="H259" s="3">
        <v>33460</v>
      </c>
    </row>
    <row r="260" spans="1:8" x14ac:dyDescent="0.2">
      <c r="A260" t="s">
        <v>7892</v>
      </c>
      <c r="B260">
        <v>2020</v>
      </c>
      <c r="C260" s="3">
        <v>417153</v>
      </c>
      <c r="D260" s="12">
        <v>4.2999999999999997E-2</v>
      </c>
      <c r="E260" s="3">
        <v>17747</v>
      </c>
      <c r="F260" s="3">
        <v>230116</v>
      </c>
      <c r="G260" s="12">
        <v>0.13900000000000001</v>
      </c>
      <c r="H260" s="3">
        <v>31925</v>
      </c>
    </row>
    <row r="261" spans="1:8" x14ac:dyDescent="0.2">
      <c r="A261" t="s">
        <v>7892</v>
      </c>
      <c r="B261">
        <v>2021</v>
      </c>
      <c r="C261" s="3">
        <v>437624</v>
      </c>
      <c r="D261" s="12">
        <v>3.4000000000000002E-2</v>
      </c>
      <c r="E261" s="3">
        <v>14729</v>
      </c>
      <c r="F261" s="3">
        <v>278824</v>
      </c>
      <c r="G261" s="12">
        <v>0.126</v>
      </c>
      <c r="H261" s="3">
        <v>35089</v>
      </c>
    </row>
    <row r="262" spans="1:8" x14ac:dyDescent="0.2">
      <c r="A262" t="s">
        <v>7892</v>
      </c>
      <c r="B262">
        <v>2022</v>
      </c>
      <c r="C262" s="3">
        <v>451214.09973144601</v>
      </c>
      <c r="D262" s="12">
        <v>5.32068874382036E-2</v>
      </c>
      <c r="E262" s="3">
        <v>24007.697814941399</v>
      </c>
      <c r="F262" s="3">
        <v>224776.971496582</v>
      </c>
      <c r="G262" s="12">
        <v>0.12493293519791</v>
      </c>
      <c r="H262" s="3">
        <v>28082.0468139648</v>
      </c>
    </row>
    <row r="263" spans="1:8" x14ac:dyDescent="0.2">
      <c r="A263" t="s">
        <v>7892</v>
      </c>
      <c r="B263">
        <v>2023</v>
      </c>
      <c r="C263" s="3">
        <v>472832.33831787098</v>
      </c>
      <c r="D263" s="12">
        <v>8.1462215003149194E-2</v>
      </c>
      <c r="E263" s="3">
        <v>38517.969604492202</v>
      </c>
      <c r="F263" s="3">
        <v>227393.45892333999</v>
      </c>
      <c r="G263" s="12">
        <v>0.114029293924001</v>
      </c>
      <c r="H263" s="3">
        <v>25929.5155639648</v>
      </c>
    </row>
    <row r="264" spans="1:8" x14ac:dyDescent="0.2">
      <c r="A264" t="s">
        <v>7893</v>
      </c>
      <c r="B264">
        <v>2019</v>
      </c>
      <c r="C264" s="3">
        <v>1088535</v>
      </c>
      <c r="D264" s="12">
        <v>4.3999999999999997E-2</v>
      </c>
      <c r="E264" s="3">
        <v>48092</v>
      </c>
      <c r="F264" s="3">
        <v>799553</v>
      </c>
      <c r="G264" s="12">
        <v>5.7000000000000002E-2</v>
      </c>
      <c r="H264" s="3">
        <v>45730</v>
      </c>
    </row>
    <row r="265" spans="1:8" x14ac:dyDescent="0.2">
      <c r="A265" t="s">
        <v>7893</v>
      </c>
      <c r="B265">
        <v>2020</v>
      </c>
      <c r="C265" s="3">
        <v>1145361</v>
      </c>
      <c r="D265" s="12">
        <v>4.7E-2</v>
      </c>
      <c r="E265" s="3">
        <v>53194</v>
      </c>
      <c r="F265" s="3">
        <v>785634</v>
      </c>
      <c r="G265" s="12">
        <v>5.7000000000000002E-2</v>
      </c>
      <c r="H265" s="3">
        <v>44648</v>
      </c>
    </row>
    <row r="266" spans="1:8" x14ac:dyDescent="0.2">
      <c r="A266" t="s">
        <v>7893</v>
      </c>
      <c r="B266">
        <v>2021</v>
      </c>
      <c r="C266" s="3">
        <v>1189662</v>
      </c>
      <c r="D266" s="12">
        <v>5.1999999999999998E-2</v>
      </c>
      <c r="E266" s="3">
        <v>61627</v>
      </c>
      <c r="F266" s="3">
        <v>964201</v>
      </c>
      <c r="G266" s="12">
        <v>6.2E-2</v>
      </c>
      <c r="H266" s="3">
        <v>59584</v>
      </c>
    </row>
    <row r="267" spans="1:8" x14ac:dyDescent="0.2">
      <c r="A267" t="s">
        <v>7893</v>
      </c>
      <c r="B267">
        <v>2022</v>
      </c>
      <c r="C267" s="3">
        <v>1211526.35183334</v>
      </c>
      <c r="D267" s="12">
        <v>5.5425736334494997E-2</v>
      </c>
      <c r="E267" s="3">
        <v>67149.740139007597</v>
      </c>
      <c r="F267" s="3">
        <v>825307.14454650902</v>
      </c>
      <c r="G267" s="12">
        <v>5.96039084220613E-2</v>
      </c>
      <c r="H267" s="3">
        <v>49191.531463623003</v>
      </c>
    </row>
    <row r="268" spans="1:8"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47" t="s">
        <v>7895</v>
      </c>
      <c r="C1" s="47"/>
      <c r="D1" s="48" t="s">
        <v>7896</v>
      </c>
      <c r="E1" s="48"/>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customXml/itemProps2.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6CCF3F-87EA-4A3A-A352-FE39507CDD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 Me</vt:lpstr>
      <vt:lpstr>County</vt:lpstr>
      <vt:lpstr>Congressional District</vt:lpstr>
      <vt:lpstr>State</vt:lpstr>
      <vt:lpstr>Sheet1</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Yashaar Daad</cp:lastModifiedBy>
  <dcterms:created xsi:type="dcterms:W3CDTF">2025-05-12T19:29:48Z</dcterms:created>
  <dcterms:modified xsi:type="dcterms:W3CDTF">2026-05-27T19:23:17Z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