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34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33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36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9" fillId="15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2" applyAlignment="1" pivotButton="0" quotePrefix="0" xfId="0">
      <alignment horizontal="center" vertical="bottom"/>
    </xf>
    <xf numFmtId="9" fontId="10" fillId="11" borderId="22" applyAlignment="1" pivotButton="0" quotePrefix="0" xfId="0">
      <alignment horizontal="center" vertical="bottom"/>
    </xf>
    <xf numFmtId="0" fontId="9" fillId="15" borderId="23" applyAlignment="1" pivotButton="0" quotePrefix="0" xfId="0">
      <alignment horizontal="general" vertical="bottom"/>
    </xf>
    <xf numFmtId="0" fontId="10" fillId="11" borderId="22" applyAlignment="1" pivotButton="0" quotePrefix="0" xfId="0">
      <alignment horizontal="general" vertical="bottom"/>
    </xf>
    <xf numFmtId="168" fontId="9" fillId="15" borderId="2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24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4" min="1" max="1"/>
    <col width="15.14" customWidth="1" style="104" min="2" max="2"/>
    <col width="2.71" customWidth="1" style="104" min="3" max="3"/>
    <col width="10.71" customWidth="1" style="105" min="4" max="5"/>
    <col width="11.57" customWidth="1" style="105" min="6" max="6"/>
    <col width="2.71" customWidth="1" style="105" min="7" max="7"/>
    <col width="10.71" customWidth="1" style="105" min="8" max="8"/>
    <col width="8.710000000000001" customWidth="1" style="105" min="9" max="9"/>
    <col width="2.71" customWidth="1" style="105" min="10" max="10"/>
    <col width="10.71" customWidth="1" style="105" min="11" max="12"/>
    <col width="2.71" customWidth="1" style="105" min="13" max="13"/>
    <col width="8.710000000000001" customWidth="1" style="105" min="14" max="14"/>
    <col width="10.71" customWidth="1" style="105" min="15" max="17"/>
    <col width="2.71" customWidth="1" style="105" min="18" max="18"/>
    <col width="10.71" customWidth="1" style="105" min="19" max="20"/>
    <col width="10.29" customWidth="1" style="105" min="21" max="21"/>
    <col width="2.71" customWidth="1" style="104" min="22" max="22"/>
  </cols>
  <sheetData>
    <row r="1" ht="15.75" customHeight="1" s="106"/>
    <row r="2" ht="14.25" customHeight="1" s="106">
      <c r="B2" s="107" t="inlineStr">
        <is>
          <t>Date</t>
        </is>
      </c>
      <c r="D2" s="108" t="inlineStr">
        <is>
          <t>Safety</t>
        </is>
      </c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10" t="n"/>
      <c r="S2" s="111" t="n"/>
    </row>
    <row r="3" ht="14.25" customHeight="1" s="106">
      <c r="B3" s="112" t="n"/>
      <c r="D3" s="113" t="n"/>
      <c r="E3" s="114" t="n"/>
      <c r="F3" s="114" t="n"/>
      <c r="G3" s="114" t="n"/>
      <c r="H3" s="114" t="n"/>
      <c r="I3" s="114" t="n"/>
      <c r="J3" s="114" t="n"/>
      <c r="K3" s="114" t="n"/>
      <c r="L3" s="114" t="n"/>
      <c r="M3" s="114" t="n"/>
      <c r="N3" s="114" t="n"/>
      <c r="O3" s="114" t="n"/>
      <c r="P3" s="114" t="n"/>
      <c r="Q3" s="115" t="n"/>
    </row>
    <row r="4" ht="14.25" customHeight="1" s="106">
      <c r="B4" s="116" t="inlineStr"/>
      <c r="D4" s="117" t="inlineStr">
        <is>
          <t>Days Without Incident</t>
        </is>
      </c>
      <c r="E4" s="118" t="n"/>
      <c r="F4" s="119" t="inlineStr">
        <is>
          <t>Haz ID's</t>
        </is>
      </c>
      <c r="G4" s="120" t="n"/>
      <c r="H4" s="118" t="n"/>
      <c r="I4" s="119" t="inlineStr">
        <is>
          <t>Safety Gemba Walk</t>
        </is>
      </c>
      <c r="J4" s="120" t="n"/>
      <c r="K4" s="120" t="n"/>
      <c r="L4" s="120" t="n"/>
      <c r="M4" s="118" t="n"/>
      <c r="N4" s="119" t="inlineStr">
        <is>
          <t>7S (Zone 26)</t>
        </is>
      </c>
      <c r="O4" s="118" t="n"/>
      <c r="P4" s="121" t="inlineStr">
        <is>
          <t>7S (Zone 51)</t>
        </is>
      </c>
      <c r="Q4" s="122" t="n"/>
      <c r="T4" s="105" t="n"/>
    </row>
    <row r="5" ht="14.25" customHeight="1" s="106">
      <c r="B5" s="112" t="n"/>
      <c r="D5" s="123" t="inlineStr">
        <is>
          <t>Goal: 100</t>
        </is>
      </c>
      <c r="E5" s="124" t="n"/>
      <c r="F5" s="125" t="inlineStr">
        <is>
          <t>Goal: 3 per week</t>
        </is>
      </c>
      <c r="G5" s="114" t="n"/>
      <c r="H5" s="124" t="n"/>
      <c r="I5" s="125" t="inlineStr">
        <is>
          <t>Goal: 2 per Month</t>
        </is>
      </c>
      <c r="J5" s="114" t="n"/>
      <c r="K5" s="114" t="n"/>
      <c r="L5" s="114" t="n"/>
      <c r="M5" s="124" t="n"/>
      <c r="N5" s="125" t="inlineStr">
        <is>
          <t>Goal: Q2 2.4</t>
        </is>
      </c>
      <c r="O5" s="124" t="n"/>
      <c r="P5" s="126" t="inlineStr">
        <is>
          <t>Goal: Q2 2.4</t>
        </is>
      </c>
      <c r="Q5" s="115" t="n"/>
      <c r="T5" s="105" t="n"/>
    </row>
    <row r="6" ht="14.25" customHeight="1" s="106">
      <c r="B6" s="127" t="n"/>
      <c r="D6" s="128">
        <f>INDEX(data,2,MATCH(B4,Data!C1:ND1,0))</f>
        <v/>
      </c>
      <c r="E6" s="118" t="n"/>
      <c r="F6" s="129">
        <f>INDEX(data,3,MATCH(B4,Data!C1:ND1,0))</f>
        <v/>
      </c>
      <c r="G6" s="120" t="n"/>
      <c r="H6" s="118" t="n"/>
      <c r="I6" s="130">
        <f>INDEX(data,4,MATCH(B4,Data!C1:NE1,0))</f>
        <v/>
      </c>
      <c r="J6" s="120" t="n"/>
      <c r="K6" s="120" t="n"/>
      <c r="L6" s="120" t="n"/>
      <c r="M6" s="118" t="n"/>
      <c r="N6" s="131">
        <f>INDEX(data,5,MATCH(B4,Data!C1:NF1,0))</f>
        <v/>
      </c>
      <c r="O6" s="118" t="n"/>
      <c r="P6" s="132">
        <f>INDEX(data,6,MATCH(B4,Data!C1:NF1,0))</f>
        <v/>
      </c>
      <c r="Q6" s="122" t="n"/>
      <c r="R6" s="133" t="n"/>
      <c r="S6" s="134" t="n"/>
      <c r="T6" s="134" t="n"/>
    </row>
    <row r="7" ht="14.25" customHeight="1" s="106">
      <c r="B7" s="135" t="n"/>
      <c r="D7" s="136" t="n"/>
      <c r="E7" s="137" t="n"/>
      <c r="F7" s="138" t="n"/>
      <c r="G7" s="139" t="n"/>
      <c r="H7" s="140" t="n"/>
      <c r="I7" s="141" t="n"/>
      <c r="M7" s="137" t="n"/>
      <c r="N7" s="141" t="n"/>
      <c r="O7" s="137" t="n"/>
      <c r="P7" s="141" t="n"/>
      <c r="Q7" s="142" t="n"/>
      <c r="R7" s="133" t="n"/>
    </row>
    <row r="8" ht="14.25" customHeight="1" s="106">
      <c r="B8" s="135" t="n"/>
      <c r="D8" s="143" t="inlineStr">
        <is>
          <t>Comments</t>
        </is>
      </c>
      <c r="E8" s="144" t="n"/>
      <c r="F8" s="144" t="n"/>
      <c r="G8" s="144" t="n"/>
      <c r="H8" s="144" t="n"/>
      <c r="I8" s="144" t="n"/>
      <c r="J8" s="144" t="n"/>
      <c r="K8" s="144" t="n"/>
      <c r="L8" s="144" t="n"/>
      <c r="M8" s="144" t="n"/>
      <c r="N8" s="144" t="n"/>
      <c r="O8" s="144" t="n"/>
      <c r="P8" s="144" t="n"/>
      <c r="Q8" s="145" t="n"/>
    </row>
    <row r="9" ht="14.25" customHeight="1" s="106">
      <c r="B9" s="135" t="n"/>
      <c r="D9" s="146" t="n"/>
      <c r="E9" s="147" t="n"/>
      <c r="F9" s="147" t="n"/>
      <c r="G9" s="147" t="n"/>
      <c r="H9" s="147" t="n"/>
      <c r="I9" s="147" t="n"/>
      <c r="J9" s="147" t="n"/>
      <c r="K9" s="147" t="n"/>
      <c r="L9" s="147" t="n"/>
      <c r="M9" s="147" t="n"/>
      <c r="N9" s="147" t="n"/>
      <c r="O9" s="147" t="n"/>
      <c r="P9" s="147" t="n"/>
      <c r="Q9" s="148" t="n"/>
    </row>
    <row r="10" ht="14.25" customHeight="1" s="106">
      <c r="B10" s="135" t="n"/>
      <c r="D10" s="149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1" t="n"/>
    </row>
    <row r="11" ht="14.25" customHeight="1" s="106">
      <c r="B11" s="135" t="n"/>
    </row>
    <row r="12" ht="14.25" customHeight="1" s="106">
      <c r="B12" s="135" t="n"/>
      <c r="D12" s="152" t="inlineStr">
        <is>
          <t>Quality</t>
        </is>
      </c>
      <c r="E12" s="109" t="n"/>
      <c r="F12" s="110" t="n"/>
      <c r="G12" s="153" t="n"/>
      <c r="H12" s="154" t="inlineStr">
        <is>
          <t>Operations</t>
        </is>
      </c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10" t="n"/>
    </row>
    <row r="13" ht="14.25" customHeight="1" s="106">
      <c r="B13" s="135" t="n"/>
      <c r="D13" s="113" t="n"/>
      <c r="E13" s="114" t="n"/>
      <c r="F13" s="115" t="n"/>
      <c r="G13" s="153" t="n"/>
      <c r="H13" s="136" t="n"/>
      <c r="Q13" s="142" t="n"/>
    </row>
    <row r="14" ht="14.25" customHeight="1" s="106">
      <c r="B14" s="135" t="n"/>
      <c r="D14" s="155" t="inlineStr">
        <is>
          <t>Errors</t>
        </is>
      </c>
      <c r="E14" s="118" t="n"/>
      <c r="F14" s="156" t="inlineStr">
        <is>
          <t>PCD Returns</t>
        </is>
      </c>
      <c r="H14" s="157" t="inlineStr">
        <is>
          <t>Jobs on Hold</t>
        </is>
      </c>
      <c r="I14" s="120" t="n"/>
      <c r="J14" s="118" t="n"/>
      <c r="K14" s="158" t="inlineStr">
        <is>
          <t>Productivity</t>
        </is>
      </c>
      <c r="L14" s="120" t="n"/>
      <c r="M14" s="159" t="inlineStr">
        <is>
          <t>OTIF</t>
        </is>
      </c>
      <c r="N14" s="118" t="n"/>
      <c r="O14" s="159" t="inlineStr">
        <is>
          <t>Huddles</t>
        </is>
      </c>
      <c r="P14" s="160" t="inlineStr">
        <is>
          <t>Truck Fill</t>
        </is>
      </c>
      <c r="Q14" s="122" t="n"/>
    </row>
    <row r="15" ht="14.25" customHeight="1" s="106">
      <c r="B15" s="135" t="n"/>
      <c r="D15" s="161" t="inlineStr">
        <is>
          <t>Goal: 0</t>
        </is>
      </c>
      <c r="E15" s="124" t="n"/>
      <c r="F15" s="162" t="inlineStr">
        <is>
          <t>Goal: 0</t>
        </is>
      </c>
      <c r="H15" s="163" t="inlineStr">
        <is>
          <t>Goal: 0</t>
        </is>
      </c>
      <c r="J15" s="137" t="n"/>
      <c r="K15" s="164" t="inlineStr">
        <is>
          <t>Goal: 95%</t>
        </is>
      </c>
      <c r="L15" s="114" t="n"/>
      <c r="M15" s="165" t="inlineStr">
        <is>
          <t>Goal: 98%</t>
        </is>
      </c>
      <c r="N15" s="124" t="n"/>
      <c r="O15" s="166" t="inlineStr">
        <is>
          <t>Goal: 4</t>
        </is>
      </c>
      <c r="P15" s="167" t="inlineStr">
        <is>
          <t>Goal: 77%</t>
        </is>
      </c>
      <c r="Q15" s="142" t="n"/>
    </row>
    <row r="16" ht="14.25" customHeight="1" s="106">
      <c r="B16" s="135" t="n"/>
      <c r="D16" s="128">
        <f>INDEX(data,7,MATCH(B4,Data!C1:ND1,0))</f>
        <v/>
      </c>
      <c r="E16" s="118" t="n"/>
      <c r="F16" s="168">
        <f>INDEX(data,8,MATCH(B4,Data!C1:ND1,0))</f>
        <v/>
      </c>
      <c r="G16" s="169" t="n"/>
      <c r="H16" s="128">
        <f>INDEX(data,9,MATCH(B4,Data!C1:ND1,0))</f>
        <v/>
      </c>
      <c r="I16" s="120" t="n"/>
      <c r="J16" s="118" t="n"/>
      <c r="K16" s="170">
        <f>INDEX(data,10,MATCH(B4,Data!C1:ND1,0))</f>
        <v/>
      </c>
      <c r="L16" s="120" t="n"/>
      <c r="M16" s="171">
        <f>INDEX(data,11,MATCH(B4,Data!C1:ND1,0))</f>
        <v/>
      </c>
      <c r="N16" s="118" t="n"/>
      <c r="O16" s="130">
        <f>INDEX(data,12,MATCH(B4,Data!C1:ND1,0))</f>
        <v/>
      </c>
      <c r="P16" s="172">
        <f>INDEX(data,13,MATCH(B4,Data!C1:ND1,0))</f>
        <v/>
      </c>
      <c r="Q16" s="122" t="n"/>
    </row>
    <row r="17" ht="14.25" customHeight="1" s="106">
      <c r="B17" s="135" t="n"/>
      <c r="D17" s="136" t="n"/>
      <c r="E17" s="137" t="n"/>
      <c r="F17" s="173" t="n"/>
      <c r="G17" s="169" t="n"/>
      <c r="H17" s="136" t="n"/>
      <c r="J17" s="137" t="n"/>
      <c r="K17" s="141" t="n"/>
      <c r="M17" s="141" t="n"/>
      <c r="N17" s="137" t="n"/>
      <c r="O17" s="174" t="n"/>
      <c r="P17" s="141" t="n"/>
      <c r="Q17" s="142" t="n"/>
    </row>
    <row r="18" ht="14.25" customHeight="1" s="106">
      <c r="B18" s="135" t="n"/>
      <c r="D18" s="143" t="inlineStr">
        <is>
          <t>Comments</t>
        </is>
      </c>
      <c r="E18" s="144" t="n"/>
      <c r="F18" s="145" t="n"/>
      <c r="G18" s="175" t="n"/>
      <c r="H18" s="143" t="inlineStr">
        <is>
          <t>Comments</t>
        </is>
      </c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5" t="n"/>
    </row>
    <row r="19" ht="14.25" customHeight="1" s="106">
      <c r="B19" s="135" t="n"/>
      <c r="D19" s="146" t="inlineStr">
        <is>
          <t>Sandy jobs flagged for Ft Worth</t>
        </is>
      </c>
      <c r="E19" s="147" t="n"/>
      <c r="F19" s="148" t="n"/>
      <c r="H19" s="146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8" t="n"/>
    </row>
    <row r="20" ht="14.25" customHeight="1" s="106">
      <c r="B20" s="135" t="n"/>
      <c r="D20" s="149" t="n"/>
      <c r="E20" s="150" t="n"/>
      <c r="F20" s="151" t="n"/>
      <c r="H20" s="149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1" t="n"/>
    </row>
    <row r="21" ht="14.25" customHeight="1" s="106">
      <c r="B21" s="135" t="n"/>
    </row>
    <row r="22" ht="14.25" customHeight="1" s="106">
      <c r="B22" s="135" t="n"/>
      <c r="D22" s="176" t="inlineStr">
        <is>
          <t>People</t>
        </is>
      </c>
      <c r="E22" s="109" t="n"/>
      <c r="F22" s="109" t="n"/>
      <c r="G22" s="109" t="n"/>
      <c r="H22" s="109" t="n"/>
      <c r="I22" s="110" t="n"/>
      <c r="J22" s="153" t="n"/>
      <c r="K22" s="107" t="inlineStr">
        <is>
          <t>PPI</t>
        </is>
      </c>
      <c r="L22" s="109" t="n"/>
      <c r="M22" s="109" t="n"/>
      <c r="N22" s="109" t="n"/>
      <c r="O22" s="109" t="n"/>
      <c r="P22" s="109" t="n"/>
      <c r="Q22" s="110" t="n"/>
    </row>
    <row r="23" ht="14.25" customHeight="1" s="106">
      <c r="B23" s="135" t="n"/>
      <c r="D23" s="136" t="n"/>
      <c r="I23" s="142" t="n"/>
      <c r="J23" s="153" t="n"/>
      <c r="K23" s="136" t="n"/>
      <c r="Q23" s="142" t="n"/>
    </row>
    <row r="24" ht="14.25" customHeight="1" s="106">
      <c r="B24" s="135" t="n"/>
      <c r="D24" s="177" t="inlineStr">
        <is>
          <t>Recognitions</t>
        </is>
      </c>
      <c r="E24" s="118" t="n"/>
      <c r="F24" s="178" t="inlineStr">
        <is>
          <t>Master Control Compliance</t>
        </is>
      </c>
      <c r="G24" s="120" t="n"/>
      <c r="H24" s="120" t="n"/>
      <c r="I24" s="122" t="n"/>
      <c r="K24" s="179" t="inlineStr">
        <is>
          <t>Cost Savings</t>
        </is>
      </c>
      <c r="L24" s="120" t="n"/>
      <c r="M24" s="118" t="n"/>
      <c r="N24" s="180" t="inlineStr">
        <is>
          <t>Rever's</t>
        </is>
      </c>
      <c r="O24" s="118" t="n"/>
      <c r="P24" s="181" t="inlineStr">
        <is>
          <t>Project's</t>
        </is>
      </c>
      <c r="Q24" s="122" t="n"/>
    </row>
    <row r="25" ht="14.25" customHeight="1" s="106">
      <c r="B25" s="135" t="n"/>
      <c r="D25" s="182" t="inlineStr">
        <is>
          <t>Goal: 3 per week</t>
        </is>
      </c>
      <c r="E25" s="124" t="n"/>
      <c r="F25" s="183" t="inlineStr">
        <is>
          <t>Goal: 98%</t>
        </is>
      </c>
      <c r="G25" s="114" t="n"/>
      <c r="H25" s="114" t="n"/>
      <c r="I25" s="115" t="n"/>
      <c r="K25" s="184" t="inlineStr">
        <is>
          <t>Goal: &gt;$1.00</t>
        </is>
      </c>
      <c r="L25" s="114" t="n"/>
      <c r="M25" s="124" t="n"/>
      <c r="N25" s="185" t="inlineStr">
        <is>
          <t>Goal: 1 per week</t>
        </is>
      </c>
      <c r="O25" s="124" t="n"/>
      <c r="P25" s="186" t="inlineStr">
        <is>
          <t>Goal: 1 per month</t>
        </is>
      </c>
      <c r="Q25" s="115" t="n"/>
    </row>
    <row r="26" ht="14.25" customHeight="1" s="106">
      <c r="B26" s="135" t="n"/>
      <c r="D26" s="128">
        <f>INDEX(data,14,MATCH(B4,Data!C1:ND1,0))</f>
        <v/>
      </c>
      <c r="E26" s="118" t="n"/>
      <c r="F26" s="172">
        <f>INDEX(data,15,MATCH(B4,Data!C1:ND1,0))</f>
        <v/>
      </c>
      <c r="G26" s="120" t="n"/>
      <c r="H26" s="120" t="n"/>
      <c r="I26" s="122" t="n"/>
      <c r="K26" s="187">
        <f>INDEX(data,16,MATCH(B4,Data!C1:ND1,0))</f>
        <v/>
      </c>
      <c r="L26" s="120" t="n"/>
      <c r="M26" s="118" t="n"/>
      <c r="N26" s="130">
        <f>INDEX(data,17,MATCH(B4,Data!C1:ND1,0))</f>
        <v/>
      </c>
      <c r="O26" s="118" t="n"/>
      <c r="P26" s="188">
        <f>INDEX(data,18,MATCH(B4,Data!C1:ND1,0))</f>
        <v/>
      </c>
      <c r="Q26" s="122" t="n"/>
    </row>
    <row r="27" ht="14.25" customHeight="1" s="106">
      <c r="B27" s="135" t="n"/>
      <c r="D27" s="136" t="n"/>
      <c r="E27" s="137" t="n"/>
      <c r="F27" s="141" t="n"/>
      <c r="I27" s="142" t="n"/>
      <c r="K27" s="136" t="n"/>
      <c r="M27" s="137" t="n"/>
      <c r="N27" s="141" t="n"/>
      <c r="O27" s="137" t="n"/>
      <c r="Q27" s="142" t="n"/>
    </row>
    <row r="28" ht="14.25" customHeight="1" s="106">
      <c r="B28" s="135" t="n"/>
      <c r="D28" s="143" t="inlineStr">
        <is>
          <t>Comments</t>
        </is>
      </c>
      <c r="E28" s="144" t="n"/>
      <c r="F28" s="144" t="n"/>
      <c r="G28" s="144" t="n"/>
      <c r="H28" s="144" t="n"/>
      <c r="I28" s="145" t="n"/>
      <c r="K28" s="143" t="inlineStr">
        <is>
          <t>Comments</t>
        </is>
      </c>
      <c r="L28" s="144" t="n"/>
      <c r="M28" s="144" t="n"/>
      <c r="N28" s="144" t="n"/>
      <c r="O28" s="144" t="n"/>
      <c r="P28" s="144" t="n"/>
      <c r="Q28" s="145" t="n"/>
    </row>
    <row r="29" ht="14.25" customHeight="1" s="106">
      <c r="B29" s="135" t="n"/>
      <c r="D29" s="146" t="inlineStr">
        <is>
          <t>A shift team for holding down the fort yesterday!</t>
        </is>
      </c>
      <c r="E29" s="147" t="n"/>
      <c r="F29" s="147" t="n"/>
      <c r="G29" s="147" t="n"/>
      <c r="H29" s="147" t="n"/>
      <c r="I29" s="148" t="n"/>
      <c r="K29" s="146" t="n"/>
      <c r="L29" s="147" t="n"/>
      <c r="M29" s="147" t="n"/>
      <c r="N29" s="147" t="n"/>
      <c r="O29" s="147" t="n"/>
      <c r="P29" s="147" t="n"/>
      <c r="Q29" s="148" t="n"/>
    </row>
    <row r="30" ht="14.25" customHeight="1" s="106">
      <c r="B30" s="135" t="n"/>
      <c r="D30" s="149" t="n"/>
      <c r="E30" s="150" t="n"/>
      <c r="F30" s="150" t="n"/>
      <c r="G30" s="150" t="n"/>
      <c r="H30" s="150" t="n"/>
      <c r="I30" s="151" t="n"/>
      <c r="K30" s="149" t="inlineStr">
        <is>
          <t>Telescoping boxes, Cones, Non IRR jobs, Product scanning, extra dock</t>
        </is>
      </c>
      <c r="L30" s="150" t="n"/>
      <c r="M30" s="150" t="n"/>
      <c r="N30" s="150" t="n"/>
      <c r="O30" s="150" t="n"/>
      <c r="P30" s="150" t="n"/>
      <c r="Q30" s="151" t="n"/>
    </row>
    <row r="31" ht="14.25" customHeight="1" s="106">
      <c r="B31" s="135" t="n"/>
      <c r="Q31" s="189" t="n"/>
    </row>
    <row r="32" ht="14.25" customHeight="1" s="106">
      <c r="B32" s="135" t="n"/>
      <c r="D32" s="190" t="inlineStr">
        <is>
          <t>Announcements</t>
        </is>
      </c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10" t="n"/>
    </row>
    <row r="33" ht="14.25" customHeight="1" s="106">
      <c r="B33" s="135" t="n"/>
      <c r="D33" s="113" t="n"/>
      <c r="E33" s="114" t="n"/>
      <c r="F33" s="114" t="n"/>
      <c r="G33" s="114" t="n"/>
      <c r="H33" s="114" t="n"/>
      <c r="I33" s="114" t="n"/>
      <c r="J33" s="114" t="n"/>
      <c r="K33" s="114" t="n"/>
      <c r="L33" s="114" t="n"/>
      <c r="M33" s="114" t="n"/>
      <c r="N33" s="114" t="n"/>
      <c r="O33" s="114" t="n"/>
      <c r="P33" s="114" t="n"/>
      <c r="Q33" s="115" t="n"/>
    </row>
    <row r="34" ht="14.25" customHeight="1" s="106">
      <c r="B34" s="135" t="n"/>
      <c r="D34" s="191" t="inlineStr">
        <is>
          <t>Incidents or near misses need to be escalated immediately</t>
        </is>
      </c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8" t="n"/>
    </row>
    <row r="35" ht="14.25" customHeight="1" s="106">
      <c r="B35" s="135" t="n"/>
      <c r="D35" s="191" t="inlineStr">
        <is>
          <t>Hawaiian haystack potluck today at 12pm</t>
        </is>
      </c>
      <c r="E35" s="147" t="n"/>
      <c r="F35" s="147" t="n"/>
      <c r="G35" s="147" t="n"/>
      <c r="H35" s="147" t="n"/>
      <c r="I35" s="147" t="n"/>
      <c r="J35" s="147" t="n"/>
      <c r="K35" s="147" t="n"/>
      <c r="L35" s="147" t="n"/>
      <c r="M35" s="147" t="n"/>
      <c r="N35" s="147" t="n"/>
      <c r="O35" s="147" t="n"/>
      <c r="P35" s="147" t="n"/>
      <c r="Q35" s="148" t="n"/>
    </row>
    <row r="36" ht="14.25" customHeight="1" s="106">
      <c r="B36" s="135" t="n"/>
      <c r="D36" s="191" t="inlineStr">
        <is>
          <t>Snow cones tomorrow from Hola BRG!</t>
        </is>
      </c>
      <c r="E36" s="147" t="n"/>
      <c r="F36" s="147" t="n"/>
      <c r="G36" s="147" t="n"/>
      <c r="H36" s="147" t="n"/>
      <c r="I36" s="147" t="n"/>
      <c r="J36" s="147" t="n"/>
      <c r="K36" s="147" t="n"/>
      <c r="L36" s="147" t="n"/>
      <c r="M36" s="147" t="n"/>
      <c r="N36" s="147" t="n"/>
      <c r="O36" s="147" t="n"/>
      <c r="P36" s="147" t="n"/>
      <c r="Q36" s="148" t="n"/>
    </row>
    <row r="37" ht="14.25" customHeight="1" s="106">
      <c r="B37" s="135" t="n"/>
      <c r="D37" s="191" t="inlineStr">
        <is>
          <t>Tacos next week from the company for hitting Q2 goal</t>
        </is>
      </c>
      <c r="E37" s="147" t="n"/>
      <c r="F37" s="147" t="n"/>
      <c r="G37" s="147" t="n"/>
      <c r="H37" s="147" t="n"/>
      <c r="I37" s="147" t="n"/>
      <c r="J37" s="147" t="n"/>
      <c r="K37" s="147" t="n"/>
      <c r="L37" s="147" t="n"/>
      <c r="M37" s="147" t="n"/>
      <c r="N37" s="147" t="n"/>
      <c r="O37" s="147" t="n"/>
      <c r="P37" s="147" t="n"/>
      <c r="Q37" s="148" t="n"/>
    </row>
    <row r="38" ht="14.25" customHeight="1" s="106">
      <c r="B38" s="135" t="n"/>
      <c r="D38" s="191" t="inlineStr">
        <is>
          <t>Chick Fil A the week after for hitting goal</t>
        </is>
      </c>
      <c r="E38" s="147" t="n"/>
      <c r="F38" s="147" t="n"/>
      <c r="G38" s="147" t="n"/>
      <c r="H38" s="147" t="n"/>
      <c r="I38" s="147" t="n"/>
      <c r="J38" s="147" t="n"/>
      <c r="K38" s="147" t="n"/>
      <c r="L38" s="147" t="n"/>
      <c r="M38" s="147" t="n"/>
      <c r="N38" s="147" t="n"/>
      <c r="O38" s="147" t="n"/>
      <c r="P38" s="147" t="n"/>
      <c r="Q38" s="148" t="n"/>
      <c r="R38" s="153" t="n"/>
      <c r="S38" s="192" t="n"/>
      <c r="T38" s="192" t="n"/>
      <c r="U38" s="135" t="n"/>
    </row>
    <row r="39" ht="14.25" customHeight="1" s="106">
      <c r="B39" s="135" t="n"/>
      <c r="D39" s="191" t="n"/>
      <c r="E39" s="147" t="n"/>
      <c r="F39" s="147" t="n"/>
      <c r="G39" s="147" t="n"/>
      <c r="H39" s="147" t="n"/>
      <c r="I39" s="147" t="n"/>
      <c r="J39" s="147" t="n"/>
      <c r="K39" s="147" t="n"/>
      <c r="L39" s="147" t="n"/>
      <c r="M39" s="147" t="n"/>
      <c r="N39" s="147" t="n"/>
      <c r="O39" s="147" t="n"/>
      <c r="P39" s="147" t="n"/>
      <c r="Q39" s="148" t="n"/>
      <c r="R39" s="153" t="n"/>
      <c r="S39" s="192" t="n"/>
      <c r="T39" s="192" t="n"/>
      <c r="U39" s="135" t="n"/>
    </row>
    <row r="40" ht="14.25" customHeight="1" s="106">
      <c r="D40" s="191" t="n"/>
      <c r="E40" s="147" t="n"/>
      <c r="F40" s="147" t="n"/>
      <c r="G40" s="147" t="n"/>
      <c r="H40" s="147" t="n"/>
      <c r="I40" s="147" t="n"/>
      <c r="J40" s="147" t="n"/>
      <c r="K40" s="147" t="n"/>
      <c r="L40" s="147" t="n"/>
      <c r="M40" s="147" t="n"/>
      <c r="N40" s="147" t="n"/>
      <c r="O40" s="147" t="n"/>
      <c r="P40" s="147" t="n"/>
      <c r="Q40" s="148" t="n"/>
    </row>
    <row r="41" ht="14.25" customHeight="1" s="106">
      <c r="D41" s="191" t="n"/>
      <c r="E41" s="147" t="n"/>
      <c r="F41" s="147" t="n"/>
      <c r="G41" s="147" t="n"/>
      <c r="H41" s="147" t="n"/>
      <c r="I41" s="147" t="n"/>
      <c r="J41" s="147" t="n"/>
      <c r="K41" s="147" t="n"/>
      <c r="L41" s="147" t="n"/>
      <c r="M41" s="147" t="n"/>
      <c r="N41" s="147" t="n"/>
      <c r="O41" s="147" t="n"/>
      <c r="P41" s="147" t="n"/>
      <c r="Q41" s="148" t="n"/>
    </row>
    <row r="42" ht="14.25" customHeight="1" s="106">
      <c r="D42" s="193" t="n"/>
      <c r="E42" s="150" t="n"/>
      <c r="F42" s="150" t="n"/>
      <c r="G42" s="150" t="n"/>
      <c r="H42" s="150" t="n"/>
      <c r="I42" s="150" t="n"/>
      <c r="J42" s="150" t="n"/>
      <c r="K42" s="150" t="n"/>
      <c r="L42" s="150" t="n"/>
      <c r="M42" s="150" t="n"/>
      <c r="N42" s="150" t="n"/>
      <c r="O42" s="150" t="n"/>
      <c r="P42" s="150" t="n"/>
      <c r="Q42" s="151" t="n"/>
    </row>
    <row r="43" ht="14.25" customHeight="1" s="106">
      <c r="D43" s="153" t="n"/>
      <c r="E43" s="153" t="n"/>
      <c r="F43" s="153" t="n"/>
      <c r="G43" s="153" t="n"/>
      <c r="H43" s="153" t="n"/>
      <c r="I43" s="153" t="n"/>
      <c r="J43" s="133" t="n"/>
      <c r="K43" s="192" t="n"/>
      <c r="L43" s="192" t="n"/>
      <c r="M43" s="153" t="n"/>
      <c r="N43" s="153" t="n"/>
      <c r="O43" s="153" t="n"/>
      <c r="P43" s="153" t="n"/>
      <c r="Q43" s="153" t="n"/>
    </row>
    <row r="44" ht="21" customHeight="1" s="106">
      <c r="D44" s="153" t="n"/>
      <c r="E44" s="153" t="n"/>
      <c r="F44" s="153" t="n"/>
      <c r="G44" s="153" t="n"/>
      <c r="H44" s="153" t="n"/>
      <c r="I44" s="153" t="n"/>
      <c r="K44" s="192" t="n"/>
      <c r="L44" s="192" t="n"/>
      <c r="M44" s="153" t="n"/>
      <c r="N44" s="153" t="n"/>
      <c r="O44" s="153" t="n"/>
      <c r="P44" s="153" t="n"/>
      <c r="Q44" s="153" t="n"/>
    </row>
    <row r="45" ht="15" customHeight="1" s="106">
      <c r="D45" s="105" t="n"/>
      <c r="F45" s="105" t="n"/>
    </row>
    <row r="46" ht="15" customHeight="1" s="106">
      <c r="D46" s="105" t="n"/>
      <c r="F46" s="105" t="n"/>
    </row>
    <row r="47" ht="14.25" customHeight="1" s="106">
      <c r="D47" s="133" t="n"/>
      <c r="F47" s="133" t="n"/>
      <c r="R47" s="135" t="n"/>
      <c r="S47" s="135" t="n"/>
      <c r="T47" s="135" t="n"/>
      <c r="U47" s="135" t="n"/>
      <c r="V47" s="135" t="n"/>
      <c r="X47" s="153" t="n"/>
      <c r="Y47" s="153" t="n"/>
      <c r="Z47" s="153" t="n"/>
    </row>
    <row r="48" ht="14.25" customHeight="1" s="106">
      <c r="R48" s="135" t="n"/>
      <c r="S48" s="135" t="n"/>
      <c r="T48" s="135" t="n"/>
      <c r="U48" s="135" t="n"/>
      <c r="V48" s="135" t="n"/>
      <c r="X48" s="153" t="n"/>
      <c r="Y48" s="153" t="n"/>
      <c r="Z48" s="153" t="n"/>
    </row>
    <row r="49" ht="14.25" customHeight="1" s="106">
      <c r="X49" s="105" t="n"/>
    </row>
    <row r="50" ht="14.25" customHeight="1" s="106">
      <c r="X50" s="105" t="n"/>
    </row>
    <row r="51" ht="14.25" customHeight="1" s="106">
      <c r="X51" s="169" t="n"/>
      <c r="Y51" s="169" t="n"/>
      <c r="Z51" s="169" t="n"/>
    </row>
    <row r="52" ht="14.25" customHeight="1" s="106">
      <c r="M52" s="135" t="n"/>
      <c r="N52" s="135" t="n"/>
      <c r="O52" s="135" t="n"/>
      <c r="P52" s="135" t="n"/>
      <c r="Q52" s="135" t="n"/>
      <c r="X52" s="194" t="n"/>
      <c r="Y52" s="169" t="n"/>
      <c r="Z52" s="169" t="n"/>
    </row>
    <row r="53" ht="14.25" customHeight="1" s="106">
      <c r="D53" s="153" t="n"/>
      <c r="E53" s="153" t="n"/>
      <c r="F53" s="153" t="n"/>
      <c r="G53" s="153" t="n"/>
      <c r="H53" s="153" t="n"/>
      <c r="I53" s="153" t="n"/>
      <c r="M53" s="135" t="n"/>
      <c r="N53" s="135" t="n"/>
      <c r="O53" s="135" t="n"/>
      <c r="P53" s="135" t="n"/>
      <c r="Q53" s="135" t="n"/>
    </row>
    <row r="54" ht="21" customHeight="1" s="106">
      <c r="D54" s="153" t="n"/>
      <c r="E54" s="153" t="n"/>
      <c r="F54" s="153" t="n"/>
      <c r="G54" s="153" t="n"/>
      <c r="H54" s="153" t="n"/>
      <c r="I54" s="153" t="n"/>
    </row>
    <row r="57" ht="15" customHeight="1" s="106">
      <c r="D57" s="194" t="n"/>
      <c r="E57" s="194" t="n"/>
      <c r="F57" s="194" t="n"/>
      <c r="G57" s="194" t="n"/>
      <c r="H57" s="194" t="n"/>
      <c r="I57" s="194" t="n"/>
    </row>
    <row r="58" ht="15" customHeight="1" s="106">
      <c r="D58" s="194" t="n"/>
      <c r="E58" s="194" t="n"/>
      <c r="F58" s="194" t="n"/>
      <c r="G58" s="194" t="n"/>
      <c r="H58" s="194" t="n"/>
      <c r="I58" s="194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E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Q2" activeCellId="0" sqref="FQ2"/>
    </sheetView>
  </sheetViews>
  <sheetFormatPr baseColWidth="8" defaultColWidth="8.453125" defaultRowHeight="15" zeroHeight="0" outlineLevelRow="0"/>
  <cols>
    <col width="25.42" customWidth="1" style="104" min="2" max="2"/>
    <col width="10.57" customWidth="1" style="104" min="135" max="139"/>
    <col width="10.57" customWidth="1" style="104" min="144" max="146"/>
    <col width="10.57" customWidth="1" style="104" min="149" max="152"/>
    <col width="10.57" customWidth="1" style="104" min="156" max="160"/>
    <col width="10.57" customWidth="1" style="104" min="164" max="165"/>
    <col width="10.57" customWidth="1" style="104" min="167" max="167"/>
    <col width="10.57" customWidth="1" style="104" min="171" max="171"/>
  </cols>
  <sheetData>
    <row r="1" ht="15" customHeight="1" s="106">
      <c r="C1" s="195" t="n">
        <v>45292</v>
      </c>
      <c r="D1" s="195" t="n">
        <v>45293</v>
      </c>
      <c r="E1" s="195" t="n">
        <v>45294</v>
      </c>
      <c r="F1" s="195" t="n">
        <v>45295</v>
      </c>
      <c r="G1" s="195" t="n">
        <v>45296</v>
      </c>
      <c r="H1" s="195" t="n">
        <v>45297</v>
      </c>
      <c r="I1" s="195" t="n">
        <v>45298</v>
      </c>
      <c r="J1" s="195" t="n">
        <v>45299</v>
      </c>
      <c r="K1" s="195" t="n">
        <v>45300</v>
      </c>
      <c r="L1" s="195" t="n">
        <v>45301</v>
      </c>
      <c r="M1" s="195" t="n">
        <v>45302</v>
      </c>
      <c r="N1" s="195" t="n">
        <v>45303</v>
      </c>
      <c r="O1" s="195" t="n">
        <v>45304</v>
      </c>
      <c r="P1" s="195" t="n">
        <v>45305</v>
      </c>
      <c r="Q1" s="195" t="n">
        <v>45306</v>
      </c>
      <c r="R1" s="195" t="n">
        <v>45307</v>
      </c>
      <c r="S1" s="195" t="n">
        <v>45308</v>
      </c>
      <c r="T1" s="195" t="n">
        <v>45309</v>
      </c>
      <c r="U1" s="195" t="n">
        <v>45310</v>
      </c>
      <c r="V1" s="195" t="n">
        <v>45311</v>
      </c>
      <c r="W1" s="195" t="n">
        <v>45312</v>
      </c>
      <c r="X1" s="195" t="n">
        <v>45313</v>
      </c>
      <c r="Y1" s="195" t="n">
        <v>45314</v>
      </c>
      <c r="Z1" s="195" t="n">
        <v>45315</v>
      </c>
      <c r="AA1" s="195" t="n">
        <v>45316</v>
      </c>
      <c r="AB1" s="195" t="n">
        <v>45317</v>
      </c>
      <c r="AC1" s="195" t="n">
        <v>45318</v>
      </c>
      <c r="AD1" s="195" t="n">
        <v>45319</v>
      </c>
      <c r="AE1" s="195" t="n">
        <v>45320</v>
      </c>
      <c r="AF1" s="195" t="n">
        <v>45321</v>
      </c>
      <c r="AG1" s="195" t="n">
        <v>45322</v>
      </c>
      <c r="AH1" s="195" t="n">
        <v>45323</v>
      </c>
      <c r="AI1" s="195" t="n">
        <v>45324</v>
      </c>
      <c r="AJ1" s="195" t="n">
        <v>45325</v>
      </c>
      <c r="AK1" s="195" t="n">
        <v>45326</v>
      </c>
      <c r="AL1" s="195" t="n">
        <v>45327</v>
      </c>
      <c r="AM1" s="195" t="n">
        <v>45328</v>
      </c>
      <c r="AN1" s="195" t="n">
        <v>45329</v>
      </c>
      <c r="AO1" s="195" t="n">
        <v>45330</v>
      </c>
      <c r="AP1" s="195" t="n">
        <v>45331</v>
      </c>
      <c r="AQ1" s="195" t="n">
        <v>45332</v>
      </c>
      <c r="AR1" s="195" t="n">
        <v>45333</v>
      </c>
      <c r="AS1" s="195" t="n">
        <v>45334</v>
      </c>
      <c r="AT1" s="195" t="n">
        <v>45335</v>
      </c>
      <c r="AU1" s="195" t="n">
        <v>45336</v>
      </c>
      <c r="AV1" s="195" t="n">
        <v>45337</v>
      </c>
      <c r="AW1" s="195" t="n">
        <v>45338</v>
      </c>
      <c r="AX1" s="195" t="n">
        <v>45339</v>
      </c>
      <c r="AY1" s="195" t="n">
        <v>45340</v>
      </c>
      <c r="AZ1" s="195" t="n">
        <v>45341</v>
      </c>
      <c r="BA1" s="195" t="n">
        <v>45342</v>
      </c>
      <c r="BB1" s="195" t="n">
        <v>45343</v>
      </c>
      <c r="BC1" s="195" t="n">
        <v>45344</v>
      </c>
      <c r="BD1" s="195" t="n">
        <v>45345</v>
      </c>
      <c r="BE1" s="195" t="n">
        <v>45346</v>
      </c>
      <c r="BF1" s="195" t="n">
        <v>45347</v>
      </c>
      <c r="BG1" s="195" t="n">
        <v>45348</v>
      </c>
      <c r="BH1" s="195" t="n">
        <v>45349</v>
      </c>
      <c r="BI1" s="195" t="n">
        <v>45350</v>
      </c>
      <c r="BJ1" s="195" t="n">
        <v>45351</v>
      </c>
      <c r="BK1" s="195" t="n">
        <v>45352</v>
      </c>
      <c r="BL1" s="195" t="n">
        <v>45353</v>
      </c>
      <c r="BM1" s="195" t="n">
        <v>45354</v>
      </c>
      <c r="BN1" s="195" t="n">
        <v>45355</v>
      </c>
      <c r="BO1" s="195" t="n">
        <v>45356</v>
      </c>
      <c r="BP1" s="195" t="n">
        <v>45357</v>
      </c>
      <c r="BQ1" s="195" t="n">
        <v>45358</v>
      </c>
      <c r="BR1" s="195" t="n">
        <v>45359</v>
      </c>
      <c r="BS1" s="195" t="n">
        <v>45360</v>
      </c>
      <c r="BT1" s="195" t="n">
        <v>45361</v>
      </c>
      <c r="BU1" s="195" t="n">
        <v>45362</v>
      </c>
      <c r="BV1" s="195" t="n">
        <v>45363</v>
      </c>
      <c r="BW1" s="195" t="n">
        <v>45364</v>
      </c>
      <c r="BX1" s="195" t="n">
        <v>45365</v>
      </c>
      <c r="BY1" s="195" t="n">
        <v>45366</v>
      </c>
      <c r="BZ1" s="195" t="n">
        <v>45367</v>
      </c>
      <c r="CA1" s="195" t="n">
        <v>45368</v>
      </c>
      <c r="CB1" s="195" t="n">
        <v>45369</v>
      </c>
      <c r="CC1" s="195" t="n">
        <v>45370</v>
      </c>
      <c r="CD1" s="195" t="n">
        <v>45371</v>
      </c>
      <c r="CE1" s="195" t="n">
        <v>45372</v>
      </c>
      <c r="CF1" s="195" t="n">
        <v>45373</v>
      </c>
      <c r="CG1" s="195" t="n">
        <v>45374</v>
      </c>
      <c r="CH1" s="195" t="n">
        <v>45375</v>
      </c>
      <c r="CI1" s="195" t="n">
        <v>45376</v>
      </c>
      <c r="CJ1" s="195" t="n">
        <v>45377</v>
      </c>
      <c r="CK1" s="195" t="n">
        <v>45378</v>
      </c>
      <c r="CL1" s="195" t="n">
        <v>45379</v>
      </c>
      <c r="CM1" s="195" t="n">
        <v>45380</v>
      </c>
      <c r="CN1" s="195" t="n">
        <v>45381</v>
      </c>
      <c r="CO1" s="195" t="n">
        <v>45382</v>
      </c>
      <c r="CP1" s="195" t="n">
        <v>45383</v>
      </c>
      <c r="CQ1" s="195" t="n">
        <v>45384</v>
      </c>
      <c r="CR1" s="195" t="n">
        <v>45385</v>
      </c>
      <c r="CS1" s="195" t="n">
        <v>45386</v>
      </c>
      <c r="CT1" s="195" t="n">
        <v>45387</v>
      </c>
      <c r="CU1" s="195" t="n">
        <v>45388</v>
      </c>
      <c r="CV1" s="195" t="n">
        <v>45389</v>
      </c>
      <c r="CW1" s="195" t="n">
        <v>45390</v>
      </c>
      <c r="CX1" s="195" t="n">
        <v>45391</v>
      </c>
      <c r="CY1" s="195" t="n">
        <v>45392</v>
      </c>
      <c r="CZ1" s="195" t="n">
        <v>45393</v>
      </c>
      <c r="DA1" s="195" t="n">
        <v>45394</v>
      </c>
      <c r="DB1" s="195" t="n">
        <v>45395</v>
      </c>
      <c r="DC1" s="195" t="n">
        <v>45396</v>
      </c>
      <c r="DD1" s="195" t="n">
        <v>45397</v>
      </c>
      <c r="DE1" s="195" t="n">
        <v>45398</v>
      </c>
      <c r="DF1" s="195" t="n">
        <v>45399</v>
      </c>
      <c r="DG1" s="195" t="n">
        <v>45400</v>
      </c>
      <c r="DH1" s="195" t="n">
        <v>45401</v>
      </c>
      <c r="DI1" s="195" t="n">
        <v>45402</v>
      </c>
      <c r="DJ1" s="195" t="n">
        <v>45403</v>
      </c>
      <c r="DK1" s="195" t="n">
        <v>45404</v>
      </c>
      <c r="DL1" s="195" t="n">
        <v>45405</v>
      </c>
      <c r="DM1" s="195" t="n">
        <v>45406</v>
      </c>
      <c r="DN1" s="195" t="n">
        <v>45407</v>
      </c>
      <c r="DO1" s="195" t="n">
        <v>45408</v>
      </c>
      <c r="DP1" s="195" t="n">
        <v>45409</v>
      </c>
      <c r="DQ1" s="195" t="n">
        <v>45410</v>
      </c>
      <c r="DR1" s="195" t="n">
        <v>45411</v>
      </c>
      <c r="DS1" s="195" t="n">
        <v>45412</v>
      </c>
      <c r="DT1" s="195" t="n">
        <v>45413</v>
      </c>
      <c r="DU1" s="195" t="n">
        <v>45414</v>
      </c>
      <c r="DV1" s="195" t="n">
        <v>45415</v>
      </c>
      <c r="DW1" s="195" t="n">
        <v>45416</v>
      </c>
      <c r="DX1" s="195" t="n">
        <v>45417</v>
      </c>
      <c r="DY1" s="195" t="n">
        <v>45418</v>
      </c>
      <c r="DZ1" s="195" t="n">
        <v>45419</v>
      </c>
      <c r="EA1" s="195" t="n">
        <v>45420</v>
      </c>
      <c r="EB1" s="195" t="n">
        <v>45421</v>
      </c>
      <c r="EC1" s="195" t="n">
        <v>45422</v>
      </c>
      <c r="ED1" s="195" t="n">
        <v>45423</v>
      </c>
      <c r="EE1" s="195" t="n">
        <v>45424</v>
      </c>
      <c r="EF1" s="195" t="n">
        <v>45425</v>
      </c>
      <c r="EG1" s="195" t="n">
        <v>45426</v>
      </c>
      <c r="EH1" s="195" t="n">
        <v>45427</v>
      </c>
      <c r="EI1" s="195" t="n">
        <v>45428</v>
      </c>
      <c r="EJ1" s="195" t="n">
        <v>45429</v>
      </c>
      <c r="EK1" s="195" t="n">
        <v>45430</v>
      </c>
      <c r="EL1" s="195" t="n">
        <v>45431</v>
      </c>
      <c r="EM1" s="195" t="n">
        <v>45432</v>
      </c>
      <c r="EN1" s="195" t="n">
        <v>45433</v>
      </c>
      <c r="EO1" s="195" t="n">
        <v>45434</v>
      </c>
      <c r="EP1" s="195" t="n">
        <v>45435</v>
      </c>
      <c r="EQ1" s="195" t="n">
        <v>45436</v>
      </c>
      <c r="ER1" s="195" t="n">
        <v>45437</v>
      </c>
      <c r="ES1" s="195" t="n">
        <v>45438</v>
      </c>
      <c r="ET1" s="195" t="n">
        <v>45439</v>
      </c>
      <c r="EU1" s="195" t="n">
        <v>45440</v>
      </c>
      <c r="EV1" s="195" t="n">
        <v>45441</v>
      </c>
      <c r="EW1" s="195" t="n">
        <v>45442</v>
      </c>
      <c r="EX1" s="195" t="n">
        <v>45443</v>
      </c>
      <c r="EY1" s="195" t="n">
        <v>45444</v>
      </c>
      <c r="EZ1" s="195" t="n">
        <v>45445</v>
      </c>
      <c r="FA1" s="195" t="n">
        <v>45446</v>
      </c>
      <c r="FB1" s="195" t="n">
        <v>45447</v>
      </c>
      <c r="FC1" s="195" t="n">
        <v>45448</v>
      </c>
      <c r="FD1" s="195" t="n">
        <v>45449</v>
      </c>
      <c r="FE1" s="195" t="n">
        <v>45450</v>
      </c>
      <c r="FF1" s="195" t="n">
        <v>45451</v>
      </c>
      <c r="FG1" s="195" t="n">
        <v>45452</v>
      </c>
      <c r="FH1" s="195" t="n">
        <v>45453</v>
      </c>
      <c r="FI1" s="195" t="n">
        <v>45454</v>
      </c>
      <c r="FJ1" s="195" t="n">
        <v>45455</v>
      </c>
      <c r="FK1" s="195" t="n">
        <v>45456</v>
      </c>
      <c r="FL1" s="195" t="n">
        <v>45457</v>
      </c>
      <c r="FM1" s="195" t="n">
        <v>45458</v>
      </c>
      <c r="FN1" s="195" t="n">
        <v>45459</v>
      </c>
      <c r="FO1" s="195" t="n">
        <v>45460</v>
      </c>
      <c r="FP1" s="195" t="n">
        <v>45461</v>
      </c>
      <c r="FQ1" s="195" t="n">
        <v>45462</v>
      </c>
      <c r="FR1" s="195" t="n">
        <v>45463</v>
      </c>
      <c r="FS1" s="195" t="n">
        <v>45464</v>
      </c>
      <c r="FT1" s="195" t="n">
        <v>45465</v>
      </c>
      <c r="FU1" s="195" t="n">
        <v>45466</v>
      </c>
      <c r="FV1" s="195" t="n">
        <v>45467</v>
      </c>
      <c r="FW1" s="195" t="n">
        <v>45468</v>
      </c>
      <c r="FX1" s="195" t="n">
        <v>45469</v>
      </c>
      <c r="FY1" s="195" t="n">
        <v>45470</v>
      </c>
      <c r="FZ1" s="195" t="n">
        <v>45471</v>
      </c>
      <c r="GA1" s="195" t="n">
        <v>45472</v>
      </c>
      <c r="GB1" s="195" t="n">
        <v>45473</v>
      </c>
      <c r="GC1" s="195" t="n">
        <v>45474</v>
      </c>
      <c r="GD1" s="195" t="n">
        <v>45475</v>
      </c>
      <c r="GE1" s="195" t="n">
        <v>45476</v>
      </c>
      <c r="GF1" s="195" t="n">
        <v>45477</v>
      </c>
      <c r="GG1" s="195" t="n">
        <v>45478</v>
      </c>
      <c r="GH1" s="195" t="n">
        <v>45479</v>
      </c>
      <c r="GI1" s="195" t="n">
        <v>45480</v>
      </c>
      <c r="GJ1" s="195" t="n">
        <v>45481</v>
      </c>
      <c r="GK1" s="195" t="n">
        <v>45482</v>
      </c>
      <c r="GL1" s="195" t="n">
        <v>45483</v>
      </c>
      <c r="GM1" s="195" t="n">
        <v>45484</v>
      </c>
      <c r="GN1" s="195" t="n">
        <v>45485</v>
      </c>
      <c r="GO1" s="195" t="n">
        <v>45486</v>
      </c>
      <c r="GP1" s="195" t="n">
        <v>45487</v>
      </c>
      <c r="GQ1" s="195" t="n">
        <v>45488</v>
      </c>
      <c r="GR1" s="195" t="n">
        <v>45489</v>
      </c>
      <c r="GS1" s="195" t="n">
        <v>45490</v>
      </c>
      <c r="GT1" s="195" t="n">
        <v>45491</v>
      </c>
      <c r="GU1" s="195" t="n">
        <v>45492</v>
      </c>
      <c r="GV1" s="195" t="n">
        <v>45493</v>
      </c>
      <c r="GW1" s="195" t="n">
        <v>45494</v>
      </c>
      <c r="GX1" s="195" t="n">
        <v>45495</v>
      </c>
      <c r="GY1" s="195" t="n">
        <v>45496</v>
      </c>
      <c r="GZ1" s="195" t="n">
        <v>45497</v>
      </c>
      <c r="HA1" s="195" t="n">
        <v>45498</v>
      </c>
      <c r="HB1" s="195" t="n">
        <v>45499</v>
      </c>
      <c r="HC1" s="195" t="n">
        <v>45500</v>
      </c>
      <c r="HD1" s="195" t="n">
        <v>45501</v>
      </c>
      <c r="HE1" s="195" t="n">
        <v>45502</v>
      </c>
      <c r="HF1" s="195" t="n">
        <v>45503</v>
      </c>
      <c r="HG1" s="195" t="n">
        <v>45504</v>
      </c>
      <c r="HH1" s="195" t="n">
        <v>45505</v>
      </c>
      <c r="HI1" s="195" t="n">
        <v>45506</v>
      </c>
      <c r="HJ1" s="195" t="n">
        <v>45507</v>
      </c>
      <c r="HK1" s="195" t="n">
        <v>45508</v>
      </c>
      <c r="HL1" s="195" t="n">
        <v>45509</v>
      </c>
      <c r="HM1" s="195" t="n">
        <v>45510</v>
      </c>
      <c r="HN1" s="195" t="n">
        <v>45511</v>
      </c>
      <c r="HO1" s="195" t="n">
        <v>45512</v>
      </c>
      <c r="HP1" s="195" t="n">
        <v>45513</v>
      </c>
      <c r="HQ1" s="195" t="n">
        <v>45514</v>
      </c>
      <c r="HR1" s="195" t="n">
        <v>45515</v>
      </c>
      <c r="HS1" s="195" t="n">
        <v>45516</v>
      </c>
      <c r="HT1" s="195" t="n">
        <v>45517</v>
      </c>
      <c r="HU1" s="195" t="n">
        <v>45518</v>
      </c>
      <c r="HV1" s="195" t="n">
        <v>45519</v>
      </c>
      <c r="HW1" s="195" t="n">
        <v>45520</v>
      </c>
      <c r="HX1" s="195" t="n">
        <v>45521</v>
      </c>
      <c r="HY1" s="195" t="n">
        <v>45522</v>
      </c>
      <c r="HZ1" s="195" t="n">
        <v>45523</v>
      </c>
      <c r="IA1" s="195" t="n">
        <v>45524</v>
      </c>
      <c r="IB1" s="195" t="n">
        <v>45525</v>
      </c>
      <c r="IC1" s="195" t="n">
        <v>45526</v>
      </c>
      <c r="ID1" s="195" t="n">
        <v>45527</v>
      </c>
      <c r="IE1" s="195" t="n">
        <v>45528</v>
      </c>
      <c r="IF1" s="195" t="n">
        <v>45529</v>
      </c>
      <c r="IG1" s="195" t="n">
        <v>45530</v>
      </c>
      <c r="IH1" s="195" t="n">
        <v>45531</v>
      </c>
      <c r="II1" s="195" t="n">
        <v>45532</v>
      </c>
      <c r="IJ1" s="195" t="n">
        <v>45533</v>
      </c>
      <c r="IK1" s="195" t="n">
        <v>45534</v>
      </c>
      <c r="IL1" s="195" t="n">
        <v>45535</v>
      </c>
      <c r="IM1" s="195" t="n">
        <v>45536</v>
      </c>
      <c r="IN1" s="195" t="n">
        <v>45537</v>
      </c>
      <c r="IO1" s="195" t="n">
        <v>45538</v>
      </c>
      <c r="IP1" s="195" t="n">
        <v>45539</v>
      </c>
      <c r="IQ1" s="195" t="n">
        <v>45540</v>
      </c>
      <c r="IR1" s="195" t="n">
        <v>45541</v>
      </c>
      <c r="IS1" s="195" t="n">
        <v>45542</v>
      </c>
      <c r="IT1" s="195" t="n">
        <v>45543</v>
      </c>
      <c r="IU1" s="195" t="n">
        <v>45544</v>
      </c>
      <c r="IV1" s="195" t="n">
        <v>45545</v>
      </c>
      <c r="IW1" s="195" t="n">
        <v>45546</v>
      </c>
      <c r="IX1" s="195" t="n">
        <v>45547</v>
      </c>
      <c r="IY1" s="195" t="n">
        <v>45548</v>
      </c>
      <c r="IZ1" s="195" t="n">
        <v>45549</v>
      </c>
      <c r="JA1" s="195" t="n">
        <v>45550</v>
      </c>
      <c r="JB1" s="195" t="n">
        <v>45551</v>
      </c>
      <c r="JC1" s="195" t="n">
        <v>45552</v>
      </c>
      <c r="JD1" s="195" t="n">
        <v>45553</v>
      </c>
      <c r="JE1" s="195" t="n">
        <v>45554</v>
      </c>
      <c r="JF1" s="195" t="n">
        <v>45555</v>
      </c>
      <c r="JG1" s="195" t="n">
        <v>45556</v>
      </c>
      <c r="JH1" s="195" t="n">
        <v>45557</v>
      </c>
      <c r="JI1" s="195" t="n">
        <v>45558</v>
      </c>
      <c r="JJ1" s="195" t="n">
        <v>45559</v>
      </c>
      <c r="JK1" s="195" t="n">
        <v>45560</v>
      </c>
      <c r="JL1" s="195" t="n">
        <v>45561</v>
      </c>
      <c r="JM1" s="195" t="n">
        <v>45562</v>
      </c>
      <c r="JN1" s="195" t="n">
        <v>45563</v>
      </c>
      <c r="JO1" s="195" t="n">
        <v>45564</v>
      </c>
      <c r="JP1" s="195" t="n">
        <v>45565</v>
      </c>
      <c r="JQ1" s="195" t="n">
        <v>45566</v>
      </c>
      <c r="JR1" s="195" t="n">
        <v>45567</v>
      </c>
      <c r="JS1" s="195" t="n">
        <v>45568</v>
      </c>
      <c r="JT1" s="195" t="n">
        <v>45569</v>
      </c>
      <c r="JU1" s="195" t="n">
        <v>45570</v>
      </c>
      <c r="JV1" s="195" t="n">
        <v>45571</v>
      </c>
      <c r="JW1" s="195" t="n">
        <v>45572</v>
      </c>
      <c r="JX1" s="195" t="n">
        <v>45573</v>
      </c>
      <c r="JY1" s="195" t="n">
        <v>45574</v>
      </c>
      <c r="JZ1" s="195" t="n">
        <v>45575</v>
      </c>
      <c r="KA1" s="195" t="n">
        <v>45576</v>
      </c>
      <c r="KB1" s="195" t="n">
        <v>45577</v>
      </c>
      <c r="KC1" s="195" t="n">
        <v>45578</v>
      </c>
      <c r="KD1" s="195" t="n">
        <v>45579</v>
      </c>
      <c r="KE1" s="195" t="n">
        <v>45580</v>
      </c>
      <c r="KF1" s="195" t="n">
        <v>45581</v>
      </c>
      <c r="KG1" s="195" t="n">
        <v>45582</v>
      </c>
      <c r="KH1" s="195" t="n">
        <v>45583</v>
      </c>
      <c r="KI1" s="195" t="n">
        <v>45584</v>
      </c>
      <c r="KJ1" s="195" t="n">
        <v>45585</v>
      </c>
      <c r="KK1" s="195" t="n">
        <v>45586</v>
      </c>
      <c r="KL1" s="195" t="n">
        <v>45587</v>
      </c>
      <c r="KM1" s="195" t="n">
        <v>45588</v>
      </c>
      <c r="KN1" s="195" t="n">
        <v>45589</v>
      </c>
      <c r="KO1" s="195" t="n">
        <v>45590</v>
      </c>
      <c r="KP1" s="195" t="n">
        <v>45591</v>
      </c>
      <c r="KQ1" s="195" t="n">
        <v>45592</v>
      </c>
      <c r="KR1" s="195" t="n">
        <v>45593</v>
      </c>
      <c r="KS1" s="195" t="n">
        <v>45594</v>
      </c>
      <c r="KT1" s="195" t="n">
        <v>45595</v>
      </c>
      <c r="KU1" s="195" t="n">
        <v>45596</v>
      </c>
      <c r="KV1" s="195" t="n">
        <v>45597</v>
      </c>
      <c r="KW1" s="195" t="n">
        <v>45598</v>
      </c>
      <c r="KX1" s="195" t="n">
        <v>45599</v>
      </c>
      <c r="KY1" s="195" t="n">
        <v>45600</v>
      </c>
      <c r="KZ1" s="195" t="n">
        <v>45601</v>
      </c>
      <c r="LA1" s="195" t="n">
        <v>45602</v>
      </c>
      <c r="LB1" s="195" t="n">
        <v>45603</v>
      </c>
      <c r="LC1" s="195" t="n">
        <v>45604</v>
      </c>
      <c r="LD1" s="195" t="n">
        <v>45605</v>
      </c>
      <c r="LE1" s="195" t="n">
        <v>45606</v>
      </c>
      <c r="LF1" s="195" t="n">
        <v>45607</v>
      </c>
      <c r="LG1" s="195" t="n">
        <v>45608</v>
      </c>
      <c r="LH1" s="195" t="n">
        <v>45609</v>
      </c>
      <c r="LI1" s="195" t="n">
        <v>45610</v>
      </c>
      <c r="LJ1" s="195" t="n">
        <v>45611</v>
      </c>
      <c r="LK1" s="195" t="n">
        <v>45612</v>
      </c>
      <c r="LL1" s="195" t="n">
        <v>45613</v>
      </c>
      <c r="LM1" s="195" t="n">
        <v>45614</v>
      </c>
      <c r="LN1" s="195" t="n">
        <v>45615</v>
      </c>
      <c r="LO1" s="195" t="n">
        <v>45616</v>
      </c>
      <c r="LP1" s="195" t="n">
        <v>45617</v>
      </c>
      <c r="LQ1" s="195" t="n">
        <v>45618</v>
      </c>
      <c r="LR1" s="195" t="n">
        <v>45619</v>
      </c>
      <c r="LS1" s="195" t="n">
        <v>45620</v>
      </c>
      <c r="LT1" s="195" t="n">
        <v>45621</v>
      </c>
      <c r="LU1" s="195" t="n">
        <v>45622</v>
      </c>
      <c r="LV1" s="195" t="n">
        <v>45623</v>
      </c>
      <c r="LW1" s="195" t="n">
        <v>45624</v>
      </c>
      <c r="LX1" s="195" t="n">
        <v>45625</v>
      </c>
      <c r="LY1" s="195" t="n">
        <v>45626</v>
      </c>
      <c r="LZ1" s="195" t="n">
        <v>45627</v>
      </c>
      <c r="MA1" s="195" t="n">
        <v>45628</v>
      </c>
      <c r="MB1" s="195" t="n">
        <v>45629</v>
      </c>
      <c r="MC1" s="195" t="n">
        <v>45630</v>
      </c>
      <c r="MD1" s="195" t="n">
        <v>45631</v>
      </c>
      <c r="ME1" s="195" t="n">
        <v>45632</v>
      </c>
      <c r="MF1" s="195" t="n">
        <v>45633</v>
      </c>
      <c r="MG1" s="195" t="n">
        <v>45634</v>
      </c>
      <c r="MH1" s="195" t="n">
        <v>45635</v>
      </c>
      <c r="MI1" s="195" t="n">
        <v>45636</v>
      </c>
      <c r="MJ1" s="195" t="n">
        <v>45637</v>
      </c>
      <c r="MK1" s="195" t="n">
        <v>45638</v>
      </c>
      <c r="ML1" s="195" t="n">
        <v>45639</v>
      </c>
      <c r="MM1" s="195" t="n">
        <v>45640</v>
      </c>
      <c r="MN1" s="195" t="n">
        <v>45641</v>
      </c>
      <c r="MO1" s="195" t="n">
        <v>45642</v>
      </c>
      <c r="MP1" s="195" t="n">
        <v>45643</v>
      </c>
      <c r="MQ1" s="195" t="n">
        <v>45644</v>
      </c>
      <c r="MR1" s="195" t="n">
        <v>45645</v>
      </c>
      <c r="MS1" s="195" t="n">
        <v>45646</v>
      </c>
      <c r="MT1" s="195" t="n">
        <v>45647</v>
      </c>
      <c r="MU1" s="195" t="n">
        <v>45648</v>
      </c>
      <c r="MV1" s="195" t="n">
        <v>45649</v>
      </c>
      <c r="MW1" s="195" t="n">
        <v>45650</v>
      </c>
      <c r="MX1" s="195" t="n">
        <v>45651</v>
      </c>
      <c r="MY1" s="195" t="n">
        <v>45652</v>
      </c>
      <c r="MZ1" s="195" t="n">
        <v>45653</v>
      </c>
      <c r="NA1" s="195" t="n">
        <v>45654</v>
      </c>
      <c r="NB1" s="195" t="n">
        <v>45655</v>
      </c>
      <c r="NC1" s="195" t="n">
        <v>45656</v>
      </c>
      <c r="ND1" s="195" t="n">
        <v>45657</v>
      </c>
      <c r="NE1" t="inlineStr">
        <is>
          <t>01/06/2025</t>
        </is>
      </c>
    </row>
    <row r="2" ht="15" customHeight="1" s="106">
      <c r="A2" s="104" t="n"/>
      <c r="B2" s="196" t="inlineStr">
        <is>
          <t>Days without Incident</t>
        </is>
      </c>
      <c r="C2" s="104" t="inlineStr">
        <is>
          <t>0</t>
        </is>
      </c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4" t="n"/>
      <c r="O2" s="104" t="n"/>
      <c r="P2" s="104" t="n"/>
      <c r="Q2" s="104" t="n"/>
      <c r="R2" s="104" t="n"/>
      <c r="S2" s="104" t="n"/>
      <c r="T2" s="104" t="n"/>
      <c r="U2" s="104" t="n"/>
      <c r="V2" s="104" t="n"/>
      <c r="W2" s="104" t="n"/>
      <c r="X2" s="104" t="n"/>
      <c r="Y2" s="104" t="n"/>
      <c r="Z2" s="104" t="n"/>
      <c r="AA2" s="104" t="n"/>
      <c r="AB2" s="104" t="n"/>
      <c r="AC2" s="104" t="n"/>
      <c r="AD2" s="104" t="n">
        <v>19</v>
      </c>
      <c r="AE2" s="104" t="n">
        <v>20</v>
      </c>
      <c r="AF2" s="104" t="n"/>
      <c r="AG2" s="104" t="n"/>
      <c r="AH2" s="104" t="n"/>
      <c r="AI2" s="104" t="n"/>
      <c r="AJ2" s="104" t="n"/>
      <c r="AK2" s="104" t="n"/>
      <c r="AL2" s="104" t="n"/>
      <c r="AM2" s="104" t="n"/>
      <c r="AN2" s="104" t="n"/>
      <c r="AO2" s="104" t="n"/>
      <c r="AP2" s="104" t="n"/>
      <c r="AQ2" s="104" t="n"/>
      <c r="AR2" s="104" t="n"/>
      <c r="AS2" s="104" t="n"/>
      <c r="AT2" s="104" t="n"/>
      <c r="AU2" s="104" t="n"/>
      <c r="AV2" s="104" t="n"/>
      <c r="AW2" s="104" t="n"/>
      <c r="AX2" s="104" t="n"/>
      <c r="AY2" s="104" t="n"/>
      <c r="AZ2" s="104" t="n"/>
      <c r="BA2" s="104" t="n">
        <v>42</v>
      </c>
      <c r="BB2" s="104" t="n"/>
      <c r="BC2" s="104" t="n"/>
      <c r="BD2" s="104" t="n">
        <v>45</v>
      </c>
      <c r="BE2" s="104" t="n">
        <v>46</v>
      </c>
      <c r="BF2" s="104" t="n"/>
      <c r="BG2" s="104" t="n">
        <v>48</v>
      </c>
      <c r="BH2" s="104" t="n"/>
      <c r="BI2" s="104" t="n"/>
      <c r="BJ2" s="104" t="n">
        <v>51</v>
      </c>
      <c r="BK2" s="104" t="n"/>
      <c r="BL2" s="104" t="n"/>
      <c r="BM2" s="104" t="n">
        <v>54</v>
      </c>
      <c r="BN2" s="104" t="n"/>
      <c r="BO2" s="104" t="n"/>
      <c r="BP2" s="104" t="n">
        <v>57</v>
      </c>
      <c r="BQ2" s="104" t="n"/>
      <c r="BR2" s="104" t="n"/>
      <c r="BS2" s="104" t="n">
        <v>60</v>
      </c>
      <c r="BT2" s="104" t="n">
        <v>61</v>
      </c>
      <c r="BU2" s="104" t="n">
        <v>62</v>
      </c>
      <c r="BV2" s="104" t="n">
        <v>63</v>
      </c>
      <c r="BW2" s="104" t="n">
        <v>64</v>
      </c>
      <c r="BX2" s="104" t="n">
        <v>65</v>
      </c>
      <c r="BY2" s="104" t="n">
        <v>66</v>
      </c>
      <c r="BZ2" s="104" t="n">
        <v>67</v>
      </c>
      <c r="CA2" s="104" t="n">
        <v>68</v>
      </c>
      <c r="CB2" s="104" t="n">
        <v>69</v>
      </c>
      <c r="CC2" s="104" t="n">
        <v>70</v>
      </c>
      <c r="CD2" s="104" t="n">
        <v>71</v>
      </c>
      <c r="CE2" s="104" t="n">
        <v>72</v>
      </c>
      <c r="CF2" s="104" t="n">
        <v>73</v>
      </c>
      <c r="CG2" s="104" t="n">
        <v>74</v>
      </c>
      <c r="CH2" s="104" t="n">
        <v>75</v>
      </c>
      <c r="CI2" s="104" t="n">
        <v>76</v>
      </c>
      <c r="CJ2" s="104" t="n">
        <v>77</v>
      </c>
      <c r="CK2" s="104" t="n">
        <v>78</v>
      </c>
      <c r="CL2" s="104" t="n">
        <v>79</v>
      </c>
      <c r="CM2" s="104" t="n">
        <v>80</v>
      </c>
      <c r="CN2" s="104" t="n">
        <v>81</v>
      </c>
      <c r="CO2" s="104" t="n">
        <v>82</v>
      </c>
      <c r="CP2" s="104" t="n">
        <v>83</v>
      </c>
      <c r="CQ2" s="104" t="n">
        <v>84</v>
      </c>
      <c r="CR2" s="104" t="n">
        <v>85</v>
      </c>
      <c r="CS2" s="104" t="n">
        <v>86</v>
      </c>
      <c r="CT2" s="104" t="n">
        <v>87</v>
      </c>
      <c r="CU2" s="104" t="n">
        <v>88</v>
      </c>
      <c r="CV2" s="104" t="n">
        <v>89</v>
      </c>
      <c r="CW2" s="104" t="n">
        <v>90</v>
      </c>
      <c r="CX2" s="104" t="n">
        <v>91</v>
      </c>
      <c r="CY2" s="104" t="n">
        <v>92</v>
      </c>
      <c r="CZ2" s="104" t="n">
        <v>93</v>
      </c>
      <c r="DA2" s="104" t="n">
        <v>94</v>
      </c>
      <c r="DB2" s="104" t="n">
        <v>95</v>
      </c>
      <c r="DC2" s="104" t="n">
        <v>96</v>
      </c>
      <c r="DD2" s="104" t="n">
        <v>97</v>
      </c>
      <c r="DE2" s="104" t="n">
        <v>98</v>
      </c>
      <c r="DF2" s="104" t="n">
        <v>99</v>
      </c>
      <c r="DG2" s="104" t="n">
        <v>100</v>
      </c>
      <c r="DH2" s="104" t="n">
        <v>101</v>
      </c>
      <c r="DI2" s="104" t="n">
        <v>102</v>
      </c>
      <c r="DJ2" s="104" t="n">
        <v>103</v>
      </c>
      <c r="DK2" s="104" t="n">
        <v>104</v>
      </c>
      <c r="DL2" s="104" t="n">
        <v>105</v>
      </c>
      <c r="DM2" s="104" t="n">
        <v>106</v>
      </c>
      <c r="DN2" s="104" t="n">
        <v>107</v>
      </c>
      <c r="DO2" s="104" t="n">
        <v>108</v>
      </c>
      <c r="DP2" s="104" t="n">
        <v>109</v>
      </c>
      <c r="DQ2" s="104" t="n">
        <v>0</v>
      </c>
      <c r="DR2" s="104" t="n">
        <v>2</v>
      </c>
      <c r="DS2" s="104" t="n">
        <v>3</v>
      </c>
      <c r="DT2" s="104" t="n">
        <v>4</v>
      </c>
      <c r="DU2" s="104" t="n">
        <v>5</v>
      </c>
      <c r="DV2" s="104" t="n">
        <v>6</v>
      </c>
      <c r="DW2" s="104" t="n">
        <v>7</v>
      </c>
      <c r="DX2" s="104" t="n">
        <v>8</v>
      </c>
      <c r="DY2" s="104" t="n">
        <v>9</v>
      </c>
      <c r="DZ2" s="104" t="n">
        <v>10</v>
      </c>
      <c r="EA2" s="104" t="n">
        <v>11</v>
      </c>
      <c r="EB2" s="104" t="n">
        <v>12</v>
      </c>
      <c r="EC2" s="104" t="n">
        <v>13</v>
      </c>
      <c r="ED2" s="104" t="n">
        <v>14</v>
      </c>
      <c r="EE2" s="104" t="n">
        <v>15</v>
      </c>
      <c r="EF2" s="104" t="n">
        <v>16</v>
      </c>
      <c r="EG2" s="104" t="n">
        <v>17</v>
      </c>
      <c r="EH2" s="104" t="n">
        <v>18</v>
      </c>
      <c r="EI2" s="104" t="n">
        <v>19</v>
      </c>
      <c r="EJ2" s="104" t="n">
        <v>20</v>
      </c>
      <c r="EK2" s="104" t="n">
        <v>21</v>
      </c>
      <c r="EL2" s="104" t="n">
        <v>22</v>
      </c>
      <c r="EM2" s="104" t="n">
        <v>23</v>
      </c>
      <c r="EN2" s="104" t="n">
        <v>24</v>
      </c>
      <c r="EO2" s="104" t="n">
        <v>25</v>
      </c>
      <c r="EP2" s="104" t="n">
        <v>26</v>
      </c>
      <c r="EQ2" s="104" t="n">
        <v>27</v>
      </c>
      <c r="ER2" s="104" t="n">
        <v>28</v>
      </c>
      <c r="ES2" s="104" t="n">
        <v>29</v>
      </c>
      <c r="ET2" s="104" t="n">
        <v>30</v>
      </c>
      <c r="EU2" s="104" t="n">
        <v>31</v>
      </c>
      <c r="EV2" s="104" t="n">
        <v>32</v>
      </c>
      <c r="EW2" s="104" t="n">
        <v>33</v>
      </c>
      <c r="EX2" s="104" t="n">
        <v>34</v>
      </c>
      <c r="EY2" s="104" t="n">
        <v>35</v>
      </c>
      <c r="EZ2" s="104" t="n">
        <v>36</v>
      </c>
      <c r="FA2" s="104" t="n">
        <v>37</v>
      </c>
      <c r="FB2" s="104" t="n">
        <v>38</v>
      </c>
      <c r="FC2" s="104" t="n">
        <v>39</v>
      </c>
      <c r="FD2" s="104" t="n">
        <v>40</v>
      </c>
      <c r="FE2" s="104" t="n">
        <v>41</v>
      </c>
      <c r="FF2" s="104" t="n">
        <v>42</v>
      </c>
      <c r="FG2" s="104" t="n">
        <v>43</v>
      </c>
      <c r="FH2" s="104" t="n">
        <v>44</v>
      </c>
      <c r="FI2" s="104" t="n">
        <v>45</v>
      </c>
      <c r="FJ2" s="104" t="n">
        <v>46</v>
      </c>
      <c r="FK2" s="104" t="n">
        <v>47</v>
      </c>
      <c r="FL2" s="104" t="n">
        <v>48</v>
      </c>
      <c r="FM2" s="104" t="n">
        <v>49</v>
      </c>
      <c r="FN2" s="104" t="n">
        <v>50</v>
      </c>
      <c r="FO2" s="104" t="n">
        <v>51</v>
      </c>
      <c r="FP2" s="104" t="n">
        <v>52</v>
      </c>
      <c r="FQ2" s="104" t="n">
        <v>53</v>
      </c>
      <c r="FR2" s="104" t="n">
        <v>54</v>
      </c>
      <c r="FS2" s="104" t="n">
        <v>55</v>
      </c>
      <c r="FT2" s="104" t="n">
        <v>56</v>
      </c>
      <c r="FU2" s="104" t="n">
        <v>57</v>
      </c>
      <c r="FV2" s="104" t="n">
        <v>58</v>
      </c>
      <c r="FW2" s="104" t="n">
        <v>59</v>
      </c>
      <c r="FX2" s="104" t="n">
        <v>60</v>
      </c>
      <c r="FY2" s="104" t="n"/>
      <c r="FZ2" s="104" t="n"/>
      <c r="GA2" s="104" t="n"/>
      <c r="GB2" s="104" t="n"/>
      <c r="GC2" s="104" t="inlineStr">
        <is>
          <t>jhkv</t>
        </is>
      </c>
      <c r="GD2" s="104" t="inlineStr">
        <is>
          <t>h</t>
        </is>
      </c>
      <c r="GE2" s="104" t="n"/>
      <c r="GF2" s="104" t="n"/>
      <c r="GG2" s="104" t="n"/>
      <c r="GH2" s="104" t="n"/>
      <c r="GI2" s="104" t="n"/>
      <c r="GJ2" s="104" t="n"/>
      <c r="GK2" s="104" t="n"/>
      <c r="GL2" s="104" t="n"/>
      <c r="GM2" s="104" t="n"/>
      <c r="GN2" s="104" t="n"/>
      <c r="GO2" s="104" t="n"/>
      <c r="GP2" s="104" t="n"/>
      <c r="GQ2" s="104" t="n"/>
      <c r="GR2" s="104" t="n"/>
      <c r="GS2" s="104" t="n"/>
      <c r="GT2" s="104" t="n"/>
      <c r="GU2" s="104" t="n"/>
      <c r="GV2" s="104" t="n"/>
      <c r="GW2" s="104" t="n"/>
      <c r="GX2" s="104" t="n"/>
      <c r="GY2" s="104" t="n"/>
      <c r="GZ2" s="104" t="n"/>
      <c r="HA2" s="104" t="n"/>
      <c r="HB2" s="104" t="n"/>
      <c r="HC2" s="104" t="n"/>
      <c r="HD2" s="104" t="n"/>
      <c r="HE2" s="104" t="n"/>
      <c r="HF2" s="104" t="n"/>
      <c r="HG2" s="104" t="n"/>
      <c r="HH2" s="104" t="n"/>
      <c r="HI2" s="104" t="n"/>
      <c r="HJ2" s="104" t="n"/>
      <c r="HK2" s="104" t="n"/>
      <c r="HL2" s="104" t="n"/>
      <c r="HM2" s="104" t="n"/>
      <c r="HN2" s="104" t="n"/>
      <c r="HO2" s="104" t="n"/>
      <c r="HP2" s="104" t="n"/>
      <c r="HQ2" s="104" t="n"/>
      <c r="HR2" s="104" t="n"/>
      <c r="HS2" s="104" t="n"/>
      <c r="HT2" s="104" t="n"/>
      <c r="HU2" s="104" t="n"/>
      <c r="HV2" s="104" t="n"/>
      <c r="HW2" s="104" t="n"/>
      <c r="HX2" s="104" t="n"/>
      <c r="HY2" s="104" t="n"/>
      <c r="HZ2" s="104" t="n"/>
      <c r="IA2" s="104" t="n"/>
      <c r="IB2" s="104" t="n"/>
      <c r="IC2" s="104" t="n"/>
      <c r="ID2" s="104" t="n"/>
      <c r="IE2" s="104" t="n"/>
      <c r="IF2" s="104" t="n"/>
      <c r="IG2" s="104" t="n"/>
      <c r="IH2" s="104" t="n"/>
      <c r="II2" s="104" t="n"/>
      <c r="IJ2" s="104" t="n"/>
      <c r="IK2" s="104" t="n"/>
      <c r="IL2" s="104" t="n"/>
      <c r="IM2" s="104" t="n"/>
      <c r="IN2" s="104" t="n"/>
      <c r="IO2" s="104" t="n"/>
      <c r="IP2" s="104" t="n"/>
      <c r="IQ2" s="104" t="n"/>
      <c r="IR2" s="104" t="n"/>
      <c r="IS2" s="104" t="n"/>
      <c r="IT2" s="104" t="n"/>
      <c r="IU2" s="104" t="n"/>
      <c r="IV2" s="104" t="n"/>
      <c r="IW2" s="104" t="n"/>
      <c r="IX2" s="104" t="n"/>
      <c r="IY2" s="104" t="n"/>
      <c r="IZ2" s="104" t="n"/>
      <c r="JA2" s="104" t="n"/>
      <c r="JB2" s="104" t="n"/>
      <c r="JC2" s="104" t="n"/>
      <c r="JD2" s="104" t="n"/>
      <c r="JE2" s="104" t="n"/>
      <c r="JF2" s="104" t="n"/>
      <c r="JG2" s="104" t="n"/>
      <c r="JH2" s="104" t="n"/>
      <c r="JI2" s="104" t="n"/>
      <c r="JJ2" s="104" t="n"/>
      <c r="JK2" s="104" t="n"/>
      <c r="JL2" s="104" t="n"/>
      <c r="JM2" s="104" t="n"/>
      <c r="JN2" s="104" t="n"/>
      <c r="JO2" s="104" t="n"/>
      <c r="JP2" s="104" t="n"/>
      <c r="JQ2" s="104" t="n"/>
      <c r="JR2" s="104" t="n"/>
      <c r="JS2" s="104" t="n"/>
      <c r="JT2" s="104" t="n"/>
      <c r="JU2" s="104" t="n"/>
      <c r="JV2" s="104" t="n"/>
      <c r="JW2" s="104" t="n"/>
      <c r="JX2" s="104" t="n"/>
      <c r="JY2" s="104" t="n"/>
      <c r="JZ2" s="104" t="n"/>
      <c r="KA2" s="104" t="n"/>
      <c r="KB2" s="104" t="n"/>
      <c r="KC2" s="104" t="n"/>
      <c r="KD2" s="104" t="n"/>
      <c r="KE2" s="104" t="n"/>
      <c r="KF2" s="104" t="n"/>
      <c r="KG2" s="104" t="n"/>
      <c r="KH2" s="104" t="n"/>
      <c r="KI2" s="104" t="n"/>
      <c r="KJ2" s="104" t="n"/>
      <c r="KK2" s="104" t="n"/>
      <c r="KL2" s="104" t="n"/>
      <c r="KM2" s="104" t="n"/>
      <c r="KN2" s="104" t="n"/>
      <c r="KO2" s="104" t="n"/>
      <c r="KP2" s="104" t="n"/>
      <c r="KQ2" s="104" t="n"/>
      <c r="KR2" s="104" t="n"/>
      <c r="KS2" s="104" t="n"/>
      <c r="KT2" s="104" t="n"/>
      <c r="KU2" s="104" t="n"/>
      <c r="KV2" s="104" t="n"/>
      <c r="KW2" s="104" t="n"/>
      <c r="KX2" s="104" t="n"/>
      <c r="KY2" s="104" t="n"/>
      <c r="KZ2" s="104" t="n"/>
      <c r="LA2" s="104" t="n"/>
      <c r="LB2" s="104" t="n"/>
      <c r="LC2" s="104" t="n"/>
      <c r="LD2" s="104" t="n"/>
      <c r="LE2" s="104" t="n"/>
      <c r="LF2" s="104" t="n"/>
      <c r="LG2" s="104" t="n"/>
      <c r="LH2" s="104" t="n"/>
      <c r="LI2" s="104" t="n"/>
      <c r="LJ2" s="104" t="n"/>
      <c r="LK2" s="104" t="n"/>
      <c r="LL2" s="104" t="n"/>
      <c r="LM2" s="104" t="n"/>
      <c r="LN2" s="104" t="n"/>
      <c r="LO2" s="104" t="n"/>
      <c r="LP2" s="104" t="n"/>
      <c r="LQ2" s="104" t="n"/>
      <c r="LR2" s="104" t="n"/>
      <c r="LS2" s="104" t="n"/>
      <c r="LT2" s="104" t="inlineStr">
        <is>
          <t>poop</t>
        </is>
      </c>
      <c r="LU2" s="104" t="inlineStr">
        <is>
          <t>0</t>
        </is>
      </c>
      <c r="LV2" s="104" t="n"/>
      <c r="LW2" s="104" t="n"/>
      <c r="LX2" s="104" t="n"/>
      <c r="LY2" s="104" t="n"/>
      <c r="LZ2" s="104" t="n"/>
      <c r="MA2" s="104" t="n"/>
      <c r="MB2" s="104" t="n"/>
      <c r="MC2" s="104" t="n"/>
      <c r="MD2" s="104" t="n"/>
      <c r="ME2" s="104" t="n"/>
      <c r="MF2" s="104" t="n"/>
      <c r="MG2" s="104" t="n"/>
      <c r="MH2" s="104" t="n"/>
      <c r="MI2" s="104" t="n"/>
      <c r="MJ2" s="104" t="n"/>
      <c r="MK2" s="104" t="n"/>
      <c r="ML2" s="104" t="n"/>
      <c r="MM2" s="104" t="n"/>
      <c r="MN2" s="104" t="n"/>
      <c r="MO2" s="104" t="n"/>
      <c r="MP2" s="104" t="n"/>
      <c r="MQ2" s="104" t="n"/>
      <c r="MR2" s="104" t="n"/>
      <c r="MS2" s="104" t="n"/>
      <c r="MT2" s="104" t="n"/>
      <c r="MU2" s="104" t="n"/>
      <c r="MV2" s="104" t="n"/>
      <c r="MW2" s="104" t="n"/>
      <c r="MX2" s="104" t="n"/>
      <c r="MY2" s="104" t="n"/>
      <c r="MZ2" s="104" t="n"/>
      <c r="NA2" s="104" t="n"/>
      <c r="NB2" s="104" t="n"/>
      <c r="NC2" s="104" t="n"/>
      <c r="ND2" s="104" t="n"/>
      <c r="NE2" t="inlineStr">
        <is>
          <t>41</t>
        </is>
      </c>
    </row>
    <row r="3" ht="15" customHeight="1" s="106">
      <c r="A3" s="104" t="n"/>
      <c r="B3" s="196" t="inlineStr">
        <is>
          <t>Haz ID's</t>
        </is>
      </c>
      <c r="C3" s="104" t="inlineStr">
        <is>
          <t>56</t>
        </is>
      </c>
      <c r="D3" s="104" t="n"/>
      <c r="E3" s="104" t="n"/>
      <c r="F3" s="104" t="n"/>
      <c r="G3" s="104" t="n"/>
      <c r="H3" s="104" t="n"/>
      <c r="I3" s="104" t="n"/>
      <c r="J3" s="104" t="n"/>
      <c r="K3" s="104" t="n"/>
      <c r="L3" s="104" t="n"/>
      <c r="M3" s="104" t="n"/>
      <c r="N3" s="104" t="n"/>
      <c r="O3" s="104" t="n"/>
      <c r="P3" s="104" t="n"/>
      <c r="Q3" s="104" t="n"/>
      <c r="R3" s="104" t="n"/>
      <c r="S3" s="104" t="n"/>
      <c r="T3" s="104" t="n"/>
      <c r="U3" s="104" t="n"/>
      <c r="V3" s="104" t="n"/>
      <c r="W3" s="104" t="n"/>
      <c r="X3" s="104" t="n"/>
      <c r="Y3" s="104" t="n"/>
      <c r="Z3" s="104" t="n"/>
      <c r="AA3" s="104" t="n"/>
      <c r="AB3" s="104" t="n"/>
      <c r="AC3" s="104" t="n"/>
      <c r="AD3" s="104" t="n"/>
      <c r="AE3" s="104" t="n">
        <v>0</v>
      </c>
      <c r="AF3" s="104" t="n">
        <v>0</v>
      </c>
      <c r="AG3" s="104" t="n">
        <v>0</v>
      </c>
      <c r="AH3" s="104" t="n">
        <v>0</v>
      </c>
      <c r="AI3" s="104" t="n">
        <v>0</v>
      </c>
      <c r="AJ3" s="104" t="n">
        <v>0</v>
      </c>
      <c r="AK3" s="104" t="n">
        <v>0</v>
      </c>
      <c r="AL3" s="104" t="n">
        <v>0</v>
      </c>
      <c r="AM3" s="104" t="n">
        <v>1</v>
      </c>
      <c r="AN3" s="104" t="n">
        <v>0</v>
      </c>
      <c r="AO3" s="104" t="n">
        <v>0</v>
      </c>
      <c r="AP3" s="104" t="n">
        <v>0</v>
      </c>
      <c r="AQ3" s="104" t="n">
        <v>0</v>
      </c>
      <c r="AR3" s="104" t="n">
        <v>0</v>
      </c>
      <c r="AS3" s="104" t="n">
        <v>0</v>
      </c>
      <c r="AT3" s="104" t="n">
        <v>0</v>
      </c>
      <c r="AU3" s="104" t="n">
        <v>0</v>
      </c>
      <c r="AV3" s="104" t="n">
        <v>0</v>
      </c>
      <c r="AW3" s="104" t="n">
        <v>0</v>
      </c>
      <c r="AX3" s="104" t="n">
        <v>0</v>
      </c>
      <c r="AY3" s="104" t="n">
        <v>0</v>
      </c>
      <c r="AZ3" s="104" t="n">
        <v>0</v>
      </c>
      <c r="BA3" s="104" t="n">
        <v>1</v>
      </c>
      <c r="BB3" s="104" t="n">
        <v>0</v>
      </c>
      <c r="BC3" s="104" t="n">
        <v>0</v>
      </c>
      <c r="BD3" s="104" t="n">
        <v>0</v>
      </c>
      <c r="BE3" s="104" t="n">
        <v>0</v>
      </c>
      <c r="BF3" s="104" t="n">
        <v>0</v>
      </c>
      <c r="BG3" s="104" t="n">
        <v>0</v>
      </c>
      <c r="BH3" s="104" t="n">
        <v>0</v>
      </c>
      <c r="BI3" s="104" t="n"/>
      <c r="BJ3" s="104" t="n"/>
      <c r="BK3" s="104" t="n"/>
      <c r="BL3" s="104" t="n"/>
      <c r="BM3" s="104" t="n">
        <v>1</v>
      </c>
      <c r="BN3" s="104" t="n"/>
      <c r="BO3" s="104" t="n"/>
      <c r="BP3" s="104" t="n"/>
      <c r="BQ3" s="104" t="n"/>
      <c r="BR3" s="104" t="n"/>
      <c r="BS3" s="104" t="n"/>
      <c r="BT3" s="104" t="n">
        <v>0</v>
      </c>
      <c r="BU3" s="104" t="n">
        <v>0</v>
      </c>
      <c r="BV3" s="104" t="n">
        <v>0</v>
      </c>
      <c r="BW3" s="104" t="n">
        <v>0</v>
      </c>
      <c r="BX3" s="104" t="n"/>
      <c r="BY3" s="104" t="n"/>
      <c r="BZ3" s="104" t="n"/>
      <c r="CA3" s="104" t="n">
        <v>0</v>
      </c>
      <c r="CB3" s="104" t="n">
        <v>0</v>
      </c>
      <c r="CC3" s="104" t="n">
        <v>0</v>
      </c>
      <c r="CD3" s="104" t="n">
        <v>0</v>
      </c>
      <c r="CE3" s="104" t="n"/>
      <c r="CF3" s="104" t="n"/>
      <c r="CG3" s="104" t="n"/>
      <c r="CH3" s="104" t="n">
        <v>0</v>
      </c>
      <c r="CI3" s="104" t="n"/>
      <c r="CJ3" s="104" t="n">
        <v>0</v>
      </c>
      <c r="CK3" s="104" t="n">
        <v>0</v>
      </c>
      <c r="CL3" s="104" t="n">
        <v>0</v>
      </c>
      <c r="CM3" s="104" t="n"/>
      <c r="CN3" s="104" t="n"/>
      <c r="CO3" s="104" t="n">
        <v>0</v>
      </c>
      <c r="CP3" s="104" t="n">
        <v>0</v>
      </c>
      <c r="CQ3" s="104" t="n">
        <v>0</v>
      </c>
      <c r="CR3" s="104" t="n">
        <v>0</v>
      </c>
      <c r="CS3" s="104" t="n">
        <v>1</v>
      </c>
      <c r="CT3" s="104" t="n"/>
      <c r="CU3" s="104" t="n"/>
      <c r="CV3" s="104" t="n">
        <v>0</v>
      </c>
      <c r="CW3" s="104" t="n">
        <v>0</v>
      </c>
      <c r="CX3" s="104" t="n">
        <v>0</v>
      </c>
      <c r="CY3" s="104" t="n">
        <v>0</v>
      </c>
      <c r="CZ3" s="104" t="n">
        <v>0</v>
      </c>
      <c r="DA3" s="104" t="n"/>
      <c r="DB3" s="104" t="n"/>
      <c r="DC3" s="104" t="n">
        <v>0</v>
      </c>
      <c r="DD3" s="104" t="n">
        <v>0</v>
      </c>
      <c r="DE3" s="104" t="n">
        <v>1</v>
      </c>
      <c r="DF3" s="104" t="n">
        <v>1</v>
      </c>
      <c r="DG3" s="104" t="n">
        <v>1</v>
      </c>
      <c r="DH3" s="104" t="n"/>
      <c r="DI3" s="104" t="n"/>
      <c r="DJ3" s="104" t="n">
        <v>0</v>
      </c>
      <c r="DK3" s="104" t="n"/>
      <c r="DL3" s="104" t="n"/>
      <c r="DM3" s="104" t="n">
        <v>0</v>
      </c>
      <c r="DN3" s="104" t="n">
        <v>0</v>
      </c>
      <c r="DO3" s="104" t="n"/>
      <c r="DP3" s="104" t="n"/>
      <c r="DQ3" s="104" t="n"/>
      <c r="DR3" s="104" t="n">
        <v>0</v>
      </c>
      <c r="DS3" s="104" t="n">
        <v>0</v>
      </c>
      <c r="DT3" s="104" t="n"/>
      <c r="DU3" s="104" t="n"/>
      <c r="DV3" s="104" t="n"/>
      <c r="DW3" s="104" t="n"/>
      <c r="DX3" s="104" t="n"/>
      <c r="DY3" s="104" t="n"/>
      <c r="DZ3" s="104" t="n">
        <v>0</v>
      </c>
      <c r="EA3" s="104" t="n">
        <v>0</v>
      </c>
      <c r="EB3" s="104" t="n"/>
      <c r="EC3" s="104" t="n"/>
      <c r="ED3" s="104" t="n"/>
      <c r="EE3" s="104" t="n">
        <v>0</v>
      </c>
      <c r="EF3" s="104" t="n">
        <v>0</v>
      </c>
      <c r="EG3" s="104" t="n">
        <v>1</v>
      </c>
      <c r="EH3" s="104" t="n">
        <v>1</v>
      </c>
      <c r="EI3" s="104" t="n">
        <v>1</v>
      </c>
      <c r="EJ3" s="104" t="n"/>
      <c r="EK3" s="104" t="n"/>
      <c r="EL3" s="104" t="n"/>
      <c r="EM3" s="104" t="n"/>
      <c r="EN3" s="104" t="n">
        <v>1</v>
      </c>
      <c r="EO3" s="104" t="n">
        <v>1</v>
      </c>
      <c r="EP3" s="104" t="n">
        <v>1</v>
      </c>
      <c r="EQ3" s="104" t="n"/>
      <c r="ER3" s="104" t="n"/>
      <c r="ES3" s="104" t="n">
        <v>0</v>
      </c>
      <c r="ET3" s="104" t="n">
        <v>1</v>
      </c>
      <c r="EU3" s="104" t="n">
        <v>1</v>
      </c>
      <c r="EV3" s="104" t="n">
        <v>1</v>
      </c>
      <c r="EW3" s="104" t="n"/>
      <c r="EX3" s="104" t="n"/>
      <c r="EY3" s="104" t="n"/>
      <c r="EZ3" s="104" t="n">
        <v>0</v>
      </c>
      <c r="FA3" s="104" t="n">
        <v>0</v>
      </c>
      <c r="FB3" s="104" t="n">
        <v>0</v>
      </c>
      <c r="FC3" s="104" t="n">
        <v>1</v>
      </c>
      <c r="FD3" s="104" t="n">
        <v>2</v>
      </c>
      <c r="FE3" s="104" t="n"/>
      <c r="FF3" s="104" t="n"/>
      <c r="FG3" s="104" t="n"/>
      <c r="FH3" s="104" t="n">
        <v>0</v>
      </c>
      <c r="FI3" s="104" t="n">
        <v>2</v>
      </c>
      <c r="FJ3" s="104" t="n">
        <v>6</v>
      </c>
      <c r="FK3" s="104" t="n">
        <v>6</v>
      </c>
      <c r="FL3" s="104" t="n"/>
      <c r="FM3" s="104" t="n"/>
      <c r="FN3" s="104" t="n"/>
      <c r="FO3" s="104" t="n">
        <v>0</v>
      </c>
      <c r="FP3" s="104" t="inlineStr">
        <is>
          <t>x</t>
        </is>
      </c>
      <c r="FQ3" s="104" t="n"/>
      <c r="FR3" s="104" t="n"/>
      <c r="FS3" s="104" t="n"/>
      <c r="FT3" s="104" t="n"/>
      <c r="FU3" s="104" t="n"/>
      <c r="FV3" s="104" t="n"/>
      <c r="FW3" s="104" t="n"/>
      <c r="FX3" s="104" t="n"/>
      <c r="FY3" s="104" t="n"/>
      <c r="FZ3" s="104" t="n"/>
      <c r="GA3" s="104" t="n"/>
      <c r="GB3" s="104" t="n"/>
      <c r="GC3" s="104" t="inlineStr">
        <is>
          <t>vgy</t>
        </is>
      </c>
      <c r="GD3" s="104" t="inlineStr">
        <is>
          <t>h</t>
        </is>
      </c>
      <c r="GE3" s="104" t="n"/>
      <c r="GF3" s="104" t="n"/>
      <c r="GG3" s="104" t="n"/>
      <c r="GH3" s="104" t="n"/>
      <c r="GI3" s="104" t="n"/>
      <c r="GJ3" s="104" t="n"/>
      <c r="GK3" s="104" t="n"/>
      <c r="GL3" s="104" t="n"/>
      <c r="GM3" s="104" t="n"/>
      <c r="GN3" s="104" t="n"/>
      <c r="GO3" s="104" t="n"/>
      <c r="GP3" s="104" t="n"/>
      <c r="GQ3" s="104" t="n"/>
      <c r="GR3" s="104" t="n"/>
      <c r="GS3" s="104" t="n"/>
      <c r="GT3" s="104" t="n"/>
      <c r="GU3" s="104" t="n"/>
      <c r="GV3" s="104" t="n"/>
      <c r="GW3" s="104" t="n"/>
      <c r="GX3" s="104" t="n"/>
      <c r="GY3" s="104" t="n"/>
      <c r="GZ3" s="104" t="n"/>
      <c r="HA3" s="104" t="n"/>
      <c r="HB3" s="104" t="n"/>
      <c r="HC3" s="104" t="n"/>
      <c r="HD3" s="104" t="n"/>
      <c r="HE3" s="104" t="n"/>
      <c r="HF3" s="104" t="n"/>
      <c r="HG3" s="104" t="n"/>
      <c r="HH3" s="104" t="n"/>
      <c r="HI3" s="104" t="n"/>
      <c r="HJ3" s="104" t="n"/>
      <c r="HK3" s="104" t="n"/>
      <c r="HL3" s="104" t="n"/>
      <c r="HM3" s="104" t="n"/>
      <c r="HN3" s="104" t="n"/>
      <c r="HO3" s="104" t="n"/>
      <c r="HP3" s="104" t="n"/>
      <c r="HQ3" s="104" t="n"/>
      <c r="HR3" s="104" t="n"/>
      <c r="HS3" s="104" t="n"/>
      <c r="HT3" s="104" t="n"/>
      <c r="HU3" s="104" t="n"/>
      <c r="HV3" s="104" t="n"/>
      <c r="HW3" s="104" t="n"/>
      <c r="HX3" s="104" t="n"/>
      <c r="HY3" s="104" t="n"/>
      <c r="HZ3" s="104" t="n"/>
      <c r="IA3" s="104" t="n"/>
      <c r="IB3" s="104" t="n"/>
      <c r="IC3" s="104" t="n"/>
      <c r="ID3" s="104" t="n"/>
      <c r="IE3" s="104" t="n"/>
      <c r="IF3" s="104" t="n"/>
      <c r="IG3" s="104" t="n"/>
      <c r="IH3" s="104" t="n"/>
      <c r="II3" s="104" t="n"/>
      <c r="IJ3" s="104" t="n"/>
      <c r="IK3" s="104" t="n"/>
      <c r="IL3" s="104" t="n"/>
      <c r="IM3" s="104" t="n"/>
      <c r="IN3" s="104" t="n"/>
      <c r="IO3" s="104" t="n"/>
      <c r="IP3" s="104" t="n"/>
      <c r="IQ3" s="104" t="n"/>
      <c r="IR3" s="104" t="n"/>
      <c r="IS3" s="104" t="n"/>
      <c r="IT3" s="104" t="n"/>
      <c r="IU3" s="104" t="n"/>
      <c r="IV3" s="104" t="n"/>
      <c r="IW3" s="104" t="n"/>
      <c r="IX3" s="104" t="n"/>
      <c r="IY3" s="104" t="n"/>
      <c r="IZ3" s="104" t="n"/>
      <c r="JA3" s="104" t="n"/>
      <c r="JB3" s="104" t="n"/>
      <c r="JC3" s="104" t="n"/>
      <c r="JD3" s="104" t="n"/>
      <c r="JE3" s="104" t="n"/>
      <c r="JF3" s="104" t="n"/>
      <c r="JG3" s="104" t="n"/>
      <c r="JH3" s="104" t="n"/>
      <c r="JI3" s="104" t="n"/>
      <c r="JJ3" s="104" t="n"/>
      <c r="JK3" s="104" t="n"/>
      <c r="JL3" s="104" t="n"/>
      <c r="JM3" s="104" t="n"/>
      <c r="JN3" s="104" t="n"/>
      <c r="JO3" s="104" t="n"/>
      <c r="JP3" s="104" t="n"/>
      <c r="JQ3" s="104" t="n"/>
      <c r="JR3" s="104" t="n"/>
      <c r="JS3" s="104" t="n"/>
      <c r="JT3" s="104" t="n"/>
      <c r="JU3" s="104" t="n"/>
      <c r="JV3" s="104" t="n"/>
      <c r="JW3" s="104" t="n"/>
      <c r="JX3" s="104" t="n"/>
      <c r="JY3" s="104" t="n"/>
      <c r="JZ3" s="104" t="n"/>
      <c r="KA3" s="104" t="n"/>
      <c r="KB3" s="104" t="n"/>
      <c r="KC3" s="104" t="n"/>
      <c r="KD3" s="104" t="n"/>
      <c r="KE3" s="104" t="n"/>
      <c r="KF3" s="104" t="n"/>
      <c r="KG3" s="104" t="n"/>
      <c r="KH3" s="104" t="n"/>
      <c r="KI3" s="104" t="n"/>
      <c r="KJ3" s="104" t="n"/>
      <c r="KK3" s="104" t="n"/>
      <c r="KL3" s="104" t="n"/>
      <c r="KM3" s="104" t="n"/>
      <c r="KN3" s="104" t="n"/>
      <c r="KO3" s="104" t="n"/>
      <c r="KP3" s="104" t="n"/>
      <c r="KQ3" s="104" t="n"/>
      <c r="KR3" s="104" t="n"/>
      <c r="KS3" s="104" t="n"/>
      <c r="KT3" s="104" t="n"/>
      <c r="KU3" s="104" t="n"/>
      <c r="KV3" s="104" t="n"/>
      <c r="KW3" s="104" t="n"/>
      <c r="KX3" s="104" t="n"/>
      <c r="KY3" s="104" t="n"/>
      <c r="KZ3" s="104" t="n"/>
      <c r="LA3" s="104" t="n"/>
      <c r="LB3" s="104" t="n"/>
      <c r="LC3" s="104" t="n"/>
      <c r="LD3" s="104" t="n"/>
      <c r="LE3" s="104" t="n"/>
      <c r="LF3" s="104" t="n"/>
      <c r="LG3" s="104" t="n"/>
      <c r="LH3" s="104" t="n"/>
      <c r="LI3" s="104" t="n"/>
      <c r="LJ3" s="104" t="n"/>
      <c r="LK3" s="104" t="n"/>
      <c r="LL3" s="104" t="n"/>
      <c r="LM3" s="104" t="n"/>
      <c r="LN3" s="104" t="n"/>
      <c r="LO3" s="104" t="n"/>
      <c r="LP3" s="104" t="n"/>
      <c r="LQ3" s="104" t="n"/>
      <c r="LR3" s="104" t="n"/>
      <c r="LS3" s="104" t="n"/>
      <c r="LT3" s="104" t="inlineStr">
        <is>
          <t>oppo</t>
        </is>
      </c>
      <c r="LU3" s="104" t="inlineStr">
        <is>
          <t>ui</t>
        </is>
      </c>
      <c r="LV3" s="104" t="n"/>
      <c r="LW3" s="104" t="n"/>
      <c r="LX3" s="104" t="n"/>
      <c r="LY3" s="104" t="n"/>
      <c r="LZ3" s="104" t="n"/>
      <c r="MA3" s="104" t="n"/>
      <c r="MB3" s="104" t="n"/>
      <c r="MC3" s="104" t="n"/>
      <c r="MD3" s="104" t="n"/>
      <c r="ME3" s="104" t="n"/>
      <c r="MF3" s="104" t="n"/>
      <c r="MG3" s="104" t="n"/>
      <c r="MH3" s="104" t="n"/>
      <c r="MI3" s="104" t="n"/>
      <c r="MJ3" s="104" t="n"/>
      <c r="MK3" s="104" t="n"/>
      <c r="ML3" s="104" t="n"/>
      <c r="MM3" s="104" t="n"/>
      <c r="MN3" s="104" t="n"/>
      <c r="MO3" s="104" t="n"/>
      <c r="MP3" s="104" t="n"/>
      <c r="MQ3" s="104" t="n"/>
      <c r="MR3" s="104" t="n"/>
      <c r="MS3" s="104" t="n"/>
      <c r="MT3" s="104" t="n"/>
      <c r="MU3" s="104" t="n"/>
      <c r="MV3" s="104" t="n"/>
      <c r="MW3" s="104" t="n"/>
      <c r="MX3" s="104" t="n"/>
      <c r="MY3" s="104" t="n"/>
      <c r="MZ3" s="104" t="n"/>
      <c r="NA3" s="104" t="n"/>
      <c r="NB3" s="104" t="n"/>
      <c r="NC3" s="104" t="n"/>
      <c r="ND3" s="104" t="n"/>
      <c r="NE3" t="inlineStr">
        <is>
          <t>54</t>
        </is>
      </c>
    </row>
    <row r="4" ht="15" customHeight="1" s="106">
      <c r="A4" s="104" t="n"/>
      <c r="B4" s="196" t="inlineStr">
        <is>
          <t>Safety Gemba Walk</t>
        </is>
      </c>
      <c r="C4" s="104" t="inlineStr">
        <is>
          <t>56</t>
        </is>
      </c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  <c r="Q4" s="104" t="n"/>
      <c r="R4" s="104" t="n"/>
      <c r="S4" s="104" t="n"/>
      <c r="T4" s="104" t="n"/>
      <c r="U4" s="104" t="n"/>
      <c r="V4" s="104" t="n"/>
      <c r="W4" s="104" t="n"/>
      <c r="X4" s="104" t="n"/>
      <c r="Y4" s="104" t="n"/>
      <c r="Z4" s="104" t="n"/>
      <c r="AA4" s="104" t="n"/>
      <c r="AB4" s="104" t="n"/>
      <c r="AC4" s="104" t="n"/>
      <c r="AD4" s="104" t="n"/>
      <c r="AE4" s="104" t="n"/>
      <c r="AF4" s="104" t="n"/>
      <c r="AG4" s="104" t="n">
        <v>1</v>
      </c>
      <c r="AH4" s="104" t="n">
        <v>0</v>
      </c>
      <c r="AI4" s="104" t="n">
        <v>0</v>
      </c>
      <c r="AJ4" s="104" t="n">
        <v>0</v>
      </c>
      <c r="AK4" s="104" t="n">
        <v>0</v>
      </c>
      <c r="AL4" s="104" t="n">
        <v>0</v>
      </c>
      <c r="AM4" s="104" t="n">
        <v>0</v>
      </c>
      <c r="AN4" s="104" t="n">
        <v>0</v>
      </c>
      <c r="AO4" s="104" t="n">
        <v>0</v>
      </c>
      <c r="AP4" s="104" t="n">
        <v>0</v>
      </c>
      <c r="AQ4" s="104" t="n">
        <v>0</v>
      </c>
      <c r="AR4" s="104" t="n">
        <v>0</v>
      </c>
      <c r="AS4" s="104" t="n">
        <v>0</v>
      </c>
      <c r="AT4" s="104" t="n">
        <v>0</v>
      </c>
      <c r="AU4" s="104" t="n">
        <v>0</v>
      </c>
      <c r="AV4" s="104" t="n">
        <v>0</v>
      </c>
      <c r="AW4" s="104" t="n">
        <v>0</v>
      </c>
      <c r="AX4" s="104" t="n">
        <v>0</v>
      </c>
      <c r="AY4" s="104" t="n">
        <v>0</v>
      </c>
      <c r="AZ4" s="104" t="n">
        <v>0</v>
      </c>
      <c r="BA4" s="104" t="n">
        <v>1</v>
      </c>
      <c r="BB4" s="104" t="n">
        <v>1</v>
      </c>
      <c r="BC4" s="104" t="n">
        <v>1</v>
      </c>
      <c r="BD4" s="104" t="n">
        <v>1</v>
      </c>
      <c r="BE4" s="104" t="n">
        <v>1</v>
      </c>
      <c r="BF4" s="104" t="n">
        <v>1</v>
      </c>
      <c r="BG4" s="104" t="n">
        <v>1</v>
      </c>
      <c r="BH4" s="104" t="n">
        <v>1</v>
      </c>
      <c r="BI4" s="104" t="n"/>
      <c r="BJ4" s="104" t="n"/>
      <c r="BK4" s="104" t="n"/>
      <c r="BL4" s="104" t="n"/>
      <c r="BM4" s="104" t="n">
        <v>0</v>
      </c>
      <c r="BN4" s="104" t="n"/>
      <c r="BO4" s="104" t="n"/>
      <c r="BP4" s="104" t="n"/>
      <c r="BQ4" s="104" t="n"/>
      <c r="BR4" s="104" t="n"/>
      <c r="BS4" s="104" t="n"/>
      <c r="BT4" s="104" t="n">
        <v>0</v>
      </c>
      <c r="BU4" s="104" t="n">
        <v>0</v>
      </c>
      <c r="BV4" s="104" t="n">
        <v>0</v>
      </c>
      <c r="BW4" s="104" t="n">
        <v>0</v>
      </c>
      <c r="BX4" s="104" t="n"/>
      <c r="BY4" s="104" t="n"/>
      <c r="BZ4" s="104" t="n"/>
      <c r="CA4" s="104" t="n">
        <v>0</v>
      </c>
      <c r="CB4" s="104" t="n">
        <v>0</v>
      </c>
      <c r="CC4" s="104" t="n">
        <v>0</v>
      </c>
      <c r="CD4" s="104" t="n">
        <v>1</v>
      </c>
      <c r="CE4" s="104" t="n"/>
      <c r="CF4" s="104" t="n"/>
      <c r="CG4" s="104" t="n"/>
      <c r="CH4" s="104" t="n">
        <v>1</v>
      </c>
      <c r="CI4" s="104" t="n"/>
      <c r="CJ4" s="104" t="n">
        <v>1</v>
      </c>
      <c r="CK4" s="104" t="n">
        <v>1</v>
      </c>
      <c r="CL4" s="104" t="n">
        <v>1</v>
      </c>
      <c r="CM4" s="104" t="n"/>
      <c r="CN4" s="104" t="n"/>
      <c r="CO4" s="104" t="n">
        <v>0</v>
      </c>
      <c r="CP4" s="104" t="n">
        <v>0</v>
      </c>
      <c r="CQ4" s="104" t="n">
        <v>0</v>
      </c>
      <c r="CR4" s="104" t="n">
        <v>0</v>
      </c>
      <c r="CS4" s="104" t="n">
        <v>0</v>
      </c>
      <c r="CT4" s="104" t="n"/>
      <c r="CU4" s="104" t="n"/>
      <c r="CV4" s="104" t="n">
        <v>0</v>
      </c>
      <c r="CW4" s="104" t="n">
        <v>0</v>
      </c>
      <c r="CX4" s="104" t="n">
        <v>0</v>
      </c>
      <c r="CY4" s="104" t="n">
        <v>0</v>
      </c>
      <c r="CZ4" s="104" t="n">
        <v>1</v>
      </c>
      <c r="DA4" s="104" t="n"/>
      <c r="DB4" s="104" t="n"/>
      <c r="DC4" s="104" t="n">
        <v>1</v>
      </c>
      <c r="DD4" s="104" t="n">
        <v>1</v>
      </c>
      <c r="DE4" s="104" t="n">
        <v>2</v>
      </c>
      <c r="DF4" s="104" t="n">
        <v>2</v>
      </c>
      <c r="DG4" s="104" t="n">
        <v>2</v>
      </c>
      <c r="DH4" s="104" t="n"/>
      <c r="DI4" s="104" t="n"/>
      <c r="DJ4" s="104" t="n">
        <v>2</v>
      </c>
      <c r="DK4" s="104" t="n"/>
      <c r="DL4" s="104" t="n"/>
      <c r="DM4" s="104" t="n">
        <v>2</v>
      </c>
      <c r="DN4" s="104" t="n">
        <v>2</v>
      </c>
      <c r="DO4" s="104" t="n"/>
      <c r="DP4" s="104" t="n"/>
      <c r="DQ4" s="104" t="n"/>
      <c r="DR4" s="104" t="n">
        <v>2</v>
      </c>
      <c r="DS4" s="104" t="n">
        <v>0</v>
      </c>
      <c r="DT4" s="104" t="n"/>
      <c r="DU4" s="104" t="n"/>
      <c r="DV4" s="104" t="n"/>
      <c r="DW4" s="104" t="n"/>
      <c r="DX4" s="104" t="n"/>
      <c r="DY4" s="104" t="n"/>
      <c r="DZ4" s="104" t="n">
        <v>0</v>
      </c>
      <c r="EA4" s="104" t="n">
        <v>0</v>
      </c>
      <c r="EB4" s="104" t="n"/>
      <c r="EC4" s="104" t="n"/>
      <c r="ED4" s="104" t="n"/>
      <c r="EE4" s="104" t="n">
        <v>0</v>
      </c>
      <c r="EF4" s="104" t="n">
        <v>0</v>
      </c>
      <c r="EG4" s="104" t="n">
        <v>0</v>
      </c>
      <c r="EH4" s="104" t="n">
        <v>1</v>
      </c>
      <c r="EI4" s="104" t="n">
        <v>1</v>
      </c>
      <c r="EJ4" s="104" t="n"/>
      <c r="EK4" s="104" t="n"/>
      <c r="EL4" s="104" t="n"/>
      <c r="EM4" s="104" t="n"/>
      <c r="EN4" s="104" t="n">
        <v>1</v>
      </c>
      <c r="EO4" s="104" t="n">
        <v>1</v>
      </c>
      <c r="EP4" s="104" t="n">
        <v>2</v>
      </c>
      <c r="EQ4" s="104" t="n"/>
      <c r="ER4" s="104" t="n"/>
      <c r="ES4" s="104" t="n">
        <v>2</v>
      </c>
      <c r="ET4" s="104" t="n">
        <v>2</v>
      </c>
      <c r="EU4" s="104" t="n">
        <v>2</v>
      </c>
      <c r="EV4" s="104" t="n">
        <v>2</v>
      </c>
      <c r="EW4" s="104" t="n"/>
      <c r="EX4" s="104" t="n"/>
      <c r="EY4" s="104" t="n"/>
      <c r="EZ4" s="104" t="n">
        <v>0</v>
      </c>
      <c r="FA4" s="104" t="n">
        <v>0</v>
      </c>
      <c r="FB4" s="104" t="n">
        <v>0</v>
      </c>
      <c r="FC4" s="104" t="n">
        <v>0</v>
      </c>
      <c r="FD4" s="104" t="n">
        <v>0</v>
      </c>
      <c r="FE4" s="104" t="n"/>
      <c r="FF4" s="104" t="n"/>
      <c r="FG4" s="104" t="n"/>
      <c r="FH4" s="104" t="n">
        <v>0</v>
      </c>
      <c r="FI4" s="104" t="n">
        <v>1</v>
      </c>
      <c r="FJ4" s="104" t="n">
        <v>1</v>
      </c>
      <c r="FK4" s="104" t="n">
        <v>1</v>
      </c>
      <c r="FL4" s="104" t="n"/>
      <c r="FM4" s="104" t="n"/>
      <c r="FN4" s="104" t="n"/>
      <c r="FO4" s="104" t="n">
        <v>1</v>
      </c>
      <c r="FP4" s="104" t="inlineStr">
        <is>
          <t>x</t>
        </is>
      </c>
      <c r="FQ4" s="104" t="n"/>
      <c r="FR4" s="104" t="n"/>
      <c r="FS4" s="104" t="n"/>
      <c r="FT4" s="104" t="n"/>
      <c r="FU4" s="104" t="n"/>
      <c r="FV4" s="104" t="n"/>
      <c r="FW4" s="104" t="n"/>
      <c r="FX4" s="104" t="n"/>
      <c r="FY4" s="104" t="n"/>
      <c r="FZ4" s="104" t="n"/>
      <c r="GA4" s="104" t="n"/>
      <c r="GB4" s="104" t="n"/>
      <c r="GC4" s="104" t="inlineStr">
        <is>
          <t>y</t>
        </is>
      </c>
      <c r="GD4" s="104" t="inlineStr">
        <is>
          <t>h</t>
        </is>
      </c>
      <c r="GE4" s="104" t="n"/>
      <c r="GF4" s="104" t="n"/>
      <c r="GG4" s="104" t="n"/>
      <c r="GH4" s="104" t="n"/>
      <c r="GI4" s="104" t="n"/>
      <c r="GJ4" s="104" t="n"/>
      <c r="GK4" s="104" t="n"/>
      <c r="GL4" s="104" t="n"/>
      <c r="GM4" s="104" t="n"/>
      <c r="GN4" s="104" t="n"/>
      <c r="GO4" s="104" t="n"/>
      <c r="GP4" s="104" t="n"/>
      <c r="GQ4" s="104" t="n"/>
      <c r="GR4" s="104" t="n"/>
      <c r="GS4" s="104" t="n"/>
      <c r="GT4" s="104" t="n"/>
      <c r="GU4" s="104" t="n"/>
      <c r="GV4" s="104" t="n"/>
      <c r="GW4" s="104" t="n"/>
      <c r="GX4" s="104" t="n"/>
      <c r="GY4" s="104" t="n"/>
      <c r="GZ4" s="104" t="n"/>
      <c r="HA4" s="104" t="n"/>
      <c r="HB4" s="104" t="n"/>
      <c r="HC4" s="104" t="n"/>
      <c r="HD4" s="104" t="n"/>
      <c r="HE4" s="104" t="n"/>
      <c r="HF4" s="104" t="n"/>
      <c r="HG4" s="104" t="n"/>
      <c r="HH4" s="104" t="n"/>
      <c r="HI4" s="104" t="n"/>
      <c r="HJ4" s="104" t="n"/>
      <c r="HK4" s="104" t="n"/>
      <c r="HL4" s="104" t="n"/>
      <c r="HM4" s="104" t="n"/>
      <c r="HN4" s="104" t="n"/>
      <c r="HO4" s="104" t="n"/>
      <c r="HP4" s="104" t="n"/>
      <c r="HQ4" s="104" t="n"/>
      <c r="HR4" s="104" t="n"/>
      <c r="HS4" s="104" t="n"/>
      <c r="HT4" s="104" t="n"/>
      <c r="HU4" s="104" t="n"/>
      <c r="HV4" s="104" t="n"/>
      <c r="HW4" s="104" t="n"/>
      <c r="HX4" s="104" t="n"/>
      <c r="HY4" s="104" t="n"/>
      <c r="HZ4" s="104" t="n"/>
      <c r="IA4" s="104" t="n"/>
      <c r="IB4" s="104" t="n"/>
      <c r="IC4" s="104" t="n"/>
      <c r="ID4" s="104" t="n"/>
      <c r="IE4" s="104" t="n"/>
      <c r="IF4" s="104" t="n"/>
      <c r="IG4" s="104" t="n"/>
      <c r="IH4" s="104" t="n"/>
      <c r="II4" s="104" t="n"/>
      <c r="IJ4" s="104" t="n"/>
      <c r="IK4" s="104" t="n"/>
      <c r="IL4" s="104" t="n"/>
      <c r="IM4" s="104" t="n"/>
      <c r="IN4" s="104" t="n"/>
      <c r="IO4" s="104" t="n"/>
      <c r="IP4" s="104" t="n"/>
      <c r="IQ4" s="104" t="n"/>
      <c r="IR4" s="104" t="n"/>
      <c r="IS4" s="104" t="n"/>
      <c r="IT4" s="104" t="n"/>
      <c r="IU4" s="104" t="n"/>
      <c r="IV4" s="104" t="n"/>
      <c r="IW4" s="104" t="n"/>
      <c r="IX4" s="104" t="n"/>
      <c r="IY4" s="104" t="n"/>
      <c r="IZ4" s="104" t="n"/>
      <c r="JA4" s="104" t="n"/>
      <c r="JB4" s="104" t="n"/>
      <c r="JC4" s="104" t="n"/>
      <c r="JD4" s="104" t="n"/>
      <c r="JE4" s="104" t="n"/>
      <c r="JF4" s="104" t="n"/>
      <c r="JG4" s="104" t="n"/>
      <c r="JH4" s="104" t="n"/>
      <c r="JI4" s="104" t="n"/>
      <c r="JJ4" s="104" t="n"/>
      <c r="JK4" s="104" t="n"/>
      <c r="JL4" s="104" t="n"/>
      <c r="JM4" s="104" t="n"/>
      <c r="JN4" s="104" t="n"/>
      <c r="JO4" s="104" t="n"/>
      <c r="JP4" s="104" t="n"/>
      <c r="JQ4" s="104" t="n"/>
      <c r="JR4" s="104" t="n"/>
      <c r="JS4" s="104" t="n"/>
      <c r="JT4" s="104" t="n"/>
      <c r="JU4" s="104" t="n"/>
      <c r="JV4" s="104" t="n"/>
      <c r="JW4" s="104" t="n"/>
      <c r="JX4" s="104" t="n"/>
      <c r="JY4" s="104" t="n"/>
      <c r="JZ4" s="104" t="n"/>
      <c r="KA4" s="104" t="n"/>
      <c r="KB4" s="104" t="n"/>
      <c r="KC4" s="104" t="n"/>
      <c r="KD4" s="104" t="n"/>
      <c r="KE4" s="104" t="n"/>
      <c r="KF4" s="104" t="n"/>
      <c r="KG4" s="104" t="n"/>
      <c r="KH4" s="104" t="n"/>
      <c r="KI4" s="104" t="n"/>
      <c r="KJ4" s="104" t="n"/>
      <c r="KK4" s="104" t="n"/>
      <c r="KL4" s="104" t="n"/>
      <c r="KM4" s="104" t="n"/>
      <c r="KN4" s="104" t="n"/>
      <c r="KO4" s="104" t="n"/>
      <c r="KP4" s="104" t="n"/>
      <c r="KQ4" s="104" t="n"/>
      <c r="KR4" s="104" t="n"/>
      <c r="KS4" s="104" t="n"/>
      <c r="KT4" s="104" t="n"/>
      <c r="KU4" s="104" t="n"/>
      <c r="KV4" s="104" t="n"/>
      <c r="KW4" s="104" t="n"/>
      <c r="KX4" s="104" t="n"/>
      <c r="KY4" s="104" t="n"/>
      <c r="KZ4" s="104" t="n"/>
      <c r="LA4" s="104" t="n"/>
      <c r="LB4" s="104" t="n"/>
      <c r="LC4" s="104" t="n"/>
      <c r="LD4" s="104" t="n"/>
      <c r="LE4" s="104" t="n"/>
      <c r="LF4" s="104" t="n"/>
      <c r="LG4" s="104" t="n"/>
      <c r="LH4" s="104" t="n"/>
      <c r="LI4" s="104" t="n"/>
      <c r="LJ4" s="104" t="n"/>
      <c r="LK4" s="104" t="n"/>
      <c r="LL4" s="104" t="n"/>
      <c r="LM4" s="104" t="n"/>
      <c r="LN4" s="104" t="n"/>
      <c r="LO4" s="104" t="n"/>
      <c r="LP4" s="104" t="n"/>
      <c r="LQ4" s="104" t="n"/>
      <c r="LR4" s="104" t="n"/>
      <c r="LS4" s="104" t="n"/>
      <c r="LT4" s="104" t="inlineStr">
        <is>
          <t>popo</t>
        </is>
      </c>
      <c r="LU4" s="104" t="inlineStr">
        <is>
          <t>ui</t>
        </is>
      </c>
      <c r="LV4" s="104" t="n"/>
      <c r="LW4" s="104" t="n"/>
      <c r="LX4" s="104" t="n"/>
      <c r="LY4" s="104" t="n"/>
      <c r="LZ4" s="104" t="n"/>
      <c r="MA4" s="104" t="n"/>
      <c r="MB4" s="104" t="n"/>
      <c r="MC4" s="104" t="n"/>
      <c r="MD4" s="104" t="n"/>
      <c r="ME4" s="104" t="n"/>
      <c r="MF4" s="104" t="n"/>
      <c r="MG4" s="104" t="n"/>
      <c r="MH4" s="104" t="n"/>
      <c r="MI4" s="104" t="n"/>
      <c r="MJ4" s="104" t="n"/>
      <c r="MK4" s="104" t="n"/>
      <c r="ML4" s="104" t="n"/>
      <c r="MM4" s="104" t="n"/>
      <c r="MN4" s="104" t="n"/>
      <c r="MO4" s="104" t="n"/>
      <c r="MP4" s="104" t="n"/>
      <c r="MQ4" s="104" t="n"/>
      <c r="MR4" s="104" t="n"/>
      <c r="MS4" s="104" t="n"/>
      <c r="MT4" s="104" t="n"/>
      <c r="MU4" s="104" t="n"/>
      <c r="MV4" s="104" t="n"/>
      <c r="MW4" s="104" t="n"/>
      <c r="MX4" s="104" t="n"/>
      <c r="MY4" s="104" t="n"/>
      <c r="MZ4" s="104" t="n"/>
      <c r="NA4" s="104" t="n"/>
      <c r="NB4" s="104" t="n"/>
      <c r="NC4" s="104" t="n"/>
      <c r="ND4" s="104" t="n"/>
      <c r="NE4" t="inlineStr">
        <is>
          <t>534</t>
        </is>
      </c>
    </row>
    <row r="5" ht="15" customFormat="1" customHeight="1" s="197">
      <c r="A5" s="104" t="n"/>
      <c r="B5" s="198" t="inlineStr">
        <is>
          <t>7S (Zone 26)</t>
        </is>
      </c>
      <c r="C5" s="104" t="inlineStr">
        <is>
          <t>564</t>
        </is>
      </c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4" t="n"/>
      <c r="O5" s="104" t="n"/>
      <c r="P5" s="104" t="n"/>
      <c r="Q5" s="104" t="n"/>
      <c r="R5" s="104" t="n"/>
      <c r="S5" s="104" t="n"/>
      <c r="T5" s="104" t="n"/>
      <c r="U5" s="104" t="n"/>
      <c r="V5" s="104" t="n"/>
      <c r="W5" s="104" t="n"/>
      <c r="X5" s="104" t="n"/>
      <c r="Y5" s="104" t="n"/>
      <c r="Z5" s="104" t="n"/>
      <c r="AA5" s="104" t="n"/>
      <c r="AB5" s="104" t="n"/>
      <c r="AC5" s="104" t="n"/>
      <c r="AD5" s="104" t="n"/>
      <c r="AE5" s="197" t="n">
        <v>0</v>
      </c>
      <c r="AF5" s="197" t="n">
        <v>0</v>
      </c>
      <c r="AG5" s="197" t="n">
        <v>0.61</v>
      </c>
      <c r="AH5" s="197" t="n">
        <v>0.61</v>
      </c>
      <c r="AI5" s="197" t="n">
        <v>0.61</v>
      </c>
      <c r="AJ5" s="197" t="n">
        <v>0.61</v>
      </c>
      <c r="AK5" s="197" t="n">
        <v>0.61</v>
      </c>
      <c r="AL5" s="197" t="n">
        <v>2.79</v>
      </c>
      <c r="AM5" s="197" t="n">
        <v>2.79</v>
      </c>
      <c r="AN5" s="197" t="n">
        <v>3.1</v>
      </c>
      <c r="AO5" s="197" t="n">
        <v>3.1</v>
      </c>
      <c r="AP5" s="197" t="n">
        <v>3.1</v>
      </c>
      <c r="AQ5" s="197" t="n">
        <v>3.1</v>
      </c>
      <c r="AR5" s="197" t="n">
        <v>3.1</v>
      </c>
      <c r="AS5" s="197" t="n">
        <v>1.55</v>
      </c>
      <c r="AT5" s="197" t="n">
        <v>1.55</v>
      </c>
      <c r="AU5" s="197" t="n">
        <v>1.55</v>
      </c>
      <c r="AV5" s="197" t="n">
        <v>3.1</v>
      </c>
      <c r="AW5" s="197" t="n">
        <v>3.1</v>
      </c>
      <c r="AX5" s="197" t="n">
        <v>3.1</v>
      </c>
      <c r="AY5" s="197" t="n">
        <v>3.1</v>
      </c>
      <c r="AZ5" s="197" t="n">
        <v>3.1</v>
      </c>
      <c r="BA5" s="197" t="n">
        <v>1.86</v>
      </c>
      <c r="BB5" s="197" t="n">
        <v>1.86</v>
      </c>
      <c r="BC5" s="197" t="n">
        <v>1.86</v>
      </c>
      <c r="BD5" s="197" t="n">
        <v>1.86</v>
      </c>
      <c r="BE5" s="197" t="n">
        <v>1.86</v>
      </c>
      <c r="BF5" s="197" t="n">
        <v>1.86</v>
      </c>
      <c r="BG5" s="197" t="n">
        <v>1.24</v>
      </c>
      <c r="BH5" s="197" t="n">
        <v>3.1</v>
      </c>
      <c r="BI5" s="104" t="n"/>
      <c r="BJ5" s="104" t="n"/>
      <c r="BK5" s="104" t="n"/>
      <c r="BL5" s="104" t="n"/>
      <c r="BM5" s="197" t="n">
        <v>2.17</v>
      </c>
      <c r="BN5" s="104" t="n"/>
      <c r="BO5" s="104" t="n"/>
      <c r="BP5" s="104" t="n"/>
      <c r="BQ5" s="104" t="n"/>
      <c r="BR5" s="104" t="n"/>
      <c r="BS5" s="104" t="n"/>
      <c r="BT5" s="197" t="n">
        <v>1.86</v>
      </c>
      <c r="BV5" s="197" t="n">
        <v>1.83</v>
      </c>
      <c r="BW5" s="197" t="n">
        <v>3.1</v>
      </c>
      <c r="BX5" s="104" t="n"/>
      <c r="BY5" s="104" t="n"/>
      <c r="BZ5" s="104" t="n"/>
      <c r="CA5" s="197" t="n">
        <v>3.1</v>
      </c>
      <c r="CB5" s="197" t="n">
        <v>3.1</v>
      </c>
      <c r="CC5" s="197" t="n">
        <v>3.1</v>
      </c>
      <c r="CD5" s="197" t="n">
        <v>5</v>
      </c>
      <c r="CE5" s="104" t="n"/>
      <c r="CF5" s="104" t="n"/>
      <c r="CG5" s="104" t="n"/>
      <c r="CH5" s="197" t="n">
        <v>1.24</v>
      </c>
      <c r="CI5" s="104" t="n"/>
      <c r="CJ5" s="197" t="n">
        <v>1.83</v>
      </c>
      <c r="CK5" s="197" t="n">
        <v>2.17</v>
      </c>
      <c r="CL5" s="197" t="n">
        <v>3.1</v>
      </c>
      <c r="CM5" s="104" t="n"/>
      <c r="CN5" s="104" t="n"/>
      <c r="CO5" s="197" t="n">
        <v>3.1</v>
      </c>
      <c r="CP5" s="197" t="n">
        <v>0.31</v>
      </c>
      <c r="CQ5" s="197" t="n">
        <v>1.86</v>
      </c>
      <c r="CR5" s="197" t="n">
        <v>1.24</v>
      </c>
      <c r="CS5" s="197" t="n">
        <v>1.24</v>
      </c>
      <c r="CT5" s="104" t="n"/>
      <c r="CU5" s="104" t="n"/>
      <c r="CV5" s="197" t="n">
        <v>1.24</v>
      </c>
      <c r="CW5" s="197" t="n">
        <v>3.1</v>
      </c>
      <c r="CX5" s="197" t="n">
        <v>2.17</v>
      </c>
      <c r="CY5" s="197" t="n">
        <v>2.17</v>
      </c>
      <c r="CZ5" s="197" t="n">
        <v>3.1</v>
      </c>
      <c r="DA5" s="104" t="n"/>
      <c r="DB5" s="104" t="n"/>
      <c r="DD5" s="197" t="n">
        <v>3.1</v>
      </c>
      <c r="DE5" s="197" t="n">
        <v>3.1</v>
      </c>
      <c r="DF5" s="197" t="n">
        <v>1.86</v>
      </c>
      <c r="DG5" s="197" t="n">
        <v>3.1</v>
      </c>
      <c r="DH5" s="104" t="n"/>
      <c r="DI5" s="104" t="n"/>
      <c r="DK5" s="104" t="n"/>
      <c r="DL5" s="104" t="n"/>
      <c r="DN5" s="197" t="n">
        <v>2.17</v>
      </c>
      <c r="DO5" s="104" t="n"/>
      <c r="DP5" s="104" t="n"/>
      <c r="DQ5" s="104" t="n"/>
      <c r="DR5" s="197" t="n">
        <v>2.17</v>
      </c>
      <c r="DS5" s="197" t="n">
        <v>2.17</v>
      </c>
      <c r="DT5" s="104" t="n"/>
      <c r="DU5" s="104" t="n"/>
      <c r="DV5" s="104" t="n"/>
      <c r="DW5" s="104" t="n"/>
      <c r="DX5" s="104" t="n"/>
      <c r="DY5" s="104" t="n"/>
      <c r="DZ5" s="197" t="n">
        <v>0.93</v>
      </c>
      <c r="EA5" s="197" t="n">
        <v>3.1</v>
      </c>
      <c r="EB5" s="104" t="n"/>
      <c r="EC5" s="104" t="n"/>
      <c r="ED5" s="104" t="n"/>
      <c r="EF5" s="197" t="n">
        <v>3.1</v>
      </c>
      <c r="EG5" s="197" t="n">
        <v>2.48</v>
      </c>
      <c r="EH5" s="197" t="n">
        <v>2.17</v>
      </c>
      <c r="EI5" s="197" t="n">
        <v>1.86</v>
      </c>
      <c r="EJ5" s="104" t="n"/>
      <c r="EK5" s="104" t="n"/>
      <c r="EL5" s="104" t="n"/>
      <c r="EM5" s="104" t="n"/>
      <c r="EN5" s="197" t="n">
        <v>4.03</v>
      </c>
      <c r="EO5" s="197" t="n">
        <v>2.17</v>
      </c>
      <c r="EP5" s="197" t="n">
        <v>2.17</v>
      </c>
      <c r="EQ5" s="104" t="n"/>
      <c r="ER5" s="104" t="n"/>
      <c r="EU5" s="197" t="n">
        <v>3.1</v>
      </c>
      <c r="EV5" s="197" t="n">
        <v>3.1</v>
      </c>
      <c r="EW5" s="104" t="n"/>
      <c r="EX5" s="104" t="n"/>
      <c r="EY5" s="104" t="n"/>
      <c r="FA5" s="197" t="n">
        <v>2.17</v>
      </c>
      <c r="FB5" s="197" t="n">
        <v>1.86</v>
      </c>
      <c r="FC5" s="197" t="n">
        <v>1.86</v>
      </c>
      <c r="FD5" s="197" t="n">
        <v>1.86</v>
      </c>
      <c r="FE5" s="104" t="n"/>
      <c r="FF5" s="104" t="n"/>
      <c r="FG5" s="104" t="n"/>
      <c r="FH5" s="197" t="n">
        <v>4.03</v>
      </c>
      <c r="FI5" s="197" t="n">
        <v>5</v>
      </c>
      <c r="FJ5" s="104" t="n"/>
      <c r="FK5" s="197" t="n">
        <v>1.86</v>
      </c>
      <c r="FL5" s="104" t="n"/>
      <c r="FM5" s="104" t="n"/>
      <c r="FN5" s="104" t="n"/>
      <c r="FO5" s="197" t="n">
        <v>4.03</v>
      </c>
      <c r="FP5" s="104" t="inlineStr">
        <is>
          <t>x</t>
        </is>
      </c>
      <c r="FQ5" s="104" t="n"/>
      <c r="FR5" s="104" t="n"/>
      <c r="FS5" s="104" t="n"/>
      <c r="FT5" s="104" t="n"/>
      <c r="FU5" s="104" t="n"/>
      <c r="FV5" s="104" t="n"/>
      <c r="FW5" s="104" t="n"/>
      <c r="FX5" s="104" t="n"/>
      <c r="FY5" s="104" t="n"/>
      <c r="FZ5" s="104" t="n"/>
      <c r="GA5" s="104" t="n"/>
      <c r="GB5" s="104" t="n"/>
      <c r="GC5" s="104" t="inlineStr">
        <is>
          <t>uygvy</t>
        </is>
      </c>
      <c r="GD5" s="104" t="inlineStr">
        <is>
          <t>h</t>
        </is>
      </c>
      <c r="GE5" s="104" t="n"/>
      <c r="GF5" s="104" t="n"/>
      <c r="GG5" s="104" t="n"/>
      <c r="GH5" s="104" t="n"/>
      <c r="GI5" s="104" t="n"/>
      <c r="GJ5" s="104" t="n"/>
      <c r="GK5" s="104" t="n"/>
      <c r="GL5" s="104" t="n"/>
      <c r="GM5" s="104" t="n"/>
      <c r="GN5" s="104" t="n"/>
      <c r="GO5" s="104" t="n"/>
      <c r="GP5" s="104" t="n"/>
      <c r="GQ5" s="104" t="n"/>
      <c r="GR5" s="104" t="n"/>
      <c r="GS5" s="104" t="n"/>
      <c r="GT5" s="104" t="n"/>
      <c r="GU5" s="104" t="n"/>
      <c r="GV5" s="104" t="n"/>
      <c r="GW5" s="104" t="n"/>
      <c r="GX5" s="104" t="n"/>
      <c r="GY5" s="104" t="n"/>
      <c r="GZ5" s="104" t="n"/>
      <c r="HA5" s="104" t="n"/>
      <c r="HB5" s="104" t="n"/>
      <c r="HC5" s="104" t="n"/>
      <c r="HD5" s="104" t="n"/>
      <c r="HE5" s="104" t="n"/>
      <c r="HF5" s="104" t="n"/>
      <c r="HG5" s="104" t="n"/>
      <c r="HH5" s="104" t="n"/>
      <c r="HI5" s="104" t="n"/>
      <c r="HJ5" s="104" t="n"/>
      <c r="HK5" s="104" t="n"/>
      <c r="HL5" s="104" t="n"/>
      <c r="HM5" s="104" t="n"/>
      <c r="HN5" s="104" t="n"/>
      <c r="HO5" s="104" t="n"/>
      <c r="HP5" s="104" t="n"/>
      <c r="HQ5" s="104" t="n"/>
      <c r="HR5" s="104" t="n"/>
      <c r="HS5" s="104" t="n"/>
      <c r="HT5" s="104" t="n"/>
      <c r="HU5" s="104" t="n"/>
      <c r="HV5" s="104" t="n"/>
      <c r="HW5" s="104" t="n"/>
      <c r="HX5" s="104" t="n"/>
      <c r="HY5" s="104" t="n"/>
      <c r="HZ5" s="104" t="n"/>
      <c r="IA5" s="104" t="n"/>
      <c r="IB5" s="104" t="n"/>
      <c r="IC5" s="104" t="n"/>
      <c r="ID5" s="104" t="n"/>
      <c r="IE5" s="104" t="n"/>
      <c r="IF5" s="104" t="n"/>
      <c r="IG5" s="104" t="n"/>
      <c r="IH5" s="104" t="n"/>
      <c r="II5" s="104" t="n"/>
      <c r="IJ5" s="104" t="n"/>
      <c r="IK5" s="104" t="n"/>
      <c r="IL5" s="104" t="n"/>
      <c r="IM5" s="104" t="n"/>
      <c r="IN5" s="104" t="n"/>
      <c r="IO5" s="104" t="n"/>
      <c r="IP5" s="104" t="n"/>
      <c r="IQ5" s="104" t="n"/>
      <c r="IR5" s="104" t="n"/>
      <c r="IS5" s="104" t="n"/>
      <c r="IT5" s="104" t="n"/>
      <c r="IU5" s="104" t="n"/>
      <c r="IV5" s="104" t="n"/>
      <c r="IW5" s="104" t="n"/>
      <c r="IX5" s="104" t="n"/>
      <c r="IY5" s="104" t="n"/>
      <c r="IZ5" s="104" t="n"/>
      <c r="JA5" s="104" t="n"/>
      <c r="JB5" s="104" t="n"/>
      <c r="JC5" s="104" t="n"/>
      <c r="JD5" s="104" t="n"/>
      <c r="JE5" s="104" t="n"/>
      <c r="JF5" s="104" t="n"/>
      <c r="JG5" s="104" t="n"/>
      <c r="JH5" s="104" t="n"/>
      <c r="JI5" s="104" t="n"/>
      <c r="JJ5" s="104" t="n"/>
      <c r="JK5" s="104" t="n"/>
      <c r="JL5" s="104" t="n"/>
      <c r="JM5" s="104" t="n"/>
      <c r="JN5" s="104" t="n"/>
      <c r="JO5" s="104" t="n"/>
      <c r="JP5" s="104" t="n"/>
      <c r="JQ5" s="104" t="n"/>
      <c r="JR5" s="104" t="n"/>
      <c r="JS5" s="104" t="n"/>
      <c r="JT5" s="104" t="n"/>
      <c r="JU5" s="104" t="n"/>
      <c r="JV5" s="104" t="n"/>
      <c r="JW5" s="104" t="n"/>
      <c r="JX5" s="104" t="n"/>
      <c r="JY5" s="104" t="n"/>
      <c r="JZ5" s="104" t="n"/>
      <c r="KA5" s="104" t="n"/>
      <c r="KB5" s="104" t="n"/>
      <c r="KC5" s="104" t="n"/>
      <c r="KD5" s="104" t="n"/>
      <c r="KE5" s="104" t="n"/>
      <c r="KF5" s="104" t="n"/>
      <c r="KG5" s="104" t="n"/>
      <c r="KH5" s="104" t="n"/>
      <c r="KI5" s="104" t="n"/>
      <c r="KJ5" s="104" t="n"/>
      <c r="KK5" s="104" t="n"/>
      <c r="KL5" s="104" t="n"/>
      <c r="KM5" s="104" t="n"/>
      <c r="KN5" s="104" t="n"/>
      <c r="KO5" s="104" t="n"/>
      <c r="KP5" s="104" t="n"/>
      <c r="KQ5" s="104" t="n"/>
      <c r="KR5" s="104" t="n"/>
      <c r="KS5" s="104" t="n"/>
      <c r="KT5" s="104" t="n"/>
      <c r="KU5" s="104" t="n"/>
      <c r="KV5" s="104" t="n"/>
      <c r="KW5" s="104" t="n"/>
      <c r="KX5" s="104" t="n"/>
      <c r="KY5" s="104" t="n"/>
      <c r="KZ5" s="104" t="n"/>
      <c r="LA5" s="104" t="n"/>
      <c r="LB5" s="104" t="n"/>
      <c r="LC5" s="104" t="n"/>
      <c r="LD5" s="104" t="n"/>
      <c r="LE5" s="104" t="n"/>
      <c r="LF5" s="104" t="n"/>
      <c r="LG5" s="104" t="n"/>
      <c r="LH5" s="104" t="n"/>
      <c r="LI5" s="104" t="n"/>
      <c r="LJ5" s="104" t="n"/>
      <c r="LK5" s="104" t="n"/>
      <c r="LL5" s="104" t="n"/>
      <c r="LM5" s="104" t="n"/>
      <c r="LN5" s="104" t="n"/>
      <c r="LO5" s="104" t="n"/>
      <c r="LP5" s="104" t="n"/>
      <c r="LQ5" s="104" t="n"/>
      <c r="LR5" s="104" t="n"/>
      <c r="LS5" s="104" t="n"/>
      <c r="LT5" s="104" t="inlineStr">
        <is>
          <t>opop</t>
        </is>
      </c>
      <c r="LU5" s="104" t="inlineStr">
        <is>
          <t>ug</t>
        </is>
      </c>
      <c r="LV5" s="104" t="n"/>
      <c r="LW5" s="104" t="n"/>
      <c r="LX5" s="104" t="n"/>
      <c r="LY5" s="104" t="n"/>
      <c r="LZ5" s="104" t="n"/>
      <c r="MA5" s="104" t="n"/>
      <c r="MB5" s="104" t="n"/>
      <c r="MC5" s="104" t="n"/>
      <c r="MD5" s="104" t="n"/>
      <c r="ME5" s="104" t="n"/>
      <c r="MF5" s="104" t="n"/>
      <c r="MG5" s="104" t="n"/>
      <c r="MH5" s="104" t="n"/>
      <c r="MI5" s="104" t="n"/>
      <c r="MJ5" s="104" t="n"/>
      <c r="MK5" s="104" t="n"/>
      <c r="ML5" s="104" t="n"/>
      <c r="MM5" s="104" t="n"/>
      <c r="MN5" s="104" t="n"/>
      <c r="MO5" s="104" t="n"/>
      <c r="MP5" s="104" t="n"/>
      <c r="MQ5" s="104" t="n"/>
      <c r="MR5" s="104" t="n"/>
      <c r="MS5" s="104" t="n"/>
      <c r="MT5" s="104" t="n"/>
      <c r="MU5" s="104" t="n"/>
      <c r="MV5" s="104" t="n"/>
      <c r="MW5" s="104" t="n"/>
      <c r="MX5" s="104" t="n"/>
      <c r="MY5" s="104" t="n"/>
      <c r="MZ5" s="104" t="n"/>
      <c r="NA5" s="104" t="n"/>
      <c r="NB5" s="104" t="n"/>
      <c r="NC5" s="104" t="n"/>
      <c r="ND5" s="104" t="n"/>
      <c r="NE5" t="inlineStr">
        <is>
          <t>56</t>
        </is>
      </c>
    </row>
    <row r="6" ht="15" customFormat="1" customHeight="1" s="197">
      <c r="A6" s="104" t="n"/>
      <c r="B6" s="198" t="inlineStr">
        <is>
          <t>7S (Zone 51)</t>
        </is>
      </c>
      <c r="C6" s="104" t="inlineStr">
        <is>
          <t>864</t>
        </is>
      </c>
      <c r="D6" s="104" t="n"/>
      <c r="E6" s="104" t="n"/>
      <c r="F6" s="104" t="n"/>
      <c r="G6" s="104" t="n"/>
      <c r="H6" s="104" t="n"/>
      <c r="I6" s="104" t="n"/>
      <c r="J6" s="104" t="n"/>
      <c r="K6" s="104" t="n"/>
      <c r="L6" s="104" t="n"/>
      <c r="M6" s="104" t="n"/>
      <c r="N6" s="104" t="n"/>
      <c r="O6" s="104" t="n"/>
      <c r="P6" s="104" t="n"/>
      <c r="Q6" s="104" t="n"/>
      <c r="R6" s="104" t="n"/>
      <c r="S6" s="104" t="n"/>
      <c r="T6" s="104" t="n"/>
      <c r="U6" s="104" t="n"/>
      <c r="V6" s="104" t="n"/>
      <c r="W6" s="104" t="n"/>
      <c r="X6" s="104" t="n"/>
      <c r="Y6" s="104" t="n"/>
      <c r="Z6" s="104" t="n"/>
      <c r="AA6" s="104" t="n"/>
      <c r="AB6" s="104" t="n"/>
      <c r="AC6" s="104" t="n"/>
      <c r="AD6" s="104" t="n"/>
      <c r="AE6" s="104" t="n"/>
      <c r="AF6" s="104" t="n"/>
      <c r="AG6" s="104" t="n"/>
      <c r="AH6" s="197" t="n">
        <v>0.31</v>
      </c>
      <c r="AI6" s="197" t="n">
        <v>0.31</v>
      </c>
      <c r="AJ6" s="197" t="n">
        <v>0.31</v>
      </c>
      <c r="AK6" s="197" t="n">
        <v>0.31</v>
      </c>
      <c r="AL6" s="197" t="n">
        <v>0.93</v>
      </c>
      <c r="AM6" s="197" t="n">
        <v>0.93</v>
      </c>
      <c r="AN6" s="197" t="n">
        <v>1.86</v>
      </c>
      <c r="AO6" s="197" t="n">
        <v>1.86</v>
      </c>
      <c r="AP6" s="197" t="n">
        <v>1.86</v>
      </c>
      <c r="AQ6" s="197" t="n">
        <v>1.86</v>
      </c>
      <c r="AR6" s="197" t="n">
        <v>1.86</v>
      </c>
      <c r="AS6" s="197" t="n">
        <v>0.62</v>
      </c>
      <c r="AT6" s="197" t="n">
        <v>0.62</v>
      </c>
      <c r="AU6" s="197" t="n">
        <v>0.62</v>
      </c>
      <c r="AV6" s="197" t="n">
        <v>1.24</v>
      </c>
      <c r="AW6" s="197" t="n">
        <v>1.24</v>
      </c>
      <c r="AX6" s="197" t="n">
        <v>1.24</v>
      </c>
      <c r="AY6" s="197" t="n">
        <v>1.24</v>
      </c>
      <c r="AZ6" s="197" t="n">
        <v>0.93</v>
      </c>
      <c r="BA6" s="197" t="n">
        <v>1.86</v>
      </c>
      <c r="BB6" s="197" t="n">
        <v>1.86</v>
      </c>
      <c r="BC6" s="197" t="n">
        <v>1.86</v>
      </c>
      <c r="BD6" s="197" t="n">
        <v>1.86</v>
      </c>
      <c r="BE6" s="197" t="n">
        <v>1.86</v>
      </c>
      <c r="BF6" s="197" t="n">
        <v>1.86</v>
      </c>
      <c r="BG6" s="197" t="n">
        <v>1.86</v>
      </c>
      <c r="BH6" s="197" t="n">
        <v>3.1</v>
      </c>
      <c r="BI6" s="104" t="n"/>
      <c r="BJ6" s="104" t="n"/>
      <c r="BK6" s="104" t="n"/>
      <c r="BL6" s="104" t="n"/>
      <c r="BM6" s="197" t="n">
        <v>2.17</v>
      </c>
      <c r="BN6" s="104" t="n"/>
      <c r="BO6" s="104" t="n"/>
      <c r="BP6" s="104" t="n"/>
      <c r="BQ6" s="104" t="n"/>
      <c r="BR6" s="104" t="n"/>
      <c r="BS6" s="104" t="n"/>
      <c r="BT6" s="197" t="n">
        <v>1.86</v>
      </c>
      <c r="BV6" s="197" t="n">
        <v>0.93</v>
      </c>
      <c r="BW6" s="197" t="n">
        <v>3.1</v>
      </c>
      <c r="BX6" s="104" t="n"/>
      <c r="BY6" s="104" t="n"/>
      <c r="BZ6" s="104" t="n"/>
      <c r="CA6" s="197" t="n">
        <v>3.1</v>
      </c>
      <c r="CB6" s="197" t="n">
        <v>3.1</v>
      </c>
      <c r="CC6" s="197" t="n">
        <v>3.1</v>
      </c>
      <c r="CD6" s="197" t="n">
        <v>3.1</v>
      </c>
      <c r="CE6" s="104" t="n"/>
      <c r="CF6" s="104" t="n"/>
      <c r="CG6" s="104" t="n"/>
      <c r="CH6" s="197" t="n">
        <v>3.1</v>
      </c>
      <c r="CI6" s="104" t="n"/>
      <c r="CJ6" s="197" t="n">
        <v>1.83</v>
      </c>
      <c r="CK6" s="197" t="n">
        <v>0.31</v>
      </c>
      <c r="CL6" s="197" t="n">
        <v>3.1</v>
      </c>
      <c r="CM6" s="104" t="n"/>
      <c r="CN6" s="104" t="n"/>
      <c r="CO6" s="197" t="n">
        <v>3.1</v>
      </c>
      <c r="CP6" s="197" t="n">
        <v>2.17</v>
      </c>
      <c r="CQ6" s="197" t="n">
        <v>3.1</v>
      </c>
      <c r="CR6" s="197" t="n">
        <v>2.17</v>
      </c>
      <c r="CS6" s="197" t="n">
        <v>2.48</v>
      </c>
      <c r="CT6" s="104" t="n"/>
      <c r="CU6" s="104" t="n"/>
      <c r="CV6" s="197" t="n">
        <v>2.48</v>
      </c>
      <c r="CW6" s="197" t="n">
        <v>3.1</v>
      </c>
      <c r="CX6" s="197" t="n">
        <v>3.1</v>
      </c>
      <c r="CY6" s="197" t="n">
        <v>3.1</v>
      </c>
      <c r="CZ6" s="197" t="n">
        <v>2.17</v>
      </c>
      <c r="DA6" s="104" t="n"/>
      <c r="DB6" s="104" t="n"/>
      <c r="DD6" s="197" t="n">
        <v>3.1</v>
      </c>
      <c r="DE6" s="197" t="n">
        <v>1.24</v>
      </c>
      <c r="DF6" s="197" t="n">
        <v>1.24</v>
      </c>
      <c r="DG6" s="197" t="n">
        <v>3.1</v>
      </c>
      <c r="DH6" s="104" t="n"/>
      <c r="DI6" s="104" t="n"/>
      <c r="DK6" s="104" t="n"/>
      <c r="DL6" s="104" t="n"/>
      <c r="DN6" s="197" t="n">
        <v>2.17</v>
      </c>
      <c r="DO6" s="104" t="n"/>
      <c r="DP6" s="104" t="n"/>
      <c r="DQ6" s="104" t="n"/>
      <c r="DR6" s="197" t="n">
        <v>2.17</v>
      </c>
      <c r="DS6" s="197" t="n">
        <v>0.31</v>
      </c>
      <c r="DT6" s="104" t="n"/>
      <c r="DU6" s="104" t="n"/>
      <c r="DV6" s="104" t="n"/>
      <c r="DW6" s="104" t="n"/>
      <c r="DX6" s="104" t="n"/>
      <c r="DY6" s="104" t="n"/>
      <c r="DZ6" s="197" t="n">
        <v>2.17</v>
      </c>
      <c r="EA6" s="197" t="n">
        <v>2.17</v>
      </c>
      <c r="EB6" s="104" t="n"/>
      <c r="EC6" s="104" t="n"/>
      <c r="ED6" s="104" t="n"/>
      <c r="EF6" s="197" t="n">
        <v>2.17</v>
      </c>
      <c r="EG6" s="197" t="n">
        <v>1.86</v>
      </c>
      <c r="EH6" s="197" t="n">
        <v>0.93</v>
      </c>
      <c r="EI6" s="197" t="n">
        <v>0.93</v>
      </c>
      <c r="EJ6" s="104" t="n"/>
      <c r="EK6" s="104" t="n"/>
      <c r="EL6" s="104" t="n"/>
      <c r="EM6" s="104" t="n"/>
      <c r="EN6" s="197" t="n">
        <v>3.1</v>
      </c>
      <c r="EO6" s="197" t="n">
        <v>3.1</v>
      </c>
      <c r="EP6" s="197" t="n">
        <v>3.1</v>
      </c>
      <c r="EQ6" s="104" t="n"/>
      <c r="ER6" s="104" t="n"/>
      <c r="EU6" s="197" t="n">
        <v>0.93</v>
      </c>
      <c r="EV6" s="197" t="n">
        <v>4.03</v>
      </c>
      <c r="EW6" s="104" t="n"/>
      <c r="EX6" s="104" t="n"/>
      <c r="EY6" s="104" t="n"/>
      <c r="FA6" s="197" t="n">
        <v>0</v>
      </c>
      <c r="FB6" s="197" t="n">
        <v>4.03</v>
      </c>
      <c r="FC6" s="197" t="n">
        <v>3.1</v>
      </c>
      <c r="FD6" s="197" t="n">
        <v>0.93</v>
      </c>
      <c r="FE6" s="104" t="n"/>
      <c r="FF6" s="104" t="n"/>
      <c r="FG6" s="104" t="n"/>
      <c r="FH6" s="197" t="n">
        <v>3.1</v>
      </c>
      <c r="FI6" s="197" t="n">
        <v>3.1</v>
      </c>
      <c r="FJ6" s="104" t="n"/>
      <c r="FK6" s="197" t="n">
        <v>2.48</v>
      </c>
      <c r="FL6" s="104" t="n"/>
      <c r="FM6" s="104" t="n"/>
      <c r="FN6" s="104" t="n"/>
      <c r="FO6" s="197" t="n">
        <v>3.1</v>
      </c>
      <c r="FP6" s="104" t="inlineStr">
        <is>
          <t>x</t>
        </is>
      </c>
      <c r="FQ6" s="104" t="n"/>
      <c r="FR6" s="104" t="n"/>
      <c r="FS6" s="104" t="n"/>
      <c r="FT6" s="104" t="n"/>
      <c r="FU6" s="104" t="n"/>
      <c r="FV6" s="104" t="n"/>
      <c r="FW6" s="104" t="n"/>
      <c r="FX6" s="104" t="n"/>
      <c r="FY6" s="104" t="n"/>
      <c r="FZ6" s="104" t="n"/>
      <c r="GA6" s="104" t="n"/>
      <c r="GB6" s="104" t="n"/>
      <c r="GC6" s="104" t="inlineStr">
        <is>
          <t>hi</t>
        </is>
      </c>
      <c r="GD6" s="104" t="inlineStr">
        <is>
          <t>h</t>
        </is>
      </c>
      <c r="GE6" s="104" t="n"/>
      <c r="GF6" s="104" t="n"/>
      <c r="GG6" s="104" t="n"/>
      <c r="GH6" s="104" t="n"/>
      <c r="GI6" s="104" t="n"/>
      <c r="GJ6" s="104" t="n"/>
      <c r="GK6" s="104" t="n"/>
      <c r="GL6" s="104" t="n"/>
      <c r="GM6" s="104" t="n"/>
      <c r="GN6" s="104" t="n"/>
      <c r="GO6" s="104" t="n"/>
      <c r="GP6" s="104" t="n"/>
      <c r="GQ6" s="104" t="n"/>
      <c r="GR6" s="104" t="n"/>
      <c r="GS6" s="104" t="n"/>
      <c r="GT6" s="104" t="n"/>
      <c r="GU6" s="104" t="n"/>
      <c r="GV6" s="104" t="n"/>
      <c r="GW6" s="104" t="n"/>
      <c r="GX6" s="104" t="n"/>
      <c r="GY6" s="104" t="n"/>
      <c r="GZ6" s="104" t="n"/>
      <c r="HA6" s="104" t="n"/>
      <c r="HB6" s="104" t="n"/>
      <c r="HC6" s="104" t="n"/>
      <c r="HD6" s="104" t="n"/>
      <c r="HE6" s="104" t="n"/>
      <c r="HF6" s="104" t="n"/>
      <c r="HG6" s="104" t="n"/>
      <c r="HH6" s="104" t="n"/>
      <c r="HI6" s="104" t="n"/>
      <c r="HJ6" s="104" t="n"/>
      <c r="HK6" s="104" t="n"/>
      <c r="HL6" s="104" t="n"/>
      <c r="HM6" s="104" t="n"/>
      <c r="HN6" s="104" t="n"/>
      <c r="HO6" s="104" t="n"/>
      <c r="HP6" s="104" t="n"/>
      <c r="HQ6" s="104" t="n"/>
      <c r="HR6" s="104" t="n"/>
      <c r="HS6" s="104" t="n"/>
      <c r="HT6" s="104" t="n"/>
      <c r="HU6" s="104" t="n"/>
      <c r="HV6" s="104" t="n"/>
      <c r="HW6" s="104" t="n"/>
      <c r="HX6" s="104" t="n"/>
      <c r="HY6" s="104" t="n"/>
      <c r="HZ6" s="104" t="n"/>
      <c r="IA6" s="104" t="n"/>
      <c r="IB6" s="104" t="n"/>
      <c r="IC6" s="104" t="n"/>
      <c r="ID6" s="104" t="n"/>
      <c r="IE6" s="104" t="n"/>
      <c r="IF6" s="104" t="n"/>
      <c r="IG6" s="104" t="n"/>
      <c r="IH6" s="104" t="n"/>
      <c r="II6" s="104" t="n"/>
      <c r="IJ6" s="104" t="n"/>
      <c r="IK6" s="104" t="n"/>
      <c r="IL6" s="104" t="n"/>
      <c r="IM6" s="104" t="n"/>
      <c r="IN6" s="104" t="n"/>
      <c r="IO6" s="104" t="n"/>
      <c r="IP6" s="104" t="n"/>
      <c r="IQ6" s="104" t="n"/>
      <c r="IR6" s="104" t="n"/>
      <c r="IS6" s="104" t="n"/>
      <c r="IT6" s="104" t="n"/>
      <c r="IU6" s="104" t="n"/>
      <c r="IV6" s="104" t="n"/>
      <c r="IW6" s="104" t="n"/>
      <c r="IX6" s="104" t="n"/>
      <c r="IY6" s="104" t="n"/>
      <c r="IZ6" s="104" t="n"/>
      <c r="JA6" s="104" t="n"/>
      <c r="JB6" s="104" t="n"/>
      <c r="JC6" s="104" t="n"/>
      <c r="JD6" s="104" t="n"/>
      <c r="JE6" s="104" t="n"/>
      <c r="JF6" s="104" t="n"/>
      <c r="JG6" s="104" t="n"/>
      <c r="JH6" s="104" t="n"/>
      <c r="JI6" s="104" t="n"/>
      <c r="JJ6" s="104" t="n"/>
      <c r="JK6" s="104" t="n"/>
      <c r="JL6" s="104" t="n"/>
      <c r="JM6" s="104" t="n"/>
      <c r="JN6" s="104" t="n"/>
      <c r="JO6" s="104" t="n"/>
      <c r="JP6" s="104" t="n"/>
      <c r="JQ6" s="104" t="n"/>
      <c r="JR6" s="104" t="n"/>
      <c r="JS6" s="104" t="n"/>
      <c r="JT6" s="104" t="n"/>
      <c r="JU6" s="104" t="n"/>
      <c r="JV6" s="104" t="n"/>
      <c r="JW6" s="104" t="n"/>
      <c r="JX6" s="104" t="n"/>
      <c r="JY6" s="104" t="n"/>
      <c r="JZ6" s="104" t="n"/>
      <c r="KA6" s="104" t="n"/>
      <c r="KB6" s="104" t="n"/>
      <c r="KC6" s="104" t="n"/>
      <c r="KD6" s="104" t="n"/>
      <c r="KE6" s="104" t="n"/>
      <c r="KF6" s="104" t="n"/>
      <c r="KG6" s="104" t="n"/>
      <c r="KH6" s="104" t="n"/>
      <c r="KI6" s="104" t="n"/>
      <c r="KJ6" s="104" t="n"/>
      <c r="KK6" s="104" t="n"/>
      <c r="KL6" s="104" t="n"/>
      <c r="KM6" s="104" t="n"/>
      <c r="KN6" s="104" t="n"/>
      <c r="KO6" s="104" t="n"/>
      <c r="KP6" s="104" t="n"/>
      <c r="KQ6" s="104" t="n"/>
      <c r="KR6" s="104" t="n"/>
      <c r="KS6" s="104" t="n"/>
      <c r="KT6" s="104" t="n"/>
      <c r="KU6" s="104" t="n"/>
      <c r="KV6" s="104" t="n"/>
      <c r="KW6" s="104" t="n"/>
      <c r="KX6" s="104" t="n"/>
      <c r="KY6" s="104" t="n"/>
      <c r="KZ6" s="104" t="n"/>
      <c r="LA6" s="104" t="n"/>
      <c r="LB6" s="104" t="n"/>
      <c r="LC6" s="104" t="n"/>
      <c r="LD6" s="104" t="n"/>
      <c r="LE6" s="104" t="n"/>
      <c r="LF6" s="104" t="n"/>
      <c r="LG6" s="104" t="n"/>
      <c r="LH6" s="104" t="n"/>
      <c r="LI6" s="104" t="n"/>
      <c r="LJ6" s="104" t="n"/>
      <c r="LK6" s="104" t="n"/>
      <c r="LL6" s="104" t="n"/>
      <c r="LM6" s="104" t="n"/>
      <c r="LN6" s="104" t="n"/>
      <c r="LO6" s="104" t="n"/>
      <c r="LP6" s="104" t="n"/>
      <c r="LQ6" s="104" t="n"/>
      <c r="LR6" s="104" t="n"/>
      <c r="LS6" s="104" t="n"/>
      <c r="LT6" s="104" t="inlineStr">
        <is>
          <t>ooop</t>
        </is>
      </c>
      <c r="LU6" s="104" t="inlineStr">
        <is>
          <t>iu</t>
        </is>
      </c>
      <c r="LV6" s="104" t="n"/>
      <c r="LW6" s="104" t="n"/>
      <c r="LX6" s="104" t="n"/>
      <c r="LY6" s="104" t="n"/>
      <c r="LZ6" s="104" t="n"/>
      <c r="MA6" s="104" t="n"/>
      <c r="MB6" s="104" t="n"/>
      <c r="MC6" s="104" t="n"/>
      <c r="MD6" s="104" t="n"/>
      <c r="ME6" s="104" t="n"/>
      <c r="MF6" s="104" t="n"/>
      <c r="MG6" s="104" t="n"/>
      <c r="MH6" s="104" t="n"/>
      <c r="MI6" s="104" t="n"/>
      <c r="MJ6" s="104" t="n"/>
      <c r="MK6" s="104" t="n"/>
      <c r="ML6" s="104" t="n"/>
      <c r="MM6" s="104" t="n"/>
      <c r="MN6" s="104" t="n"/>
      <c r="MO6" s="104" t="n"/>
      <c r="MP6" s="104" t="n"/>
      <c r="MQ6" s="104" t="n"/>
      <c r="MR6" s="104" t="n"/>
      <c r="MS6" s="104" t="n"/>
      <c r="MT6" s="104" t="n"/>
      <c r="MU6" s="104" t="n"/>
      <c r="MV6" s="104" t="n"/>
      <c r="MW6" s="104" t="n"/>
      <c r="MX6" s="104" t="n"/>
      <c r="MY6" s="104" t="n"/>
      <c r="MZ6" s="104" t="n"/>
      <c r="NA6" s="104" t="n"/>
      <c r="NB6" s="104" t="n"/>
      <c r="NC6" s="104" t="n"/>
      <c r="ND6" s="104" t="n"/>
      <c r="NE6" t="inlineStr">
        <is>
          <t>56</t>
        </is>
      </c>
    </row>
    <row r="7" ht="15" customFormat="1" customHeight="1" s="104">
      <c r="A7" s="199" t="n"/>
      <c r="B7" s="200" t="inlineStr">
        <is>
          <t>Errors</t>
        </is>
      </c>
      <c r="C7" s="199" t="inlineStr">
        <is>
          <t>98</t>
        </is>
      </c>
      <c r="D7" s="199" t="n"/>
      <c r="E7" s="199" t="n"/>
      <c r="F7" s="199" t="n"/>
      <c r="G7" s="199" t="n"/>
      <c r="H7" s="199" t="n"/>
      <c r="I7" s="199" t="n"/>
      <c r="J7" s="199" t="n"/>
      <c r="K7" s="199" t="n"/>
      <c r="L7" s="199" t="n"/>
      <c r="M7" s="199" t="n"/>
      <c r="N7" s="199" t="n"/>
      <c r="O7" s="199" t="n"/>
      <c r="P7" s="199" t="n"/>
      <c r="Q7" s="199" t="n"/>
      <c r="R7" s="199" t="n"/>
      <c r="S7" s="199" t="n"/>
      <c r="T7" s="199" t="n"/>
      <c r="U7" s="199" t="n"/>
      <c r="V7" s="199" t="n"/>
      <c r="W7" s="199" t="n"/>
      <c r="X7" s="199" t="n"/>
      <c r="Y7" s="199" t="n"/>
      <c r="Z7" s="199" t="n"/>
      <c r="AA7" s="199" t="n"/>
      <c r="AB7" s="199" t="n"/>
      <c r="AC7" s="199" t="n"/>
      <c r="AD7" s="199" t="n"/>
      <c r="AE7" s="199" t="n">
        <v>1</v>
      </c>
      <c r="AF7" s="199" t="n">
        <v>0.9677</v>
      </c>
      <c r="AG7" s="199" t="n">
        <v>1</v>
      </c>
      <c r="AH7" s="199" t="n">
        <v>1</v>
      </c>
      <c r="AI7" s="199" t="n">
        <v>1</v>
      </c>
      <c r="AJ7" s="199" t="n">
        <v>1</v>
      </c>
      <c r="AK7" s="199" t="n">
        <v>1</v>
      </c>
      <c r="AL7" s="199" t="n">
        <v>1</v>
      </c>
      <c r="AM7" s="199" t="n">
        <v>0.8</v>
      </c>
      <c r="AN7" s="199" t="n">
        <v>1</v>
      </c>
      <c r="AO7" s="199" t="n">
        <v>1</v>
      </c>
      <c r="AP7" s="199" t="n">
        <v>1</v>
      </c>
      <c r="AQ7" s="199" t="n">
        <v>1</v>
      </c>
      <c r="AR7" s="199" t="n">
        <v>1</v>
      </c>
      <c r="AS7" s="199" t="n">
        <v>1</v>
      </c>
      <c r="AT7" s="199" t="n">
        <v>1</v>
      </c>
      <c r="AU7" s="199" t="n">
        <v>0.86</v>
      </c>
      <c r="AV7" s="199" t="n">
        <v>1</v>
      </c>
      <c r="AW7" s="199" t="n">
        <v>1</v>
      </c>
      <c r="AX7" s="199" t="n">
        <v>1</v>
      </c>
      <c r="AY7" s="199" t="n">
        <v>1</v>
      </c>
      <c r="AZ7" s="199" t="n">
        <v>1</v>
      </c>
      <c r="BA7" s="199" t="n">
        <v>1</v>
      </c>
      <c r="BB7" s="199" t="n">
        <v>1</v>
      </c>
      <c r="BC7" s="199" t="n">
        <v>1</v>
      </c>
      <c r="BD7" s="199" t="n">
        <v>0.765</v>
      </c>
      <c r="BE7" s="199" t="n">
        <v>1</v>
      </c>
      <c r="BF7" s="199" t="n">
        <v>1</v>
      </c>
      <c r="BG7" s="199" t="n">
        <v>1</v>
      </c>
      <c r="BH7" s="199" t="n">
        <v>1</v>
      </c>
      <c r="BI7" s="199" t="n"/>
      <c r="BJ7" s="199" t="n"/>
      <c r="BK7" s="199" t="n"/>
      <c r="BL7" s="199" t="n"/>
      <c r="BM7" s="199" t="n">
        <v>1</v>
      </c>
      <c r="BN7" s="199" t="n">
        <v>1</v>
      </c>
      <c r="BO7" s="199" t="n"/>
      <c r="BP7" s="199" t="n"/>
      <c r="BQ7" s="199" t="n"/>
      <c r="BR7" s="199" t="n"/>
      <c r="BS7" s="199" t="n"/>
      <c r="BT7" s="199" t="n">
        <v>1</v>
      </c>
      <c r="BU7" s="199" t="n">
        <v>1</v>
      </c>
      <c r="BV7" s="199" t="n">
        <v>1</v>
      </c>
      <c r="BW7" s="199" t="n">
        <v>1</v>
      </c>
      <c r="BX7" s="199" t="n"/>
      <c r="BY7" s="199" t="n"/>
      <c r="BZ7" s="199" t="n"/>
      <c r="CA7" s="199" t="n">
        <v>1</v>
      </c>
      <c r="CB7" s="199" t="n">
        <v>0.91</v>
      </c>
      <c r="CC7" s="199" t="n">
        <v>1</v>
      </c>
      <c r="CD7" s="199" t="n">
        <v>1</v>
      </c>
      <c r="CE7" s="199" t="n"/>
      <c r="CF7" s="199" t="n"/>
      <c r="CG7" s="199" t="n"/>
      <c r="CH7" s="199" t="n">
        <v>1</v>
      </c>
      <c r="CI7" s="199" t="n"/>
      <c r="CJ7" s="199" t="n">
        <v>1</v>
      </c>
      <c r="CK7" s="199" t="n">
        <v>1</v>
      </c>
      <c r="CL7" s="104" t="n">
        <v>0</v>
      </c>
      <c r="CM7" s="199" t="n"/>
      <c r="CN7" s="199" t="n"/>
      <c r="CO7" s="104" t="n">
        <v>0</v>
      </c>
      <c r="CP7" s="104" t="n">
        <v>0</v>
      </c>
      <c r="CQ7" s="104" t="n">
        <v>2</v>
      </c>
      <c r="CR7" s="104" t="n">
        <v>0</v>
      </c>
      <c r="CS7" s="104" t="n">
        <v>0</v>
      </c>
      <c r="CV7" s="104" t="n">
        <v>0</v>
      </c>
      <c r="CW7" s="104" t="n">
        <v>0</v>
      </c>
      <c r="CX7" s="104" t="n">
        <v>0</v>
      </c>
      <c r="CY7" s="104" t="n">
        <v>0</v>
      </c>
      <c r="CZ7" s="104" t="n">
        <v>0</v>
      </c>
      <c r="DC7" s="104" t="n">
        <v>0</v>
      </c>
      <c r="DD7" s="104" t="n">
        <v>0</v>
      </c>
      <c r="DE7" s="104" t="n">
        <v>0</v>
      </c>
      <c r="DF7" s="104" t="n">
        <v>1</v>
      </c>
      <c r="DG7" s="104" t="n">
        <v>0</v>
      </c>
      <c r="DJ7" s="104" t="n">
        <v>1</v>
      </c>
      <c r="DN7" s="104" t="n">
        <v>0</v>
      </c>
      <c r="DR7" s="104" t="n">
        <v>0</v>
      </c>
      <c r="DS7" s="104" t="n">
        <v>0</v>
      </c>
      <c r="DZ7" s="104" t="n">
        <v>0</v>
      </c>
      <c r="EA7" s="104" t="n">
        <v>1</v>
      </c>
      <c r="EE7" s="104" t="n">
        <v>2</v>
      </c>
      <c r="EF7" s="104" t="n">
        <v>0</v>
      </c>
      <c r="EG7" s="104" t="n">
        <v>0</v>
      </c>
      <c r="EH7" s="104" t="n">
        <v>0</v>
      </c>
      <c r="EI7" s="104" t="n">
        <v>0</v>
      </c>
      <c r="EO7" s="104" t="n">
        <v>0</v>
      </c>
      <c r="EP7" s="104" t="n">
        <v>0</v>
      </c>
      <c r="ES7" s="104" t="n">
        <v>0</v>
      </c>
      <c r="EU7" s="104" t="n">
        <v>0</v>
      </c>
      <c r="EV7" s="104" t="n">
        <v>0</v>
      </c>
      <c r="EZ7" s="104" t="n">
        <v>0</v>
      </c>
      <c r="FA7" s="104" t="n">
        <v>1</v>
      </c>
      <c r="FB7" s="104" t="n">
        <v>1</v>
      </c>
      <c r="FC7" s="104" t="n">
        <v>0</v>
      </c>
      <c r="FD7" s="104" t="n">
        <v>0</v>
      </c>
      <c r="FH7" s="104" t="n">
        <v>0</v>
      </c>
      <c r="FI7" s="104" t="n">
        <v>1</v>
      </c>
      <c r="FK7" s="104" t="n">
        <v>0</v>
      </c>
      <c r="FO7" s="104" t="n">
        <v>1</v>
      </c>
      <c r="FP7" s="104" t="inlineStr">
        <is>
          <t>x</t>
        </is>
      </c>
      <c r="GC7" s="104" t="inlineStr">
        <is>
          <t>bii</t>
        </is>
      </c>
      <c r="LU7" s="104" t="inlineStr">
        <is>
          <t>gui</t>
        </is>
      </c>
      <c r="NE7" t="inlineStr">
        <is>
          <t>7</t>
        </is>
      </c>
    </row>
    <row r="8" ht="15" customHeight="1" s="106">
      <c r="A8" s="104" t="n"/>
      <c r="B8" s="201" t="inlineStr">
        <is>
          <t>PCD Returns</t>
        </is>
      </c>
      <c r="C8" s="104" t="inlineStr">
        <is>
          <t>1894</t>
        </is>
      </c>
      <c r="D8" s="104" t="n"/>
      <c r="E8" s="104" t="n"/>
      <c r="F8" s="104" t="n"/>
      <c r="G8" s="104" t="n"/>
      <c r="H8" s="104" t="n"/>
      <c r="I8" s="104" t="n"/>
      <c r="J8" s="104" t="n"/>
      <c r="K8" s="104" t="n"/>
      <c r="L8" s="104" t="n"/>
      <c r="M8" s="104" t="n"/>
      <c r="N8" s="104" t="n"/>
      <c r="O8" s="104" t="n"/>
      <c r="P8" s="104" t="n"/>
      <c r="Q8" s="104" t="n"/>
      <c r="R8" s="104" t="n"/>
      <c r="S8" s="104" t="n"/>
      <c r="T8" s="104" t="n"/>
      <c r="U8" s="104" t="n"/>
      <c r="V8" s="104" t="n"/>
      <c r="W8" s="104" t="n"/>
      <c r="X8" s="104" t="n"/>
      <c r="Y8" s="104" t="n"/>
      <c r="Z8" s="104" t="n"/>
      <c r="AA8" s="104" t="n"/>
      <c r="AB8" s="104" t="n"/>
      <c r="AC8" s="104" t="n"/>
      <c r="AD8" s="104" t="n"/>
      <c r="AE8" s="104" t="n">
        <v>1</v>
      </c>
      <c r="AF8" s="104" t="n">
        <v>0</v>
      </c>
      <c r="AG8" s="104" t="n">
        <v>2</v>
      </c>
      <c r="AH8" s="104" t="n">
        <v>2</v>
      </c>
      <c r="AI8" s="104" t="n">
        <v>0</v>
      </c>
      <c r="AJ8" s="104" t="n">
        <v>0</v>
      </c>
      <c r="AK8" s="104" t="n">
        <v>0</v>
      </c>
      <c r="AL8" s="104" t="n">
        <v>0</v>
      </c>
      <c r="AM8" s="104" t="n">
        <v>1</v>
      </c>
      <c r="AN8" s="104" t="n">
        <v>1</v>
      </c>
      <c r="AO8" s="104" t="n">
        <v>0</v>
      </c>
      <c r="AP8" s="104" t="n">
        <v>0</v>
      </c>
      <c r="AQ8" s="104" t="n">
        <v>0</v>
      </c>
      <c r="AR8" s="104" t="n">
        <v>0</v>
      </c>
      <c r="AS8" s="104" t="n">
        <v>1</v>
      </c>
      <c r="AT8" s="104" t="n">
        <v>0</v>
      </c>
      <c r="AU8" s="104" t="n">
        <v>0</v>
      </c>
      <c r="AV8" s="104" t="n">
        <v>0</v>
      </c>
      <c r="AW8" s="104" t="n">
        <v>0</v>
      </c>
      <c r="AX8" s="104" t="n">
        <v>0</v>
      </c>
      <c r="AY8" s="104" t="n">
        <v>0</v>
      </c>
      <c r="AZ8" s="104" t="n">
        <v>0</v>
      </c>
      <c r="BA8" s="104" t="n">
        <v>0</v>
      </c>
      <c r="BB8" s="104" t="n">
        <v>0</v>
      </c>
      <c r="BC8" s="104" t="n">
        <v>1</v>
      </c>
      <c r="BD8" s="104" t="n">
        <v>0</v>
      </c>
      <c r="BE8" s="104" t="n">
        <v>0</v>
      </c>
      <c r="BF8" s="104" t="n">
        <v>0</v>
      </c>
      <c r="BG8" s="104" t="n">
        <v>0</v>
      </c>
      <c r="BH8" s="104" t="n">
        <v>1</v>
      </c>
      <c r="BI8" s="104" t="n"/>
      <c r="BJ8" s="104" t="n">
        <v>2</v>
      </c>
      <c r="BK8" s="104" t="n">
        <v>1</v>
      </c>
      <c r="BL8" s="104" t="n">
        <v>0</v>
      </c>
      <c r="BM8" s="104" t="n">
        <v>0</v>
      </c>
      <c r="BN8" s="104" t="n">
        <v>0</v>
      </c>
      <c r="BO8" s="104" t="n"/>
      <c r="BP8" s="104" t="n"/>
      <c r="BQ8" s="104" t="n"/>
      <c r="BR8" s="104" t="n"/>
      <c r="BS8" s="104" t="n"/>
      <c r="BT8" s="104" t="n">
        <v>0</v>
      </c>
      <c r="BU8" s="104" t="n">
        <v>0</v>
      </c>
      <c r="BV8" s="104" t="n">
        <v>0</v>
      </c>
      <c r="BW8" s="104" t="n">
        <v>0</v>
      </c>
      <c r="BX8" s="104" t="n"/>
      <c r="BY8" s="104" t="n"/>
      <c r="BZ8" s="104" t="n"/>
      <c r="CA8" s="104" t="n">
        <v>0</v>
      </c>
      <c r="CB8" s="104" t="n">
        <v>0</v>
      </c>
      <c r="CC8" s="104" t="n">
        <v>1</v>
      </c>
      <c r="CD8" s="104" t="n">
        <v>1</v>
      </c>
      <c r="CE8" s="104" t="n"/>
      <c r="CF8" s="104" t="n"/>
      <c r="CG8" s="104" t="n"/>
      <c r="CH8" s="104" t="n">
        <v>1</v>
      </c>
      <c r="CI8" s="104" t="n"/>
      <c r="CJ8" s="104" t="n">
        <v>0</v>
      </c>
      <c r="CK8" s="104" t="n">
        <v>0</v>
      </c>
      <c r="CL8" s="104" t="n">
        <v>2</v>
      </c>
      <c r="CM8" s="104" t="n"/>
      <c r="CN8" s="104" t="n"/>
      <c r="CO8" s="104" t="n">
        <v>3</v>
      </c>
      <c r="CP8" s="104" t="n">
        <v>0</v>
      </c>
      <c r="CQ8" s="104" t="n">
        <v>1</v>
      </c>
      <c r="CR8" s="104" t="n">
        <v>2</v>
      </c>
      <c r="CS8" s="104" t="n">
        <v>0</v>
      </c>
      <c r="CT8" s="104" t="n"/>
      <c r="CU8" s="104" t="n"/>
      <c r="CV8" s="104" t="n">
        <v>0</v>
      </c>
      <c r="CW8" s="104" t="n">
        <v>0</v>
      </c>
      <c r="CX8" s="104" t="n">
        <v>0</v>
      </c>
      <c r="CY8" s="104" t="n">
        <v>1</v>
      </c>
      <c r="CZ8" s="104" t="n">
        <v>0</v>
      </c>
      <c r="DA8" s="104" t="n"/>
      <c r="DB8" s="104" t="n"/>
      <c r="DC8" s="104" t="n">
        <v>0</v>
      </c>
      <c r="DD8" s="104" t="n">
        <v>0</v>
      </c>
      <c r="DE8" s="104" t="n">
        <v>0</v>
      </c>
      <c r="DF8" s="104" t="n">
        <v>1</v>
      </c>
      <c r="DG8" s="104" t="n">
        <v>0</v>
      </c>
      <c r="DH8" s="104" t="n"/>
      <c r="DI8" s="104" t="n"/>
      <c r="DJ8" s="104" t="n">
        <v>0</v>
      </c>
      <c r="DK8" s="104" t="n"/>
      <c r="DL8" s="104" t="n"/>
      <c r="DM8" s="104" t="n">
        <v>1</v>
      </c>
      <c r="DN8" s="104" t="n">
        <v>0</v>
      </c>
      <c r="DO8" s="104" t="n"/>
      <c r="DP8" s="104" t="n"/>
      <c r="DQ8" s="104" t="n"/>
      <c r="DR8" s="104" t="n">
        <v>0</v>
      </c>
      <c r="DS8" s="104" t="n">
        <v>0</v>
      </c>
      <c r="DT8" s="104" t="n"/>
      <c r="DU8" s="104" t="n"/>
      <c r="DV8" s="104" t="n"/>
      <c r="DW8" s="104" t="n"/>
      <c r="DX8" s="104" t="n"/>
      <c r="DY8" s="104" t="n"/>
      <c r="DZ8" s="104" t="n">
        <v>0</v>
      </c>
      <c r="EA8" s="104" t="n">
        <v>1</v>
      </c>
      <c r="EB8" s="104" t="n"/>
      <c r="EC8" s="104" t="n"/>
      <c r="ED8" s="104" t="n"/>
      <c r="EE8" s="104" t="n">
        <v>0</v>
      </c>
      <c r="EF8" s="104" t="n">
        <v>0</v>
      </c>
      <c r="EG8" s="104" t="n">
        <v>0</v>
      </c>
      <c r="EH8" s="104" t="n">
        <v>0</v>
      </c>
      <c r="EI8" s="104" t="n">
        <v>0</v>
      </c>
      <c r="EJ8" s="104" t="n"/>
      <c r="EK8" s="104" t="n"/>
      <c r="EL8" s="104" t="n"/>
      <c r="EM8" s="104" t="n"/>
      <c r="EN8" s="104" t="n">
        <v>0</v>
      </c>
      <c r="EO8" s="104" t="n">
        <v>1</v>
      </c>
      <c r="EP8" s="104" t="n">
        <v>1</v>
      </c>
      <c r="EQ8" s="104" t="n"/>
      <c r="ER8" s="104" t="n"/>
      <c r="ES8" s="104" t="n">
        <v>0</v>
      </c>
      <c r="ET8" s="104" t="n">
        <v>0</v>
      </c>
      <c r="EU8" s="104" t="n">
        <v>0</v>
      </c>
      <c r="EV8" s="104" t="n">
        <v>0</v>
      </c>
      <c r="EW8" s="104" t="n"/>
      <c r="EX8" s="104" t="n"/>
      <c r="EY8" s="104" t="n"/>
      <c r="EZ8" s="104" t="n">
        <v>0</v>
      </c>
      <c r="FA8" s="104" t="n">
        <v>0</v>
      </c>
      <c r="FB8" s="104" t="n">
        <v>1</v>
      </c>
      <c r="FC8" s="104" t="n">
        <v>0</v>
      </c>
      <c r="FD8" s="104" t="n">
        <v>0</v>
      </c>
      <c r="FE8" s="104" t="n"/>
      <c r="FF8" s="104" t="n"/>
      <c r="FG8" s="104" t="n"/>
      <c r="FH8" s="104" t="n">
        <v>2</v>
      </c>
      <c r="FI8" s="104" t="n">
        <v>0</v>
      </c>
      <c r="FJ8" s="104" t="n"/>
      <c r="FK8" s="104" t="n">
        <v>0</v>
      </c>
      <c r="FL8" s="104" t="n"/>
      <c r="FM8" s="104" t="n"/>
      <c r="FN8" s="104" t="n"/>
      <c r="FO8" s="104" t="n">
        <v>1</v>
      </c>
      <c r="FP8" s="104" t="inlineStr">
        <is>
          <t>x</t>
        </is>
      </c>
      <c r="FQ8" s="104" t="n"/>
      <c r="FR8" s="104" t="n"/>
      <c r="FS8" s="104" t="n"/>
      <c r="FT8" s="104" t="n"/>
      <c r="FU8" s="104" t="n"/>
      <c r="FV8" s="104" t="n"/>
      <c r="FW8" s="104" t="n"/>
      <c r="FX8" s="104" t="n"/>
      <c r="FY8" s="104" t="n"/>
      <c r="FZ8" s="104" t="n"/>
      <c r="GA8" s="104" t="n"/>
      <c r="GB8" s="104" t="n"/>
      <c r="GC8" s="104" t="inlineStr">
        <is>
          <t>ubdiuj</t>
        </is>
      </c>
      <c r="GD8" s="104" t="inlineStr">
        <is>
          <t>hh</t>
        </is>
      </c>
      <c r="GE8" s="104" t="n"/>
      <c r="GF8" s="104" t="n"/>
      <c r="GG8" s="104" t="n"/>
      <c r="GH8" s="104" t="n"/>
      <c r="GI8" s="104" t="n"/>
      <c r="GJ8" s="104" t="n"/>
      <c r="GK8" s="104" t="n"/>
      <c r="GL8" s="104" t="n"/>
      <c r="GM8" s="104" t="n"/>
      <c r="GN8" s="104" t="n"/>
      <c r="GO8" s="104" t="n"/>
      <c r="GP8" s="104" t="n"/>
      <c r="GQ8" s="104" t="n"/>
      <c r="GR8" s="104" t="n"/>
      <c r="GS8" s="104" t="n"/>
      <c r="GT8" s="104" t="n"/>
      <c r="GU8" s="104" t="n"/>
      <c r="GV8" s="104" t="n"/>
      <c r="GW8" s="104" t="n"/>
      <c r="GX8" s="104" t="n"/>
      <c r="GY8" s="104" t="n"/>
      <c r="GZ8" s="104" t="n"/>
      <c r="HA8" s="104" t="n"/>
      <c r="HB8" s="104" t="n"/>
      <c r="HC8" s="104" t="n"/>
      <c r="HD8" s="104" t="n"/>
      <c r="HE8" s="104" t="n"/>
      <c r="HF8" s="104" t="n"/>
      <c r="HG8" s="104" t="n"/>
      <c r="HH8" s="104" t="n"/>
      <c r="HI8" s="104" t="n"/>
      <c r="HJ8" s="104" t="n"/>
      <c r="HK8" s="104" t="n"/>
      <c r="HL8" s="104" t="n"/>
      <c r="HM8" s="104" t="n"/>
      <c r="HN8" s="104" t="n"/>
      <c r="HO8" s="104" t="n"/>
      <c r="HP8" s="104" t="n"/>
      <c r="HQ8" s="104" t="n"/>
      <c r="HR8" s="104" t="n"/>
      <c r="HS8" s="104" t="n"/>
      <c r="HT8" s="104" t="n"/>
      <c r="HU8" s="104" t="n"/>
      <c r="HV8" s="104" t="n"/>
      <c r="HW8" s="104" t="n"/>
      <c r="HX8" s="104" t="n"/>
      <c r="HY8" s="104" t="n"/>
      <c r="HZ8" s="104" t="n"/>
      <c r="IA8" s="104" t="n"/>
      <c r="IB8" s="104" t="n"/>
      <c r="IC8" s="104" t="n"/>
      <c r="ID8" s="104" t="n"/>
      <c r="IE8" s="104" t="n"/>
      <c r="IF8" s="104" t="n"/>
      <c r="IG8" s="104" t="n"/>
      <c r="IH8" s="104" t="n"/>
      <c r="II8" s="104" t="n"/>
      <c r="IJ8" s="104" t="n"/>
      <c r="IK8" s="104" t="n"/>
      <c r="IL8" s="104" t="n"/>
      <c r="IM8" s="104" t="n"/>
      <c r="IN8" s="104" t="n"/>
      <c r="IO8" s="104" t="n"/>
      <c r="IP8" s="104" t="n"/>
      <c r="IQ8" s="104" t="n"/>
      <c r="IR8" s="104" t="n"/>
      <c r="IS8" s="104" t="n"/>
      <c r="IT8" s="104" t="n"/>
      <c r="IU8" s="104" t="n"/>
      <c r="IV8" s="104" t="n"/>
      <c r="IW8" s="104" t="n"/>
      <c r="IX8" s="104" t="n"/>
      <c r="IY8" s="104" t="n"/>
      <c r="IZ8" s="104" t="n"/>
      <c r="JA8" s="104" t="n"/>
      <c r="JB8" s="104" t="n"/>
      <c r="JC8" s="104" t="n"/>
      <c r="JD8" s="104" t="n"/>
      <c r="JE8" s="104" t="n"/>
      <c r="JF8" s="104" t="n"/>
      <c r="JG8" s="104" t="n"/>
      <c r="JH8" s="104" t="n"/>
      <c r="JI8" s="104" t="n"/>
      <c r="JJ8" s="104" t="n"/>
      <c r="JK8" s="104" t="n"/>
      <c r="JL8" s="104" t="n"/>
      <c r="JM8" s="104" t="n"/>
      <c r="JN8" s="104" t="n"/>
      <c r="JO8" s="104" t="n"/>
      <c r="JP8" s="104" t="n"/>
      <c r="JQ8" s="104" t="n"/>
      <c r="JR8" s="104" t="n"/>
      <c r="JS8" s="104" t="n"/>
      <c r="JT8" s="104" t="n"/>
      <c r="JU8" s="104" t="n"/>
      <c r="JV8" s="104" t="n"/>
      <c r="JW8" s="104" t="n"/>
      <c r="JX8" s="104" t="n"/>
      <c r="JY8" s="104" t="n"/>
      <c r="JZ8" s="104" t="n"/>
      <c r="KA8" s="104" t="n"/>
      <c r="KB8" s="104" t="n"/>
      <c r="KC8" s="104" t="n"/>
      <c r="KD8" s="104" t="n"/>
      <c r="KE8" s="104" t="n"/>
      <c r="KF8" s="104" t="n"/>
      <c r="KG8" s="104" t="n"/>
      <c r="KH8" s="104" t="n"/>
      <c r="KI8" s="104" t="n"/>
      <c r="KJ8" s="104" t="n"/>
      <c r="KK8" s="104" t="n"/>
      <c r="KL8" s="104" t="n"/>
      <c r="KM8" s="104" t="n"/>
      <c r="KN8" s="104" t="n"/>
      <c r="KO8" s="104" t="n"/>
      <c r="KP8" s="104" t="n"/>
      <c r="KQ8" s="104" t="n"/>
      <c r="KR8" s="104" t="n"/>
      <c r="KS8" s="104" t="n"/>
      <c r="KT8" s="104" t="n"/>
      <c r="KU8" s="104" t="n"/>
      <c r="KV8" s="104" t="n"/>
      <c r="KW8" s="104" t="n"/>
      <c r="KX8" s="104" t="n"/>
      <c r="KY8" s="104" t="n"/>
      <c r="KZ8" s="104" t="n"/>
      <c r="LA8" s="104" t="n"/>
      <c r="LB8" s="104" t="n"/>
      <c r="LC8" s="104" t="n"/>
      <c r="LD8" s="104" t="n"/>
      <c r="LE8" s="104" t="n"/>
      <c r="LF8" s="104" t="n"/>
      <c r="LG8" s="104" t="n"/>
      <c r="LH8" s="104" t="n"/>
      <c r="LI8" s="104" t="n"/>
      <c r="LJ8" s="104" t="n"/>
      <c r="LK8" s="104" t="n"/>
      <c r="LL8" s="104" t="n"/>
      <c r="LM8" s="104" t="n"/>
      <c r="LN8" s="104" t="n"/>
      <c r="LO8" s="104" t="n"/>
      <c r="LP8" s="104" t="n"/>
      <c r="LQ8" s="104" t="n"/>
      <c r="LR8" s="104" t="n"/>
      <c r="LS8" s="104" t="n"/>
      <c r="LT8" s="104" t="n"/>
      <c r="LU8" s="104" t="inlineStr">
        <is>
          <t>ui</t>
        </is>
      </c>
      <c r="LV8" s="104" t="n"/>
      <c r="LW8" s="104" t="n"/>
      <c r="LX8" s="104" t="n"/>
      <c r="LY8" s="104" t="n"/>
      <c r="LZ8" s="104" t="n"/>
      <c r="MA8" s="104" t="n"/>
      <c r="MB8" s="104" t="n"/>
      <c r="MC8" s="104" t="n"/>
      <c r="MD8" s="104" t="n"/>
      <c r="ME8" s="104" t="n"/>
      <c r="MF8" s="104" t="n"/>
      <c r="MG8" s="104" t="n"/>
      <c r="MH8" s="104" t="n"/>
      <c r="MI8" s="104" t="n"/>
      <c r="MJ8" s="104" t="n"/>
      <c r="MK8" s="104" t="n"/>
      <c r="ML8" s="104" t="n"/>
      <c r="MM8" s="104" t="n"/>
      <c r="MN8" s="104" t="n"/>
      <c r="MO8" s="104" t="n"/>
      <c r="MP8" s="104" t="n"/>
      <c r="MQ8" s="104" t="n"/>
      <c r="MR8" s="104" t="n"/>
      <c r="MS8" s="104" t="n"/>
      <c r="MT8" s="104" t="n"/>
      <c r="MU8" s="104" t="n"/>
      <c r="MV8" s="104" t="n"/>
      <c r="MW8" s="104" t="n"/>
      <c r="MX8" s="104" t="n"/>
      <c r="MY8" s="104" t="n"/>
      <c r="MZ8" s="104" t="n"/>
      <c r="NA8" s="104" t="n"/>
      <c r="NB8" s="104" t="n"/>
      <c r="NC8" s="104" t="n"/>
      <c r="ND8" s="104" t="n"/>
      <c r="NE8" t="inlineStr">
        <is>
          <t>56</t>
        </is>
      </c>
    </row>
    <row r="9" ht="15" customFormat="1" customHeight="1" s="104">
      <c r="B9" s="202" t="inlineStr">
        <is>
          <t>Jobs on Hold</t>
        </is>
      </c>
      <c r="C9" s="104" t="inlineStr">
        <is>
          <t>586</t>
        </is>
      </c>
      <c r="DC9" s="104" t="n">
        <v>0</v>
      </c>
      <c r="DD9" s="104" t="n">
        <v>0</v>
      </c>
      <c r="DE9" s="104" t="n">
        <v>0</v>
      </c>
      <c r="DF9" s="104" t="n">
        <v>0</v>
      </c>
      <c r="DG9" s="104" t="n">
        <v>0</v>
      </c>
      <c r="DJ9" s="104" t="n">
        <v>0</v>
      </c>
      <c r="DM9" s="104" t="n">
        <v>0</v>
      </c>
      <c r="DN9" s="104" t="n">
        <v>2</v>
      </c>
      <c r="DR9" s="104" t="n">
        <v>0</v>
      </c>
      <c r="DS9" s="104" t="n">
        <v>4</v>
      </c>
      <c r="DZ9" s="104" t="n">
        <v>1</v>
      </c>
      <c r="EA9" s="104" t="n">
        <v>2</v>
      </c>
      <c r="EE9" s="104" t="n">
        <v>2</v>
      </c>
      <c r="EF9" s="104" t="n">
        <v>0</v>
      </c>
      <c r="EG9" s="104" t="n">
        <v>0</v>
      </c>
      <c r="EH9" s="104" t="n">
        <v>0</v>
      </c>
      <c r="EI9" s="104" t="n">
        <v>0</v>
      </c>
      <c r="EN9" s="104" t="n">
        <v>0</v>
      </c>
      <c r="EO9" s="104" t="n">
        <v>1</v>
      </c>
      <c r="EP9" s="104" t="n">
        <v>0</v>
      </c>
      <c r="ES9" s="104" t="n">
        <v>1</v>
      </c>
      <c r="ET9" s="104" t="n">
        <v>1</v>
      </c>
      <c r="EU9" s="104" t="n">
        <v>1</v>
      </c>
      <c r="EV9" s="104" t="n">
        <v>1</v>
      </c>
      <c r="EZ9" s="104" t="n">
        <v>1</v>
      </c>
      <c r="FA9" s="104" t="n">
        <v>0</v>
      </c>
      <c r="FB9" s="104" t="n">
        <v>0</v>
      </c>
      <c r="FC9" s="104" t="n">
        <v>0</v>
      </c>
      <c r="FD9" s="104" t="n">
        <v>0</v>
      </c>
      <c r="FI9" s="104" t="n">
        <v>0</v>
      </c>
      <c r="FK9" s="104" t="n">
        <v>0</v>
      </c>
      <c r="FO9" s="104" t="n">
        <v>0</v>
      </c>
      <c r="FP9" s="104" t="inlineStr">
        <is>
          <t>x</t>
        </is>
      </c>
      <c r="GC9" s="104" t="inlineStr">
        <is>
          <t>dnii</t>
        </is>
      </c>
      <c r="GD9" s="104" t="inlineStr">
        <is>
          <t>h</t>
        </is>
      </c>
      <c r="LU9" s="104" t="inlineStr">
        <is>
          <t>ui</t>
        </is>
      </c>
      <c r="NE9" t="inlineStr">
        <is>
          <t>564</t>
        </is>
      </c>
    </row>
    <row r="10" ht="15" customHeight="1" s="106">
      <c r="A10" s="199" t="n"/>
      <c r="B10" s="203" t="inlineStr">
        <is>
          <t>Productivity</t>
        </is>
      </c>
      <c r="C10" s="199" t="inlineStr">
        <is>
          <t>56</t>
        </is>
      </c>
      <c r="D10" s="199" t="n"/>
      <c r="E10" s="199" t="n"/>
      <c r="F10" s="199" t="n"/>
      <c r="G10" s="199" t="n"/>
      <c r="H10" s="199" t="n"/>
      <c r="I10" s="199" t="n"/>
      <c r="J10" s="199" t="n"/>
      <c r="K10" s="199" t="n"/>
      <c r="L10" s="199" t="n"/>
      <c r="M10" s="199" t="n"/>
      <c r="N10" s="199" t="n"/>
      <c r="O10" s="199" t="n"/>
      <c r="P10" s="199" t="n"/>
      <c r="Q10" s="199" t="n"/>
      <c r="R10" s="199" t="n"/>
      <c r="S10" s="199" t="n"/>
      <c r="T10" s="199" t="n"/>
      <c r="U10" s="199" t="n"/>
      <c r="V10" s="199" t="n"/>
      <c r="W10" s="199" t="n"/>
      <c r="X10" s="199" t="n"/>
      <c r="Y10" s="199" t="n"/>
      <c r="Z10" s="199" t="n"/>
      <c r="AA10" s="199" t="n"/>
      <c r="AB10" s="199" t="n"/>
      <c r="AC10" s="199" t="n"/>
      <c r="AD10" s="199" t="n"/>
      <c r="AE10" s="199" t="n"/>
      <c r="AF10" s="199" t="n"/>
      <c r="AG10" s="199" t="n">
        <v>0.66</v>
      </c>
      <c r="AH10" s="199" t="n">
        <v>0.91</v>
      </c>
      <c r="AI10" s="199" t="n">
        <v>0.53</v>
      </c>
      <c r="AJ10" s="199" t="n">
        <v>0.88</v>
      </c>
      <c r="AK10" s="199" t="n">
        <v>2.25</v>
      </c>
      <c r="AL10" s="199" t="n">
        <v>0.67</v>
      </c>
      <c r="AM10" s="199" t="n">
        <v>0.71</v>
      </c>
      <c r="AN10" s="199" t="n">
        <v>0.93</v>
      </c>
      <c r="AO10" s="199" t="n">
        <v>0.83</v>
      </c>
      <c r="AP10" s="199" t="n">
        <v>0.76</v>
      </c>
      <c r="AQ10" s="199" t="n">
        <v>0.57</v>
      </c>
      <c r="AR10" s="199" t="n">
        <v>0.57</v>
      </c>
      <c r="AS10" s="199" t="n">
        <v>0.67</v>
      </c>
      <c r="AT10" s="199" t="n">
        <v>0.91</v>
      </c>
      <c r="AU10" s="199" t="n">
        <v>0.8100000000000001</v>
      </c>
      <c r="AV10" s="199" t="n">
        <v>0.9</v>
      </c>
      <c r="AW10" s="199" t="n">
        <v>0.67</v>
      </c>
      <c r="AX10" s="199" t="n">
        <v>0.15</v>
      </c>
      <c r="AY10" s="199" t="n">
        <v>0.71</v>
      </c>
      <c r="AZ10" s="199" t="n">
        <v>0.67</v>
      </c>
      <c r="BA10" s="199" t="n"/>
      <c r="BB10" s="199" t="n"/>
      <c r="BC10" s="199" t="n"/>
      <c r="BD10" s="199" t="n"/>
      <c r="BE10" s="199" t="n"/>
      <c r="BF10" s="199" t="n"/>
      <c r="BG10" s="199" t="n">
        <v>0.62</v>
      </c>
      <c r="BH10" s="199" t="n">
        <v>0.9</v>
      </c>
      <c r="BI10" s="199" t="n"/>
      <c r="BJ10" s="199" t="n"/>
      <c r="BK10" s="199" t="n"/>
      <c r="BL10" s="199" t="n"/>
      <c r="BM10" s="199" t="n">
        <v>0.8</v>
      </c>
      <c r="BN10" s="199" t="n"/>
      <c r="BO10" s="199" t="n"/>
      <c r="BP10" s="199" t="n"/>
      <c r="BQ10" s="199" t="n"/>
      <c r="BR10" s="199" t="n"/>
      <c r="BS10" s="199" t="n"/>
      <c r="BT10" s="199" t="n"/>
      <c r="BU10" s="199" t="n"/>
      <c r="BV10" s="199" t="n"/>
      <c r="BW10" s="199" t="n"/>
      <c r="BX10" s="199" t="n"/>
      <c r="BY10" s="199" t="n"/>
      <c r="BZ10" s="199" t="n"/>
      <c r="CA10" s="199" t="n"/>
      <c r="CB10" s="199" t="n"/>
      <c r="CC10" s="199" t="n"/>
      <c r="CD10" s="199" t="n"/>
      <c r="CE10" s="199" t="n"/>
      <c r="CF10" s="199" t="n"/>
      <c r="CG10" s="199" t="n"/>
      <c r="CH10" s="199" t="n"/>
      <c r="CI10" s="199" t="n"/>
      <c r="CJ10" s="199" t="n"/>
      <c r="CK10" s="199" t="n"/>
      <c r="CL10" s="199" t="n"/>
      <c r="CM10" s="199" t="n"/>
      <c r="CN10" s="199" t="n"/>
      <c r="CO10" s="199" t="n"/>
      <c r="CP10" s="199" t="n"/>
      <c r="CQ10" s="199" t="n"/>
      <c r="CR10" s="199" t="n"/>
      <c r="CS10" s="199" t="n"/>
      <c r="CT10" s="199" t="n"/>
      <c r="CU10" s="199" t="n"/>
      <c r="CV10" s="199" t="n"/>
      <c r="CW10" s="199" t="n"/>
      <c r="CX10" s="199" t="n"/>
      <c r="CY10" s="199" t="n"/>
      <c r="CZ10" s="199" t="n"/>
      <c r="DA10" s="199" t="n"/>
      <c r="DB10" s="199" t="n"/>
      <c r="DC10" s="199" t="n"/>
      <c r="DD10" s="199" t="n"/>
      <c r="DE10" s="199" t="n"/>
      <c r="DF10" s="199" t="n"/>
      <c r="DG10" s="199" t="n"/>
      <c r="DH10" s="199" t="n"/>
      <c r="DI10" s="199" t="n"/>
      <c r="DJ10" s="199" t="n"/>
      <c r="DK10" s="199" t="n"/>
      <c r="DL10" s="199" t="n"/>
      <c r="DM10" s="199" t="n"/>
      <c r="DN10" s="199" t="n"/>
      <c r="DO10" s="199" t="n"/>
      <c r="DP10" s="199" t="n"/>
      <c r="DQ10" s="199" t="n"/>
      <c r="DR10" s="199" t="n"/>
      <c r="DS10" s="199" t="n"/>
      <c r="DT10" s="199" t="n"/>
      <c r="DU10" s="199" t="n"/>
      <c r="DV10" s="199" t="n"/>
      <c r="DW10" s="199" t="n"/>
      <c r="DX10" s="199" t="n"/>
      <c r="DY10" s="199" t="n"/>
      <c r="DZ10" s="199" t="n"/>
      <c r="EA10" s="199" t="n"/>
      <c r="EB10" s="199" t="n"/>
      <c r="EC10" s="199" t="n"/>
      <c r="ED10" s="199" t="n"/>
      <c r="EE10" s="199" t="n"/>
      <c r="EF10" s="199" t="n"/>
      <c r="EG10" s="199" t="n"/>
      <c r="EH10" s="199" t="n"/>
      <c r="EI10" s="199" t="n"/>
      <c r="EJ10" s="199" t="n"/>
      <c r="EK10" s="199" t="n"/>
      <c r="EL10" s="199" t="n"/>
      <c r="EM10" s="199" t="n"/>
      <c r="EN10" s="199" t="n"/>
      <c r="EO10" s="199" t="n"/>
      <c r="EP10" s="199" t="n"/>
      <c r="EQ10" s="199" t="n"/>
      <c r="ER10" s="199" t="n"/>
      <c r="ES10" s="199" t="n"/>
      <c r="ET10" s="199" t="n"/>
      <c r="EU10" s="199" t="n"/>
      <c r="EV10" s="199" t="n"/>
      <c r="EW10" s="199" t="n"/>
      <c r="EX10" s="199" t="n"/>
      <c r="EY10" s="199" t="n"/>
      <c r="EZ10" s="199" t="n"/>
      <c r="FA10" s="199" t="n"/>
      <c r="FB10" s="199" t="n"/>
      <c r="FC10" s="199" t="n"/>
      <c r="FD10" s="199" t="n"/>
      <c r="FE10" s="199" t="n"/>
      <c r="FF10" s="199" t="n"/>
      <c r="FG10" s="199" t="n"/>
      <c r="FH10" s="199" t="n"/>
      <c r="FI10" s="199" t="n"/>
      <c r="FJ10" s="199" t="n"/>
      <c r="FK10" s="199" t="n"/>
      <c r="FL10" s="199" t="n"/>
      <c r="FM10" s="199" t="n"/>
      <c r="FN10" s="199" t="n"/>
      <c r="FO10" s="199" t="n"/>
      <c r="FP10" s="199" t="inlineStr">
        <is>
          <t>x</t>
        </is>
      </c>
      <c r="FQ10" s="199" t="n"/>
      <c r="FR10" s="199" t="n"/>
      <c r="FS10" s="199" t="n"/>
      <c r="FT10" s="199" t="n"/>
      <c r="FU10" s="199" t="n"/>
      <c r="FV10" s="199" t="n"/>
      <c r="FW10" s="199" t="n"/>
      <c r="FX10" s="199" t="n"/>
      <c r="FY10" s="199" t="n"/>
      <c r="FZ10" s="199" t="n"/>
      <c r="GA10" s="199" t="n"/>
      <c r="GB10" s="199" t="n"/>
      <c r="GC10" s="199" t="inlineStr">
        <is>
          <t>udj</t>
        </is>
      </c>
      <c r="GD10" s="199" t="inlineStr">
        <is>
          <t>h</t>
        </is>
      </c>
      <c r="GE10" s="199" t="n"/>
      <c r="GF10" s="199" t="n"/>
      <c r="GG10" s="199" t="n"/>
      <c r="GH10" s="199" t="n"/>
      <c r="GI10" s="199" t="n"/>
      <c r="GJ10" s="199" t="n"/>
      <c r="GK10" s="199" t="n"/>
      <c r="GL10" s="199" t="n"/>
      <c r="GM10" s="199" t="n"/>
      <c r="GN10" s="199" t="n"/>
      <c r="GO10" s="199" t="n"/>
      <c r="GP10" s="199" t="n"/>
      <c r="GQ10" s="199" t="n"/>
      <c r="GR10" s="199" t="n"/>
      <c r="GS10" s="199" t="n"/>
      <c r="GT10" s="199" t="n"/>
      <c r="GU10" s="199" t="n"/>
      <c r="GV10" s="199" t="n"/>
      <c r="GW10" s="199" t="n"/>
      <c r="GX10" s="199" t="n"/>
      <c r="GY10" s="199" t="n"/>
      <c r="GZ10" s="199" t="n"/>
      <c r="HA10" s="199" t="n"/>
      <c r="HB10" s="199" t="n"/>
      <c r="HC10" s="199" t="n"/>
      <c r="HD10" s="199" t="n"/>
      <c r="HE10" s="199" t="n"/>
      <c r="HF10" s="199" t="n"/>
      <c r="HG10" s="199" t="n"/>
      <c r="HH10" s="199" t="n"/>
      <c r="HI10" s="199" t="n"/>
      <c r="HJ10" s="199" t="n"/>
      <c r="HK10" s="199" t="n"/>
      <c r="HL10" s="199" t="n"/>
      <c r="HM10" s="199" t="n"/>
      <c r="HN10" s="199" t="n"/>
      <c r="HO10" s="199" t="n"/>
      <c r="HP10" s="199" t="n"/>
      <c r="HQ10" s="199" t="n"/>
      <c r="HR10" s="199" t="n"/>
      <c r="HS10" s="199" t="n"/>
      <c r="HT10" s="199" t="n"/>
      <c r="HU10" s="199" t="n"/>
      <c r="HV10" s="199" t="n"/>
      <c r="HW10" s="199" t="n"/>
      <c r="HX10" s="199" t="n"/>
      <c r="HY10" s="199" t="n"/>
      <c r="HZ10" s="199" t="n"/>
      <c r="IA10" s="199" t="n"/>
      <c r="IB10" s="199" t="n"/>
      <c r="IC10" s="199" t="n"/>
      <c r="ID10" s="199" t="n"/>
      <c r="IE10" s="199" t="n"/>
      <c r="IF10" s="199" t="n"/>
      <c r="IG10" s="199" t="n"/>
      <c r="IH10" s="199" t="n"/>
      <c r="II10" s="199" t="n"/>
      <c r="IJ10" s="199" t="n"/>
      <c r="IK10" s="199" t="n"/>
      <c r="IL10" s="199" t="n"/>
      <c r="IM10" s="199" t="n"/>
      <c r="IN10" s="199" t="n"/>
      <c r="IO10" s="199" t="n"/>
      <c r="IP10" s="199" t="n"/>
      <c r="IQ10" s="199" t="n"/>
      <c r="IR10" s="199" t="n"/>
      <c r="IS10" s="199" t="n"/>
      <c r="IT10" s="199" t="n"/>
      <c r="IU10" s="199" t="n"/>
      <c r="IV10" s="199" t="n"/>
      <c r="IW10" s="199" t="n"/>
      <c r="IX10" s="199" t="n"/>
      <c r="IY10" s="199" t="n"/>
      <c r="IZ10" s="199" t="n"/>
      <c r="JA10" s="199" t="n"/>
      <c r="JB10" s="199" t="n"/>
      <c r="JC10" s="199" t="n"/>
      <c r="JD10" s="199" t="n"/>
      <c r="JE10" s="199" t="n"/>
      <c r="JF10" s="199" t="n"/>
      <c r="JG10" s="199" t="n"/>
      <c r="JH10" s="199" t="n"/>
      <c r="JI10" s="199" t="n"/>
      <c r="JJ10" s="199" t="n"/>
      <c r="JK10" s="199" t="n"/>
      <c r="JL10" s="199" t="n"/>
      <c r="JM10" s="199" t="n"/>
      <c r="JN10" s="199" t="n"/>
      <c r="JO10" s="199" t="n"/>
      <c r="JP10" s="199" t="n"/>
      <c r="JQ10" s="199" t="n"/>
      <c r="JR10" s="199" t="n"/>
      <c r="JS10" s="199" t="n"/>
      <c r="JT10" s="199" t="n"/>
      <c r="JU10" s="199" t="n"/>
      <c r="JV10" s="199" t="n"/>
      <c r="JW10" s="199" t="n"/>
      <c r="JX10" s="199" t="n"/>
      <c r="JY10" s="199" t="n"/>
      <c r="JZ10" s="199" t="n"/>
      <c r="KA10" s="199" t="n"/>
      <c r="KB10" s="199" t="n"/>
      <c r="KC10" s="199" t="n"/>
      <c r="KD10" s="199" t="n"/>
      <c r="KE10" s="199" t="n"/>
      <c r="KF10" s="199" t="n"/>
      <c r="KG10" s="199" t="n"/>
      <c r="KH10" s="199" t="n"/>
      <c r="KI10" s="199" t="n"/>
      <c r="KJ10" s="199" t="n"/>
      <c r="KK10" s="199" t="n"/>
      <c r="KL10" s="199" t="n"/>
      <c r="KM10" s="199" t="n"/>
      <c r="KN10" s="199" t="n"/>
      <c r="KO10" s="199" t="n"/>
      <c r="KP10" s="199" t="n"/>
      <c r="KQ10" s="199" t="n"/>
      <c r="KR10" s="199" t="n"/>
      <c r="KS10" s="199" t="n"/>
      <c r="KT10" s="199" t="n"/>
      <c r="KU10" s="199" t="n"/>
      <c r="KV10" s="199" t="n"/>
      <c r="KW10" s="199" t="n"/>
      <c r="KX10" s="199" t="n"/>
      <c r="KY10" s="199" t="n"/>
      <c r="KZ10" s="199" t="n"/>
      <c r="LA10" s="199" t="n"/>
      <c r="LB10" s="199" t="n"/>
      <c r="LC10" s="199" t="n"/>
      <c r="LD10" s="199" t="n"/>
      <c r="LE10" s="199" t="n"/>
      <c r="LF10" s="199" t="n"/>
      <c r="LG10" s="199" t="n"/>
      <c r="LH10" s="199" t="n"/>
      <c r="LI10" s="199" t="n"/>
      <c r="LJ10" s="199" t="n"/>
      <c r="LK10" s="199" t="n"/>
      <c r="LL10" s="199" t="n"/>
      <c r="LM10" s="199" t="n"/>
      <c r="LN10" s="199" t="n"/>
      <c r="LO10" s="199" t="n"/>
      <c r="LP10" s="199" t="n"/>
      <c r="LQ10" s="199" t="n"/>
      <c r="LR10" s="199" t="n"/>
      <c r="LS10" s="199" t="n"/>
      <c r="LT10" s="199" t="n"/>
      <c r="LU10" s="199" t="inlineStr">
        <is>
          <t>lg</t>
        </is>
      </c>
      <c r="LV10" s="199" t="n"/>
      <c r="LW10" s="199" t="n"/>
      <c r="LX10" s="199" t="n"/>
      <c r="LY10" s="199" t="n"/>
      <c r="LZ10" s="199" t="n"/>
      <c r="MA10" s="199" t="n"/>
      <c r="MB10" s="199" t="n"/>
      <c r="MC10" s="199" t="n"/>
      <c r="MD10" s="199" t="n"/>
      <c r="ME10" s="199" t="n"/>
      <c r="MF10" s="199" t="n"/>
      <c r="MG10" s="199" t="n"/>
      <c r="MH10" s="199" t="n"/>
      <c r="MI10" s="199" t="n"/>
      <c r="MJ10" s="199" t="n"/>
      <c r="MK10" s="199" t="n"/>
      <c r="ML10" s="199" t="n"/>
      <c r="MM10" s="199" t="n"/>
      <c r="MN10" s="199" t="n"/>
      <c r="MO10" s="199" t="n"/>
      <c r="MP10" s="199" t="n"/>
      <c r="MQ10" s="199" t="n"/>
      <c r="MR10" s="199" t="n"/>
      <c r="MS10" s="199" t="n"/>
      <c r="MT10" s="199" t="n"/>
      <c r="MU10" s="199" t="n"/>
      <c r="MV10" s="199" t="n"/>
      <c r="MW10" s="199" t="n"/>
      <c r="MX10" s="199" t="n"/>
      <c r="MY10" s="199" t="n"/>
      <c r="MZ10" s="199" t="n"/>
      <c r="NA10" s="199" t="n"/>
      <c r="NB10" s="199" t="n"/>
      <c r="NC10" s="199" t="n"/>
      <c r="ND10" s="199" t="n"/>
      <c r="NE10" t="inlineStr">
        <is>
          <t>56</t>
        </is>
      </c>
    </row>
    <row r="11" ht="15" customHeight="1" s="106">
      <c r="A11" s="199" t="n"/>
      <c r="B11" s="203" t="inlineStr">
        <is>
          <t>OTIF %</t>
        </is>
      </c>
      <c r="C11" s="199" t="inlineStr">
        <is>
          <t>564</t>
        </is>
      </c>
      <c r="D11" s="199" t="n"/>
      <c r="E11" s="199" t="n"/>
      <c r="F11" s="199" t="n"/>
      <c r="G11" s="199" t="n"/>
      <c r="H11" s="199" t="n"/>
      <c r="I11" s="199" t="n"/>
      <c r="J11" s="199" t="n"/>
      <c r="K11" s="199" t="n"/>
      <c r="L11" s="199" t="n"/>
      <c r="M11" s="199" t="n"/>
      <c r="N11" s="199" t="n"/>
      <c r="O11" s="199" t="n"/>
      <c r="P11" s="199" t="n"/>
      <c r="Q11" s="199" t="n"/>
      <c r="R11" s="199" t="n"/>
      <c r="S11" s="199" t="n"/>
      <c r="T11" s="199" t="n"/>
      <c r="U11" s="199" t="n"/>
      <c r="V11" s="199" t="n"/>
      <c r="W11" s="199" t="n"/>
      <c r="X11" s="199" t="n"/>
      <c r="Y11" s="199" t="n"/>
      <c r="Z11" s="199" t="n"/>
      <c r="AA11" s="199" t="n"/>
      <c r="AB11" s="199" t="n"/>
      <c r="AC11" s="199" t="n"/>
      <c r="AD11" s="199" t="n"/>
      <c r="AE11" s="199" t="n"/>
      <c r="AF11" s="199" t="n"/>
      <c r="AG11" s="199" t="n">
        <v>1</v>
      </c>
      <c r="AH11" s="199" t="n">
        <v>0.66</v>
      </c>
      <c r="AI11" s="199" t="n">
        <v>0.74</v>
      </c>
      <c r="AJ11" s="199" t="n">
        <v>0.33</v>
      </c>
      <c r="AK11" s="199" t="n">
        <v>0.33</v>
      </c>
      <c r="AL11" s="199" t="n">
        <v>0.09</v>
      </c>
      <c r="AM11" s="199" t="n">
        <v>1</v>
      </c>
      <c r="AN11" s="199" t="n">
        <v>0.96</v>
      </c>
      <c r="AO11" s="199" t="n">
        <v>1</v>
      </c>
      <c r="AP11" s="199" t="n">
        <v>0.95</v>
      </c>
      <c r="AQ11" s="199" t="n"/>
      <c r="AR11" s="199" t="n">
        <v>0.86</v>
      </c>
      <c r="AS11" s="199" t="n">
        <v>1</v>
      </c>
      <c r="AT11" s="199" t="n">
        <v>1</v>
      </c>
      <c r="AU11" s="199" t="n">
        <v>0.91</v>
      </c>
      <c r="AV11" s="199" t="n">
        <v>1</v>
      </c>
      <c r="AW11" s="199" t="n">
        <v>0.63</v>
      </c>
      <c r="AX11" s="199" t="n"/>
      <c r="AY11" s="199" t="n">
        <v>0.98</v>
      </c>
      <c r="AZ11" s="199" t="n">
        <v>0.88</v>
      </c>
      <c r="BA11" s="199" t="n"/>
      <c r="BB11" s="199" t="n"/>
      <c r="BC11" s="199" t="n"/>
      <c r="BD11" s="199" t="n"/>
      <c r="BE11" s="199" t="n"/>
      <c r="BF11" s="199" t="n"/>
      <c r="BG11" s="199" t="n">
        <v>0.92</v>
      </c>
      <c r="BH11" s="199" t="n">
        <v>0.89</v>
      </c>
      <c r="BI11" s="199" t="n"/>
      <c r="BJ11" s="199" t="n"/>
      <c r="BK11" s="199" t="n"/>
      <c r="BL11" s="199" t="n"/>
      <c r="BM11" s="199" t="n">
        <v>0.38</v>
      </c>
      <c r="BN11" s="199" t="n"/>
      <c r="BO11" s="199" t="n"/>
      <c r="BP11" s="199" t="n"/>
      <c r="BQ11" s="199" t="n"/>
      <c r="BR11" s="199" t="n"/>
      <c r="BS11" s="199" t="n"/>
      <c r="BT11" s="199" t="n">
        <v>0.55</v>
      </c>
      <c r="BU11" s="199" t="n">
        <v>0.9399999999999999</v>
      </c>
      <c r="BV11" s="199" t="n">
        <v>0.93</v>
      </c>
      <c r="BW11" s="199" t="n">
        <v>1</v>
      </c>
      <c r="BX11" s="199" t="n"/>
      <c r="BY11" s="199" t="n"/>
      <c r="BZ11" s="199" t="n"/>
      <c r="CA11" s="199" t="n">
        <v>1</v>
      </c>
      <c r="CB11" s="199" t="n">
        <v>0.88</v>
      </c>
      <c r="CC11" s="199" t="n">
        <v>0.9399999999999999</v>
      </c>
      <c r="CD11" s="199" t="n">
        <v>1</v>
      </c>
      <c r="CE11" s="199" t="n"/>
      <c r="CF11" s="199" t="n"/>
      <c r="CG11" s="199" t="n"/>
      <c r="CH11" s="199" t="n">
        <v>1</v>
      </c>
      <c r="CI11" s="199" t="n"/>
      <c r="CJ11" s="199" t="n">
        <v>0.72</v>
      </c>
      <c r="CK11" s="199" t="n">
        <v>0.52</v>
      </c>
      <c r="CL11" s="199" t="n"/>
      <c r="CM11" s="199" t="n"/>
      <c r="CN11" s="199" t="n"/>
      <c r="CO11" s="199" t="n">
        <v>0.59</v>
      </c>
      <c r="CP11" s="199" t="n">
        <v>0.77</v>
      </c>
      <c r="CQ11" s="199" t="n">
        <v>0.98</v>
      </c>
      <c r="CR11" s="199" t="n">
        <v>0.88</v>
      </c>
      <c r="CS11" s="199" t="n">
        <v>0.75</v>
      </c>
      <c r="CT11" s="199" t="n"/>
      <c r="CU11" s="199" t="n"/>
      <c r="CV11" s="199" t="n">
        <v>0.67</v>
      </c>
      <c r="CW11" s="199" t="n">
        <v>0.83</v>
      </c>
      <c r="CX11" s="199" t="n">
        <v>1</v>
      </c>
      <c r="CY11" s="199" t="n">
        <v>0.68</v>
      </c>
      <c r="CZ11" s="199" t="n">
        <v>0.71</v>
      </c>
      <c r="DA11" s="199" t="n"/>
      <c r="DB11" s="199" t="n"/>
      <c r="DC11" s="199" t="n">
        <v>0.6899999999999999</v>
      </c>
      <c r="DD11" s="199" t="n">
        <v>0.92</v>
      </c>
      <c r="DE11" s="199" t="n">
        <v>0.86</v>
      </c>
      <c r="DF11" s="199" t="n">
        <v>0.9399999999999999</v>
      </c>
      <c r="DG11" s="199" t="n"/>
      <c r="DH11" s="199" t="n"/>
      <c r="DI11" s="199" t="n"/>
      <c r="DJ11" s="199" t="n">
        <v>0.96</v>
      </c>
      <c r="DK11" s="199" t="n"/>
      <c r="DL11" s="199" t="n"/>
      <c r="DM11" s="199" t="n"/>
      <c r="DN11" s="199" t="n">
        <v>0.6</v>
      </c>
      <c r="DO11" s="199" t="n"/>
      <c r="DP11" s="199" t="n"/>
      <c r="DQ11" s="199" t="n"/>
      <c r="DR11" s="199" t="n">
        <v>0.89</v>
      </c>
      <c r="DS11" s="199" t="n">
        <v>0.98</v>
      </c>
      <c r="DT11" s="199" t="n"/>
      <c r="DU11" s="199" t="n"/>
      <c r="DV11" s="199" t="n"/>
      <c r="DW11" s="199" t="n"/>
      <c r="DX11" s="199" t="n"/>
      <c r="DY11" s="199" t="n"/>
      <c r="DZ11" s="199" t="n">
        <v>0.9399999999999999</v>
      </c>
      <c r="EA11" s="199" t="n">
        <v>0.88</v>
      </c>
      <c r="EB11" s="199" t="n"/>
      <c r="EC11" s="199" t="n"/>
      <c r="ED11" s="199" t="n"/>
      <c r="EE11" s="199" t="n">
        <v>0.92</v>
      </c>
      <c r="EF11" s="199" t="n"/>
      <c r="EG11" s="199" t="n">
        <v>1</v>
      </c>
      <c r="EH11" s="199" t="n">
        <v>0.87</v>
      </c>
      <c r="EI11" s="199" t="n">
        <v>0.92</v>
      </c>
      <c r="EJ11" s="199" t="n"/>
      <c r="EK11" s="199" t="n"/>
      <c r="EL11" s="199" t="n"/>
      <c r="EM11" s="199" t="n"/>
      <c r="EN11" s="199" t="n">
        <v>0.87</v>
      </c>
      <c r="EO11" s="199" t="n">
        <v>0.88</v>
      </c>
      <c r="EP11" s="199" t="n">
        <v>0.91</v>
      </c>
      <c r="EQ11" s="199" t="n"/>
      <c r="ER11" s="199" t="n"/>
      <c r="ES11" s="199" t="n"/>
      <c r="ET11" s="199" t="n">
        <v>0.75</v>
      </c>
      <c r="EU11" s="199" t="n">
        <v>0.88</v>
      </c>
      <c r="EV11" s="199" t="n">
        <v>0.9399999999999999</v>
      </c>
      <c r="EW11" s="199" t="n"/>
      <c r="EX11" s="199" t="n"/>
      <c r="EY11" s="199" t="n"/>
      <c r="EZ11" s="199" t="n">
        <v>0.9399999999999999</v>
      </c>
      <c r="FA11" s="199" t="n">
        <v>0.82</v>
      </c>
      <c r="FB11" s="199" t="n">
        <v>0.98</v>
      </c>
      <c r="FC11" s="199" t="n">
        <v>1</v>
      </c>
      <c r="FD11" s="199" t="n">
        <v>0.9399999999999999</v>
      </c>
      <c r="FE11" s="199" t="n"/>
      <c r="FF11" s="199" t="n"/>
      <c r="FG11" s="199" t="n"/>
      <c r="FH11" s="199" t="n">
        <v>0.9399999999999999</v>
      </c>
      <c r="FI11" s="199" t="n">
        <v>0.98</v>
      </c>
      <c r="FJ11" s="199" t="n"/>
      <c r="FK11" s="199" t="n">
        <v>1</v>
      </c>
      <c r="FL11" s="199" t="n"/>
      <c r="FM11" s="199" t="n"/>
      <c r="FN11" s="199" t="n"/>
      <c r="FO11" s="199" t="n">
        <v>1</v>
      </c>
      <c r="FP11" s="199" t="inlineStr">
        <is>
          <t>x</t>
        </is>
      </c>
      <c r="FQ11" s="199" t="n"/>
      <c r="FR11" s="199" t="n"/>
      <c r="FS11" s="199" t="n"/>
      <c r="FT11" s="199" t="n"/>
      <c r="FU11" s="199" t="n"/>
      <c r="FV11" s="199" t="n"/>
      <c r="FW11" s="199" t="n"/>
      <c r="FX11" s="199" t="n"/>
      <c r="FY11" s="199" t="n"/>
      <c r="FZ11" s="199" t="n"/>
      <c r="GA11" s="199" t="n"/>
      <c r="GB11" s="199" t="n"/>
      <c r="GC11" s="199" t="inlineStr">
        <is>
          <t>niu</t>
        </is>
      </c>
      <c r="GD11" s="199" t="inlineStr">
        <is>
          <t>h</t>
        </is>
      </c>
      <c r="GE11" s="199" t="n"/>
      <c r="GF11" s="199" t="n"/>
      <c r="GG11" s="199" t="n"/>
      <c r="GH11" s="199" t="n"/>
      <c r="GI11" s="199" t="n"/>
      <c r="GJ11" s="199" t="n"/>
      <c r="GK11" s="199" t="n"/>
      <c r="GL11" s="199" t="n"/>
      <c r="GM11" s="199" t="n"/>
      <c r="GN11" s="199" t="n"/>
      <c r="GO11" s="199" t="n"/>
      <c r="GP11" s="199" t="n"/>
      <c r="GQ11" s="199" t="n"/>
      <c r="GR11" s="199" t="n"/>
      <c r="GS11" s="199" t="n"/>
      <c r="GT11" s="199" t="n"/>
      <c r="GU11" s="199" t="n"/>
      <c r="GV11" s="199" t="n"/>
      <c r="GW11" s="199" t="n"/>
      <c r="GX11" s="199" t="n"/>
      <c r="GY11" s="199" t="n"/>
      <c r="GZ11" s="199" t="n"/>
      <c r="HA11" s="199" t="n"/>
      <c r="HB11" s="199" t="n"/>
      <c r="HC11" s="199" t="n"/>
      <c r="HD11" s="199" t="n"/>
      <c r="HE11" s="199" t="n"/>
      <c r="HF11" s="199" t="n"/>
      <c r="HG11" s="199" t="n"/>
      <c r="HH11" s="199" t="n"/>
      <c r="HI11" s="199" t="n"/>
      <c r="HJ11" s="199" t="n"/>
      <c r="HK11" s="199" t="n"/>
      <c r="HL11" s="199" t="n"/>
      <c r="HM11" s="199" t="n"/>
      <c r="HN11" s="199" t="n"/>
      <c r="HO11" s="199" t="n"/>
      <c r="HP11" s="199" t="n"/>
      <c r="HQ11" s="199" t="n"/>
      <c r="HR11" s="199" t="n"/>
      <c r="HS11" s="199" t="n"/>
      <c r="HT11" s="199" t="n"/>
      <c r="HU11" s="199" t="n"/>
      <c r="HV11" s="199" t="n"/>
      <c r="HW11" s="199" t="n"/>
      <c r="HX11" s="199" t="n"/>
      <c r="HY11" s="199" t="n"/>
      <c r="HZ11" s="199" t="n"/>
      <c r="IA11" s="199" t="n"/>
      <c r="IB11" s="199" t="n"/>
      <c r="IC11" s="199" t="n"/>
      <c r="ID11" s="199" t="n"/>
      <c r="IE11" s="199" t="n"/>
      <c r="IF11" s="199" t="n"/>
      <c r="IG11" s="199" t="n"/>
      <c r="IH11" s="199" t="n"/>
      <c r="II11" s="199" t="n"/>
      <c r="IJ11" s="199" t="n"/>
      <c r="IK11" s="199" t="n"/>
      <c r="IL11" s="199" t="n"/>
      <c r="IM11" s="199" t="n"/>
      <c r="IN11" s="199" t="n"/>
      <c r="IO11" s="199" t="n"/>
      <c r="IP11" s="199" t="n"/>
      <c r="IQ11" s="199" t="n"/>
      <c r="IR11" s="199" t="n"/>
      <c r="IS11" s="199" t="n"/>
      <c r="IT11" s="199" t="n"/>
      <c r="IU11" s="199" t="n"/>
      <c r="IV11" s="199" t="n"/>
      <c r="IW11" s="199" t="n"/>
      <c r="IX11" s="199" t="n"/>
      <c r="IY11" s="199" t="n"/>
      <c r="IZ11" s="199" t="n"/>
      <c r="JA11" s="199" t="n"/>
      <c r="JB11" s="199" t="n"/>
      <c r="JC11" s="199" t="n"/>
      <c r="JD11" s="199" t="n"/>
      <c r="JE11" s="199" t="n"/>
      <c r="JF11" s="199" t="n"/>
      <c r="JG11" s="199" t="n"/>
      <c r="JH11" s="199" t="n"/>
      <c r="JI11" s="199" t="n"/>
      <c r="JJ11" s="199" t="n"/>
      <c r="JK11" s="199" t="n"/>
      <c r="JL11" s="199" t="n"/>
      <c r="JM11" s="199" t="n"/>
      <c r="JN11" s="199" t="n"/>
      <c r="JO11" s="199" t="n"/>
      <c r="JP11" s="199" t="n"/>
      <c r="JQ11" s="199" t="n"/>
      <c r="JR11" s="199" t="n"/>
      <c r="JS11" s="199" t="n"/>
      <c r="JT11" s="199" t="n"/>
      <c r="JU11" s="199" t="n"/>
      <c r="JV11" s="199" t="n"/>
      <c r="JW11" s="199" t="n"/>
      <c r="JX11" s="199" t="n"/>
      <c r="JY11" s="199" t="n"/>
      <c r="JZ11" s="199" t="n"/>
      <c r="KA11" s="199" t="n"/>
      <c r="KB11" s="199" t="n"/>
      <c r="KC11" s="199" t="n"/>
      <c r="KD11" s="199" t="n"/>
      <c r="KE11" s="199" t="n"/>
      <c r="KF11" s="199" t="n"/>
      <c r="KG11" s="199" t="n"/>
      <c r="KH11" s="199" t="n"/>
      <c r="KI11" s="199" t="n"/>
      <c r="KJ11" s="199" t="n"/>
      <c r="KK11" s="199" t="n"/>
      <c r="KL11" s="199" t="n"/>
      <c r="KM11" s="199" t="n"/>
      <c r="KN11" s="199" t="n"/>
      <c r="KO11" s="199" t="n"/>
      <c r="KP11" s="199" t="n"/>
      <c r="KQ11" s="199" t="n"/>
      <c r="KR11" s="199" t="n"/>
      <c r="KS11" s="199" t="n"/>
      <c r="KT11" s="199" t="n"/>
      <c r="KU11" s="199" t="n"/>
      <c r="KV11" s="199" t="n"/>
      <c r="KW11" s="199" t="n"/>
      <c r="KX11" s="199" t="n"/>
      <c r="KY11" s="199" t="n"/>
      <c r="KZ11" s="199" t="n"/>
      <c r="LA11" s="199" t="n"/>
      <c r="LB11" s="199" t="n"/>
      <c r="LC11" s="199" t="n"/>
      <c r="LD11" s="199" t="n"/>
      <c r="LE11" s="199" t="n"/>
      <c r="LF11" s="199" t="n"/>
      <c r="LG11" s="199" t="n"/>
      <c r="LH11" s="199" t="n"/>
      <c r="LI11" s="199" t="n"/>
      <c r="LJ11" s="199" t="n"/>
      <c r="LK11" s="199" t="n"/>
      <c r="LL11" s="199" t="n"/>
      <c r="LM11" s="199" t="n"/>
      <c r="LN11" s="199" t="n"/>
      <c r="LO11" s="199" t="n"/>
      <c r="LP11" s="199" t="n"/>
      <c r="LQ11" s="199" t="n"/>
      <c r="LR11" s="199" t="n"/>
      <c r="LS11" s="199" t="n"/>
      <c r="LT11" s="199" t="n"/>
      <c r="LU11" s="199" t="inlineStr">
        <is>
          <t>iu</t>
        </is>
      </c>
      <c r="LV11" s="199" t="n"/>
      <c r="LW11" s="199" t="n"/>
      <c r="LX11" s="199" t="n"/>
      <c r="LY11" s="199" t="n"/>
      <c r="LZ11" s="199" t="n"/>
      <c r="MA11" s="199" t="n"/>
      <c r="MB11" s="199" t="n"/>
      <c r="MC11" s="199" t="n"/>
      <c r="MD11" s="199" t="n"/>
      <c r="ME11" s="199" t="n"/>
      <c r="MF11" s="199" t="n"/>
      <c r="MG11" s="199" t="n"/>
      <c r="MH11" s="199" t="n"/>
      <c r="MI11" s="199" t="n"/>
      <c r="MJ11" s="199" t="n"/>
      <c r="MK11" s="199" t="n"/>
      <c r="ML11" s="199" t="n"/>
      <c r="MM11" s="199" t="n"/>
      <c r="MN11" s="199" t="n"/>
      <c r="MO11" s="199" t="n"/>
      <c r="MP11" s="199" t="n"/>
      <c r="MQ11" s="199" t="n"/>
      <c r="MR11" s="199" t="n"/>
      <c r="MS11" s="199" t="n"/>
      <c r="MT11" s="199" t="n"/>
      <c r="MU11" s="199" t="n"/>
      <c r="MV11" s="199" t="n"/>
      <c r="MW11" s="199" t="n"/>
      <c r="MX11" s="199" t="n"/>
      <c r="MY11" s="199" t="n"/>
      <c r="MZ11" s="199" t="n"/>
      <c r="NA11" s="199" t="n"/>
      <c r="NB11" s="199" t="n"/>
      <c r="NC11" s="199" t="n"/>
      <c r="ND11" s="199" t="n"/>
      <c r="NE11" t="inlineStr">
        <is>
          <t>56</t>
        </is>
      </c>
    </row>
    <row r="12" ht="15" customHeight="1" s="106">
      <c r="A12" s="104" t="n"/>
      <c r="B12" s="202" t="inlineStr">
        <is>
          <t>Huddles</t>
        </is>
      </c>
      <c r="C12" s="104" t="inlineStr">
        <is>
          <t>65</t>
        </is>
      </c>
      <c r="D12" s="104" t="n"/>
      <c r="E12" s="104" t="n"/>
      <c r="F12" s="104" t="n"/>
      <c r="G12" s="104" t="n"/>
      <c r="H12" s="104" t="n"/>
      <c r="I12" s="104" t="n"/>
      <c r="J12" s="104" t="n"/>
      <c r="K12" s="104" t="n"/>
      <c r="L12" s="104" t="n"/>
      <c r="M12" s="104" t="n"/>
      <c r="N12" s="104" t="n"/>
      <c r="O12" s="104" t="n"/>
      <c r="P12" s="104" t="n"/>
      <c r="Q12" s="104" t="n"/>
      <c r="R12" s="104" t="n"/>
      <c r="S12" s="104" t="n"/>
      <c r="T12" s="104" t="n"/>
      <c r="U12" s="104" t="n"/>
      <c r="V12" s="104" t="n"/>
      <c r="W12" s="104" t="n"/>
      <c r="X12" s="104" t="n"/>
      <c r="Y12" s="104" t="n"/>
      <c r="Z12" s="104" t="n"/>
      <c r="AA12" s="104" t="n"/>
      <c r="AB12" s="104" t="n"/>
      <c r="AC12" s="104" t="n"/>
      <c r="AD12" s="104" t="n"/>
      <c r="AE12" s="104" t="n"/>
      <c r="AF12" s="104" t="n"/>
      <c r="AG12" s="104" t="n">
        <v>4</v>
      </c>
      <c r="AH12" s="104" t="n">
        <v>4</v>
      </c>
      <c r="AI12" s="104" t="n">
        <v>4</v>
      </c>
      <c r="AJ12" s="104" t="n">
        <v>4</v>
      </c>
      <c r="AK12" s="104" t="n">
        <v>4</v>
      </c>
      <c r="AL12" s="104" t="n">
        <v>4</v>
      </c>
      <c r="AM12" s="104" t="n">
        <v>4</v>
      </c>
      <c r="AN12" s="104" t="n">
        <v>2</v>
      </c>
      <c r="AO12" s="104" t="n">
        <v>2</v>
      </c>
      <c r="AP12" s="104" t="n">
        <v>2</v>
      </c>
      <c r="AQ12" s="104" t="n">
        <v>2</v>
      </c>
      <c r="AR12" s="104" t="n">
        <v>2</v>
      </c>
      <c r="AS12" s="104" t="n">
        <v>4</v>
      </c>
      <c r="AT12" s="104" t="n">
        <v>4</v>
      </c>
      <c r="AU12" s="104" t="n">
        <v>4</v>
      </c>
      <c r="AV12" s="104" t="n">
        <v>2</v>
      </c>
      <c r="AW12" s="104" t="n">
        <v>2</v>
      </c>
      <c r="AX12" s="104" t="n">
        <v>2</v>
      </c>
      <c r="AY12" s="104" t="n">
        <v>4</v>
      </c>
      <c r="AZ12" s="104" t="n">
        <v>4</v>
      </c>
      <c r="BA12" s="104" t="n">
        <v>4</v>
      </c>
      <c r="BB12" s="104" t="n">
        <v>4</v>
      </c>
      <c r="BC12" s="104" t="n">
        <v>4</v>
      </c>
      <c r="BD12" s="104" t="n">
        <v>4</v>
      </c>
      <c r="BE12" s="104" t="n">
        <v>4</v>
      </c>
      <c r="BF12" s="104" t="n">
        <v>4</v>
      </c>
      <c r="BG12" s="104" t="n">
        <v>4</v>
      </c>
      <c r="BH12" s="104" t="n">
        <v>2</v>
      </c>
      <c r="BI12" s="104" t="n"/>
      <c r="BJ12" s="104" t="n"/>
      <c r="BK12" s="104" t="n"/>
      <c r="BL12" s="104" t="n"/>
      <c r="BM12" s="104" t="n">
        <v>4</v>
      </c>
      <c r="BN12" s="104" t="n"/>
      <c r="BO12" s="104" t="n"/>
      <c r="BP12" s="104" t="n"/>
      <c r="BQ12" s="104" t="n"/>
      <c r="BR12" s="104" t="n"/>
      <c r="BS12" s="104" t="n"/>
      <c r="BT12" s="104" t="n">
        <v>4</v>
      </c>
      <c r="BU12" s="104" t="n"/>
      <c r="BV12" s="104" t="n">
        <v>4</v>
      </c>
      <c r="BW12" s="104" t="n">
        <v>4</v>
      </c>
      <c r="BX12" s="104" t="n"/>
      <c r="BY12" s="104" t="n"/>
      <c r="BZ12" s="104" t="n"/>
      <c r="CA12" s="104" t="n">
        <v>4</v>
      </c>
      <c r="CB12" s="104" t="n">
        <v>4</v>
      </c>
      <c r="CC12" s="104" t="n">
        <v>4</v>
      </c>
      <c r="CD12" s="104" t="n">
        <v>4</v>
      </c>
      <c r="CE12" s="104" t="n"/>
      <c r="CF12" s="104" t="n"/>
      <c r="CG12" s="104" t="n"/>
      <c r="CH12" s="104" t="n"/>
      <c r="CI12" s="104" t="n"/>
      <c r="CJ12" s="104" t="n"/>
      <c r="CK12" s="104" t="n"/>
      <c r="CL12" s="104" t="n">
        <v>4</v>
      </c>
      <c r="CM12" s="104" t="n"/>
      <c r="CN12" s="104" t="n"/>
      <c r="CO12" s="104" t="n">
        <v>4</v>
      </c>
      <c r="CP12" s="104" t="n">
        <v>4</v>
      </c>
      <c r="CQ12" s="104" t="n">
        <v>4</v>
      </c>
      <c r="CR12" s="104" t="n">
        <v>4</v>
      </c>
      <c r="CS12" s="104" t="n">
        <v>4</v>
      </c>
      <c r="CT12" s="104" t="n"/>
      <c r="CU12" s="104" t="n"/>
      <c r="CV12" s="104" t="n">
        <v>4</v>
      </c>
      <c r="CW12" s="104" t="n">
        <v>4</v>
      </c>
      <c r="CX12" s="104" t="n">
        <v>4</v>
      </c>
      <c r="CY12" s="104" t="n">
        <v>4</v>
      </c>
      <c r="CZ12" s="104" t="n">
        <v>4</v>
      </c>
      <c r="DA12" s="104" t="n"/>
      <c r="DB12" s="104" t="n"/>
      <c r="DC12" s="104" t="n">
        <v>4</v>
      </c>
      <c r="DD12" s="104" t="n">
        <v>4</v>
      </c>
      <c r="DE12" s="104" t="n">
        <v>4</v>
      </c>
      <c r="DF12" s="104" t="n">
        <v>4</v>
      </c>
      <c r="DG12" s="104" t="n"/>
      <c r="DH12" s="104" t="n"/>
      <c r="DI12" s="104" t="n"/>
      <c r="DJ12" s="104" t="n">
        <v>4</v>
      </c>
      <c r="DK12" s="104" t="n"/>
      <c r="DL12" s="104" t="n"/>
      <c r="DM12" s="104" t="n">
        <v>4</v>
      </c>
      <c r="DN12" s="104" t="n">
        <v>4</v>
      </c>
      <c r="DO12" s="104" t="n"/>
      <c r="DP12" s="104" t="n"/>
      <c r="DQ12" s="104" t="n"/>
      <c r="DR12" s="104" t="n">
        <v>4</v>
      </c>
      <c r="DS12" s="104" t="n">
        <v>4</v>
      </c>
      <c r="DT12" s="104" t="n"/>
      <c r="DU12" s="104" t="n"/>
      <c r="DV12" s="104" t="n"/>
      <c r="DW12" s="104" t="n"/>
      <c r="DX12" s="104" t="n"/>
      <c r="DY12" s="104" t="n"/>
      <c r="DZ12" s="104" t="n">
        <v>4</v>
      </c>
      <c r="EA12" s="104" t="n">
        <v>4</v>
      </c>
      <c r="EB12" s="104" t="n"/>
      <c r="EC12" s="104" t="n"/>
      <c r="ED12" s="104" t="n"/>
      <c r="EE12" s="104" t="n">
        <v>4</v>
      </c>
      <c r="EF12" s="104" t="n">
        <v>4</v>
      </c>
      <c r="EG12" s="104" t="n">
        <v>4</v>
      </c>
      <c r="EH12" s="104" t="n">
        <v>4</v>
      </c>
      <c r="EI12" s="104" t="n">
        <v>4</v>
      </c>
      <c r="EJ12" s="104" t="n"/>
      <c r="EK12" s="104" t="n"/>
      <c r="EL12" s="104" t="n"/>
      <c r="EM12" s="104" t="n"/>
      <c r="EN12" s="104" t="n">
        <v>4</v>
      </c>
      <c r="EO12" s="104" t="n">
        <v>4</v>
      </c>
      <c r="EP12" s="104" t="n">
        <v>4</v>
      </c>
      <c r="EQ12" s="104" t="n"/>
      <c r="ER12" s="104" t="n"/>
      <c r="ES12" s="104" t="n">
        <v>4</v>
      </c>
      <c r="ET12" s="104" t="n">
        <v>4</v>
      </c>
      <c r="EU12" s="104" t="n">
        <v>4</v>
      </c>
      <c r="EV12" s="104" t="n">
        <v>4</v>
      </c>
      <c r="EW12" s="104" t="n"/>
      <c r="EX12" s="104" t="n"/>
      <c r="EY12" s="104" t="n"/>
      <c r="EZ12" s="104" t="n">
        <v>4</v>
      </c>
      <c r="FA12" s="104" t="n">
        <v>4</v>
      </c>
      <c r="FB12" s="104" t="n">
        <v>4</v>
      </c>
      <c r="FC12" s="104" t="n">
        <v>4</v>
      </c>
      <c r="FD12" s="104" t="n">
        <v>4</v>
      </c>
      <c r="FE12" s="104" t="n"/>
      <c r="FF12" s="104" t="n"/>
      <c r="FG12" s="104" t="n"/>
      <c r="FH12" s="104" t="n">
        <v>4</v>
      </c>
      <c r="FI12" s="104" t="n">
        <v>4</v>
      </c>
      <c r="FJ12" s="104" t="n"/>
      <c r="FK12" s="104" t="n">
        <v>4</v>
      </c>
      <c r="FL12" s="104" t="n"/>
      <c r="FM12" s="104" t="n"/>
      <c r="FN12" s="104" t="n"/>
      <c r="FO12" s="104" t="n">
        <v>4</v>
      </c>
      <c r="FP12" s="104" t="inlineStr">
        <is>
          <t>x</t>
        </is>
      </c>
      <c r="FQ12" s="104" t="n"/>
      <c r="FR12" s="104" t="n"/>
      <c r="FS12" s="104" t="n"/>
      <c r="FT12" s="104" t="n"/>
      <c r="FU12" s="104" t="n"/>
      <c r="FV12" s="104" t="n"/>
      <c r="FW12" s="104" t="n"/>
      <c r="FX12" s="104" t="n"/>
      <c r="FY12" s="104" t="n"/>
      <c r="FZ12" s="104" t="n"/>
      <c r="GA12" s="104" t="n"/>
      <c r="GB12" s="104" t="n"/>
      <c r="GC12" s="104" t="inlineStr">
        <is>
          <t>unod</t>
        </is>
      </c>
      <c r="GD12" s="104" t="inlineStr">
        <is>
          <t>h</t>
        </is>
      </c>
      <c r="GE12" s="104" t="n"/>
      <c r="GF12" s="104" t="n"/>
      <c r="GG12" s="104" t="n"/>
      <c r="GH12" s="104" t="n"/>
      <c r="GI12" s="104" t="n"/>
      <c r="GJ12" s="104" t="n"/>
      <c r="GK12" s="104" t="n"/>
      <c r="GL12" s="104" t="n"/>
      <c r="GM12" s="104" t="n"/>
      <c r="GN12" s="104" t="n"/>
      <c r="GO12" s="104" t="n"/>
      <c r="GP12" s="104" t="n"/>
      <c r="GQ12" s="104" t="n"/>
      <c r="GR12" s="104" t="n"/>
      <c r="GS12" s="104" t="n"/>
      <c r="GT12" s="104" t="n"/>
      <c r="GU12" s="104" t="n"/>
      <c r="GV12" s="104" t="n"/>
      <c r="GW12" s="104" t="n"/>
      <c r="GX12" s="104" t="n"/>
      <c r="GY12" s="104" t="n"/>
      <c r="GZ12" s="104" t="n"/>
      <c r="HA12" s="104" t="n"/>
      <c r="HB12" s="104" t="n"/>
      <c r="HC12" s="104" t="n"/>
      <c r="HD12" s="104" t="n"/>
      <c r="HE12" s="104" t="n"/>
      <c r="HF12" s="104" t="n"/>
      <c r="HG12" s="104" t="n"/>
      <c r="HH12" s="104" t="n"/>
      <c r="HI12" s="104" t="n"/>
      <c r="HJ12" s="104" t="n"/>
      <c r="HK12" s="104" t="n"/>
      <c r="HL12" s="104" t="n"/>
      <c r="HM12" s="104" t="n"/>
      <c r="HN12" s="104" t="n"/>
      <c r="HO12" s="104" t="n"/>
      <c r="HP12" s="104" t="n"/>
      <c r="HQ12" s="104" t="n"/>
      <c r="HR12" s="104" t="n"/>
      <c r="HS12" s="104" t="n"/>
      <c r="HT12" s="104" t="n"/>
      <c r="HU12" s="104" t="n"/>
      <c r="HV12" s="104" t="n"/>
      <c r="HW12" s="104" t="n"/>
      <c r="HX12" s="104" t="n"/>
      <c r="HY12" s="104" t="n"/>
      <c r="HZ12" s="104" t="n"/>
      <c r="IA12" s="104" t="n"/>
      <c r="IB12" s="104" t="n"/>
      <c r="IC12" s="104" t="n"/>
      <c r="ID12" s="104" t="n"/>
      <c r="IE12" s="104" t="n"/>
      <c r="IF12" s="104" t="n"/>
      <c r="IG12" s="104" t="n"/>
      <c r="IH12" s="104" t="n"/>
      <c r="II12" s="104" t="n"/>
      <c r="IJ12" s="104" t="n"/>
      <c r="IK12" s="104" t="n"/>
      <c r="IL12" s="104" t="n"/>
      <c r="IM12" s="104" t="n"/>
      <c r="IN12" s="104" t="n"/>
      <c r="IO12" s="104" t="n"/>
      <c r="IP12" s="104" t="n"/>
      <c r="IQ12" s="104" t="n"/>
      <c r="IR12" s="104" t="n"/>
      <c r="IS12" s="104" t="n"/>
      <c r="IT12" s="104" t="n"/>
      <c r="IU12" s="104" t="n"/>
      <c r="IV12" s="104" t="n"/>
      <c r="IW12" s="104" t="n"/>
      <c r="IX12" s="104" t="n"/>
      <c r="IY12" s="104" t="n"/>
      <c r="IZ12" s="104" t="n"/>
      <c r="JA12" s="104" t="n"/>
      <c r="JB12" s="104" t="n"/>
      <c r="JC12" s="104" t="n"/>
      <c r="JD12" s="104" t="n"/>
      <c r="JE12" s="104" t="n"/>
      <c r="JF12" s="104" t="n"/>
      <c r="JG12" s="104" t="n"/>
      <c r="JH12" s="104" t="n"/>
      <c r="JI12" s="104" t="n"/>
      <c r="JJ12" s="104" t="n"/>
      <c r="JK12" s="104" t="n"/>
      <c r="JL12" s="104" t="n"/>
      <c r="JM12" s="104" t="n"/>
      <c r="JN12" s="104" t="n"/>
      <c r="JO12" s="104" t="n"/>
      <c r="JP12" s="104" t="n"/>
      <c r="JQ12" s="104" t="n"/>
      <c r="JR12" s="104" t="n"/>
      <c r="JS12" s="104" t="n"/>
      <c r="JT12" s="104" t="n"/>
      <c r="JU12" s="104" t="n"/>
      <c r="JV12" s="104" t="n"/>
      <c r="JW12" s="104" t="n"/>
      <c r="JX12" s="104" t="n"/>
      <c r="JY12" s="104" t="n"/>
      <c r="JZ12" s="104" t="n"/>
      <c r="KA12" s="104" t="n"/>
      <c r="KB12" s="104" t="n"/>
      <c r="KC12" s="104" t="n"/>
      <c r="KD12" s="104" t="n"/>
      <c r="KE12" s="104" t="n"/>
      <c r="KF12" s="104" t="n"/>
      <c r="KG12" s="104" t="n"/>
      <c r="KH12" s="104" t="n"/>
      <c r="KI12" s="104" t="n"/>
      <c r="KJ12" s="104" t="n"/>
      <c r="KK12" s="104" t="n"/>
      <c r="KL12" s="104" t="n"/>
      <c r="KM12" s="104" t="n"/>
      <c r="KN12" s="104" t="n"/>
      <c r="KO12" s="104" t="n"/>
      <c r="KP12" s="104" t="n"/>
      <c r="KQ12" s="104" t="n"/>
      <c r="KR12" s="104" t="n"/>
      <c r="KS12" s="104" t="n"/>
      <c r="KT12" s="104" t="n"/>
      <c r="KU12" s="104" t="n"/>
      <c r="KV12" s="104" t="n"/>
      <c r="KW12" s="104" t="n"/>
      <c r="KX12" s="104" t="n"/>
      <c r="KY12" s="104" t="n"/>
      <c r="KZ12" s="104" t="n"/>
      <c r="LA12" s="104" t="n"/>
      <c r="LB12" s="104" t="n"/>
      <c r="LC12" s="104" t="n"/>
      <c r="LD12" s="104" t="n"/>
      <c r="LE12" s="104" t="n"/>
      <c r="LF12" s="104" t="n"/>
      <c r="LG12" s="104" t="n"/>
      <c r="LH12" s="104" t="n"/>
      <c r="LI12" s="104" t="n"/>
      <c r="LJ12" s="104" t="n"/>
      <c r="LK12" s="104" t="n"/>
      <c r="LL12" s="104" t="n"/>
      <c r="LM12" s="104" t="n"/>
      <c r="LN12" s="104" t="n"/>
      <c r="LO12" s="104" t="n"/>
      <c r="LP12" s="104" t="n"/>
      <c r="LQ12" s="104" t="n"/>
      <c r="LR12" s="104" t="n"/>
      <c r="LS12" s="104" t="n"/>
      <c r="LT12" s="104" t="n"/>
      <c r="LU12" s="104" t="inlineStr">
        <is>
          <t>g</t>
        </is>
      </c>
      <c r="LV12" s="104" t="n"/>
      <c r="LW12" s="104" t="n"/>
      <c r="LX12" s="104" t="n"/>
      <c r="LY12" s="104" t="n"/>
      <c r="LZ12" s="104" t="n"/>
      <c r="MA12" s="104" t="n"/>
      <c r="MB12" s="104" t="n"/>
      <c r="MC12" s="104" t="n"/>
      <c r="MD12" s="104" t="n"/>
      <c r="ME12" s="104" t="n"/>
      <c r="MF12" s="104" t="n"/>
      <c r="MG12" s="104" t="n"/>
      <c r="MH12" s="104" t="n"/>
      <c r="MI12" s="104" t="n"/>
      <c r="MJ12" s="104" t="n"/>
      <c r="MK12" s="104" t="n"/>
      <c r="ML12" s="104" t="n"/>
      <c r="MM12" s="104" t="n"/>
      <c r="MN12" s="104" t="n"/>
      <c r="MO12" s="104" t="n"/>
      <c r="MP12" s="104" t="n"/>
      <c r="MQ12" s="104" t="n"/>
      <c r="MR12" s="104" t="n"/>
      <c r="MS12" s="104" t="n"/>
      <c r="MT12" s="104" t="n"/>
      <c r="MU12" s="104" t="n"/>
      <c r="MV12" s="104" t="n"/>
      <c r="MW12" s="104" t="n"/>
      <c r="MX12" s="104" t="n"/>
      <c r="MY12" s="104" t="n"/>
      <c r="MZ12" s="104" t="n"/>
      <c r="NA12" s="104" t="n"/>
      <c r="NB12" s="104" t="n"/>
      <c r="NC12" s="104" t="n"/>
      <c r="ND12" s="104" t="n"/>
      <c r="NE12" t="inlineStr">
        <is>
          <t>567</t>
        </is>
      </c>
    </row>
    <row r="13" ht="15" customHeight="1" s="106">
      <c r="A13" s="199" t="n"/>
      <c r="B13" s="203" t="inlineStr">
        <is>
          <t>Truck Fill %</t>
        </is>
      </c>
      <c r="C13" s="199" t="inlineStr">
        <is>
          <t>19.23%</t>
        </is>
      </c>
      <c r="D13" s="199" t="n"/>
      <c r="E13" s="199" t="n"/>
      <c r="F13" s="199" t="n"/>
      <c r="G13" s="199" t="n"/>
      <c r="H13" s="199" t="n"/>
      <c r="I13" s="199" t="n"/>
      <c r="J13" s="199" t="n"/>
      <c r="K13" s="199" t="n"/>
      <c r="L13" s="199" t="n"/>
      <c r="M13" s="199" t="n"/>
      <c r="N13" s="199" t="n"/>
      <c r="O13" s="199" t="n"/>
      <c r="P13" s="199" t="n"/>
      <c r="Q13" s="199" t="n"/>
      <c r="R13" s="199" t="n"/>
      <c r="S13" s="199" t="n"/>
      <c r="T13" s="199" t="n"/>
      <c r="U13" s="199" t="n"/>
      <c r="V13" s="199" t="n"/>
      <c r="W13" s="199" t="n"/>
      <c r="X13" s="199" t="n"/>
      <c r="Y13" s="199" t="n"/>
      <c r="Z13" s="199" t="n"/>
      <c r="AA13" s="199" t="n"/>
      <c r="AB13" s="199" t="n"/>
      <c r="AC13" s="199" t="n"/>
      <c r="AD13" s="199" t="n"/>
      <c r="AE13" s="199" t="n">
        <v>1</v>
      </c>
      <c r="AF13" s="199" t="n">
        <v>1</v>
      </c>
      <c r="AG13" s="199" t="n">
        <v>0.96</v>
      </c>
      <c r="AH13" s="199" t="n">
        <v>0.96</v>
      </c>
      <c r="AI13" s="199" t="n">
        <v>1</v>
      </c>
      <c r="AJ13" s="199" t="n"/>
      <c r="AK13" s="199" t="n">
        <v>0.8100000000000001</v>
      </c>
      <c r="AL13" s="199" t="n">
        <v>0.92</v>
      </c>
      <c r="AM13" s="199" t="n">
        <v>1</v>
      </c>
      <c r="AN13" s="199" t="n">
        <v>0.85</v>
      </c>
      <c r="AO13" s="199" t="n">
        <v>1</v>
      </c>
      <c r="AP13" s="199" t="n">
        <v>0.38</v>
      </c>
      <c r="AQ13" s="199" t="n"/>
      <c r="AR13" s="199" t="n"/>
      <c r="AS13" s="199" t="n">
        <v>0.96</v>
      </c>
      <c r="AT13" s="199" t="n">
        <v>1</v>
      </c>
      <c r="AU13" s="199" t="n">
        <v>0.92</v>
      </c>
      <c r="AV13" s="199" t="n">
        <v>1</v>
      </c>
      <c r="AW13" s="199" t="n">
        <v>1</v>
      </c>
      <c r="AX13" s="199" t="n"/>
      <c r="AY13" s="199" t="n"/>
      <c r="AZ13" s="199" t="n">
        <v>1</v>
      </c>
      <c r="BA13" s="199" t="n"/>
      <c r="BB13" s="199" t="n"/>
      <c r="BC13" s="199" t="n"/>
      <c r="BD13" s="199" t="n"/>
      <c r="BE13" s="199" t="n">
        <v>0.92</v>
      </c>
      <c r="BF13" s="199" t="n"/>
      <c r="BG13" s="199" t="n">
        <v>1</v>
      </c>
      <c r="BH13" s="199" t="n">
        <v>1</v>
      </c>
      <c r="BI13" s="199" t="n"/>
      <c r="BJ13" s="199" t="n"/>
      <c r="BK13" s="199" t="n"/>
      <c r="BL13" s="199" t="n"/>
      <c r="BM13" s="199" t="n"/>
      <c r="BN13" s="199" t="n"/>
      <c r="BO13" s="199" t="n"/>
      <c r="BP13" s="199" t="n"/>
      <c r="BQ13" s="199" t="n"/>
      <c r="BR13" s="199" t="n"/>
      <c r="BS13" s="199" t="n"/>
      <c r="BT13" s="199" t="n"/>
      <c r="BU13" s="199" t="n">
        <v>0.96</v>
      </c>
      <c r="BV13" s="199" t="n">
        <v>0.77</v>
      </c>
      <c r="BW13" s="199" t="n">
        <v>1</v>
      </c>
      <c r="BX13" s="199" t="n"/>
      <c r="BY13" s="199" t="n"/>
      <c r="BZ13" s="199" t="n"/>
      <c r="CA13" s="199" t="n">
        <v>0.96</v>
      </c>
      <c r="CB13" s="199" t="n">
        <v>0.96</v>
      </c>
      <c r="CC13" s="199" t="n">
        <v>1</v>
      </c>
      <c r="CD13" s="199" t="n">
        <v>1</v>
      </c>
      <c r="CE13" s="199" t="n"/>
      <c r="CF13" s="199" t="n"/>
      <c r="CG13" s="199" t="n"/>
      <c r="CH13" s="199" t="n"/>
      <c r="CI13" s="199" t="n"/>
      <c r="CJ13" s="199" t="n">
        <v>1</v>
      </c>
      <c r="CK13" s="199" t="n">
        <v>1</v>
      </c>
      <c r="CL13" s="199" t="n">
        <v>1</v>
      </c>
      <c r="CM13" s="199" t="n"/>
      <c r="CN13" s="199" t="n"/>
      <c r="CO13" s="199" t="n">
        <v>1</v>
      </c>
      <c r="CP13" s="199" t="n">
        <v>1</v>
      </c>
      <c r="CQ13" s="199" t="n">
        <v>1</v>
      </c>
      <c r="CR13" s="199" t="n">
        <v>0.96</v>
      </c>
      <c r="CS13" s="199" t="n">
        <v>1</v>
      </c>
      <c r="CT13" s="199" t="n"/>
      <c r="CU13" s="199" t="n"/>
      <c r="CV13" s="199" t="n"/>
      <c r="CW13" s="199" t="n">
        <v>1</v>
      </c>
      <c r="CX13" s="199" t="n">
        <v>0.96</v>
      </c>
      <c r="CY13" s="199" t="n">
        <v>1</v>
      </c>
      <c r="CZ13" s="199" t="n">
        <v>1</v>
      </c>
      <c r="DA13" s="199" t="n"/>
      <c r="DB13" s="199" t="n"/>
      <c r="DC13" s="199" t="n"/>
      <c r="DD13" s="199" t="n">
        <v>1</v>
      </c>
      <c r="DE13" s="199" t="n">
        <v>1</v>
      </c>
      <c r="DF13" s="199" t="n">
        <v>1</v>
      </c>
      <c r="DG13" s="199" t="n"/>
      <c r="DH13" s="199" t="n"/>
      <c r="DI13" s="199" t="n"/>
      <c r="DJ13" s="199" t="n"/>
      <c r="DK13" s="199" t="n"/>
      <c r="DL13" s="199" t="n"/>
      <c r="DM13" s="199" t="n">
        <v>1</v>
      </c>
      <c r="DN13" s="199" t="n">
        <v>0.85</v>
      </c>
      <c r="DO13" s="199" t="n"/>
      <c r="DP13" s="199" t="n"/>
      <c r="DQ13" s="199" t="n"/>
      <c r="DR13" s="199" t="n">
        <v>1</v>
      </c>
      <c r="DS13" s="199" t="n">
        <v>1</v>
      </c>
      <c r="DT13" s="199" t="n"/>
      <c r="DU13" s="199" t="n"/>
      <c r="DV13" s="199" t="n"/>
      <c r="DW13" s="199" t="n"/>
      <c r="DX13" s="199" t="n"/>
      <c r="DY13" s="199" t="n"/>
      <c r="DZ13" s="199" t="n">
        <v>1</v>
      </c>
      <c r="EA13" s="199" t="n">
        <v>1</v>
      </c>
      <c r="EB13" s="199" t="n"/>
      <c r="EC13" s="199" t="n"/>
      <c r="ED13" s="199" t="n"/>
      <c r="EE13" s="199" t="n"/>
      <c r="EF13" s="199" t="n">
        <v>0.96</v>
      </c>
      <c r="EG13" s="199" t="n">
        <v>1</v>
      </c>
      <c r="EH13" s="199" t="n">
        <v>1</v>
      </c>
      <c r="EI13" s="199" t="n">
        <v>1</v>
      </c>
      <c r="EJ13" s="199" t="n"/>
      <c r="EK13" s="199" t="n"/>
      <c r="EL13" s="199" t="n"/>
      <c r="EM13" s="199" t="n"/>
      <c r="EN13" s="199" t="n">
        <v>1</v>
      </c>
      <c r="EO13" s="199" t="n">
        <v>1</v>
      </c>
      <c r="EP13" s="199" t="n">
        <v>1</v>
      </c>
      <c r="EQ13" s="199" t="n"/>
      <c r="ER13" s="199" t="n"/>
      <c r="ES13" s="199" t="n"/>
      <c r="ET13" s="199" t="n">
        <v>1</v>
      </c>
      <c r="EU13" s="199" t="n">
        <v>0.96</v>
      </c>
      <c r="EV13" s="199" t="n">
        <v>1</v>
      </c>
      <c r="EW13" s="199" t="n"/>
      <c r="EX13" s="199" t="n"/>
      <c r="EY13" s="199" t="n"/>
      <c r="EZ13" s="199" t="n"/>
      <c r="FA13" s="199" t="n">
        <v>0.92</v>
      </c>
      <c r="FB13" s="199" t="n">
        <v>1</v>
      </c>
      <c r="FC13" s="199" t="n">
        <v>1</v>
      </c>
      <c r="FD13" s="199" t="n">
        <v>1</v>
      </c>
      <c r="FE13" s="199" t="n"/>
      <c r="FF13" s="199" t="n"/>
      <c r="FG13" s="199" t="n"/>
      <c r="FH13" s="199" t="n">
        <v>1</v>
      </c>
      <c r="FI13" s="199" t="n">
        <v>1</v>
      </c>
      <c r="FJ13" s="199" t="n"/>
      <c r="FK13" s="199" t="n">
        <v>0.77</v>
      </c>
      <c r="FL13" s="199" t="n"/>
      <c r="FM13" s="199" t="n"/>
      <c r="FN13" s="199" t="n"/>
      <c r="FO13" s="199" t="n">
        <v>0.9</v>
      </c>
      <c r="FP13" s="199" t="inlineStr">
        <is>
          <t>23</t>
        </is>
      </c>
      <c r="FQ13" s="199" t="n"/>
      <c r="FR13" s="199" t="n"/>
      <c r="FS13" s="199" t="n"/>
      <c r="FT13" s="199" t="n"/>
      <c r="FU13" s="199" t="n"/>
      <c r="FV13" s="199" t="n"/>
      <c r="FW13" s="199" t="n"/>
      <c r="FX13" s="199" t="n"/>
      <c r="FY13" s="199" t="n"/>
      <c r="FZ13" s="199" t="n"/>
      <c r="GA13" s="199" t="n"/>
      <c r="GB13" s="199" t="n"/>
      <c r="GC13" s="199" t="inlineStr">
        <is>
          <t>iun</t>
        </is>
      </c>
      <c r="GD13" s="199" t="inlineStr">
        <is>
          <t>h</t>
        </is>
      </c>
      <c r="GE13" s="199" t="n"/>
      <c r="GF13" s="199" t="n"/>
      <c r="GG13" s="199" t="n"/>
      <c r="GH13" s="199" t="n"/>
      <c r="GI13" s="199" t="n"/>
      <c r="GJ13" s="199" t="n"/>
      <c r="GK13" s="199" t="n"/>
      <c r="GL13" s="199" t="n"/>
      <c r="GM13" s="199" t="n"/>
      <c r="GN13" s="199" t="n"/>
      <c r="GO13" s="199" t="n"/>
      <c r="GP13" s="199" t="n"/>
      <c r="GQ13" s="199" t="n"/>
      <c r="GR13" s="199" t="n"/>
      <c r="GS13" s="199" t="n"/>
      <c r="GT13" s="199" t="n"/>
      <c r="GU13" s="199" t="n"/>
      <c r="GV13" s="199" t="n"/>
      <c r="GW13" s="199" t="n"/>
      <c r="GX13" s="199" t="n"/>
      <c r="GY13" s="199" t="n"/>
      <c r="GZ13" s="199" t="n"/>
      <c r="HA13" s="199" t="n"/>
      <c r="HB13" s="199" t="n"/>
      <c r="HC13" s="199" t="n"/>
      <c r="HD13" s="199" t="n"/>
      <c r="HE13" s="199" t="n"/>
      <c r="HF13" s="199" t="n"/>
      <c r="HG13" s="199" t="n"/>
      <c r="HH13" s="199" t="n"/>
      <c r="HI13" s="199" t="n"/>
      <c r="HJ13" s="199" t="n"/>
      <c r="HK13" s="199" t="n"/>
      <c r="HL13" s="199" t="n"/>
      <c r="HM13" s="199" t="n"/>
      <c r="HN13" s="199" t="n"/>
      <c r="HO13" s="199" t="n"/>
      <c r="HP13" s="199" t="n"/>
      <c r="HQ13" s="199" t="n"/>
      <c r="HR13" s="199" t="n"/>
      <c r="HS13" s="199" t="n"/>
      <c r="HT13" s="199" t="n"/>
      <c r="HU13" s="199" t="n"/>
      <c r="HV13" s="199" t="n"/>
      <c r="HW13" s="199" t="n"/>
      <c r="HX13" s="199" t="n"/>
      <c r="HY13" s="199" t="n"/>
      <c r="HZ13" s="199" t="n"/>
      <c r="IA13" s="199" t="n"/>
      <c r="IB13" s="199" t="n"/>
      <c r="IC13" s="199" t="n"/>
      <c r="ID13" s="199" t="n"/>
      <c r="IE13" s="199" t="n"/>
      <c r="IF13" s="199" t="n"/>
      <c r="IG13" s="199" t="n"/>
      <c r="IH13" s="199" t="n"/>
      <c r="II13" s="199" t="n"/>
      <c r="IJ13" s="199" t="n"/>
      <c r="IK13" s="199" t="n"/>
      <c r="IL13" s="199" t="n"/>
      <c r="IM13" s="199" t="n"/>
      <c r="IN13" s="199" t="n"/>
      <c r="IO13" s="199" t="n"/>
      <c r="IP13" s="199" t="n"/>
      <c r="IQ13" s="199" t="n"/>
      <c r="IR13" s="199" t="n"/>
      <c r="IS13" s="199" t="n"/>
      <c r="IT13" s="199" t="n"/>
      <c r="IU13" s="199" t="n"/>
      <c r="IV13" s="199" t="n"/>
      <c r="IW13" s="199" t="n"/>
      <c r="IX13" s="199" t="n"/>
      <c r="IY13" s="199" t="n"/>
      <c r="IZ13" s="199" t="n"/>
      <c r="JA13" s="199" t="n"/>
      <c r="JB13" s="199" t="n"/>
      <c r="JC13" s="199" t="n"/>
      <c r="JD13" s="199" t="n"/>
      <c r="JE13" s="199" t="n"/>
      <c r="JF13" s="199" t="n"/>
      <c r="JG13" s="199" t="n"/>
      <c r="JH13" s="199" t="n"/>
      <c r="JI13" s="199" t="n"/>
      <c r="JJ13" s="199" t="n"/>
      <c r="JK13" s="199" t="n"/>
      <c r="JL13" s="199" t="n"/>
      <c r="JM13" s="199" t="n"/>
      <c r="JN13" s="199" t="n"/>
      <c r="JO13" s="199" t="n"/>
      <c r="JP13" s="199" t="n"/>
      <c r="JQ13" s="199" t="n"/>
      <c r="JR13" s="199" t="n"/>
      <c r="JS13" s="199" t="n"/>
      <c r="JT13" s="199" t="n"/>
      <c r="JU13" s="199" t="n"/>
      <c r="JV13" s="199" t="n"/>
      <c r="JW13" s="199" t="n"/>
      <c r="JX13" s="199" t="n"/>
      <c r="JY13" s="199" t="n"/>
      <c r="JZ13" s="199" t="n"/>
      <c r="KA13" s="199" t="n"/>
      <c r="KB13" s="199" t="n"/>
      <c r="KC13" s="199" t="n"/>
      <c r="KD13" s="199" t="n"/>
      <c r="KE13" s="199" t="n"/>
      <c r="KF13" s="199" t="n"/>
      <c r="KG13" s="199" t="n"/>
      <c r="KH13" s="199" t="n"/>
      <c r="KI13" s="199" t="n"/>
      <c r="KJ13" s="199" t="n"/>
      <c r="KK13" s="199" t="n"/>
      <c r="KL13" s="199" t="n"/>
      <c r="KM13" s="199" t="n"/>
      <c r="KN13" s="199" t="n"/>
      <c r="KO13" s="199" t="n"/>
      <c r="KP13" s="199" t="n"/>
      <c r="KQ13" s="199" t="n"/>
      <c r="KR13" s="199" t="n"/>
      <c r="KS13" s="199" t="n"/>
      <c r="KT13" s="199" t="n"/>
      <c r="KU13" s="199" t="n"/>
      <c r="KV13" s="199" t="n"/>
      <c r="KW13" s="199" t="n"/>
      <c r="KX13" s="199" t="n"/>
      <c r="KY13" s="199" t="n"/>
      <c r="KZ13" s="199" t="n"/>
      <c r="LA13" s="199" t="n"/>
      <c r="LB13" s="199" t="n"/>
      <c r="LC13" s="199" t="n"/>
      <c r="LD13" s="199" t="n"/>
      <c r="LE13" s="199" t="n"/>
      <c r="LF13" s="199" t="n"/>
      <c r="LG13" s="199" t="n"/>
      <c r="LH13" s="199" t="n"/>
      <c r="LI13" s="199" t="n"/>
      <c r="LJ13" s="199" t="n"/>
      <c r="LK13" s="199" t="n"/>
      <c r="LL13" s="199" t="n"/>
      <c r="LM13" s="199" t="n"/>
      <c r="LN13" s="199" t="n"/>
      <c r="LO13" s="199" t="n"/>
      <c r="LP13" s="199" t="n"/>
      <c r="LQ13" s="199" t="n"/>
      <c r="LR13" s="199" t="n"/>
      <c r="LS13" s="199" t="n"/>
      <c r="LT13" s="199" t="n"/>
      <c r="LU13" s="199" t="inlineStr">
        <is>
          <t>iuy</t>
        </is>
      </c>
      <c r="LV13" s="199" t="n"/>
      <c r="LW13" s="199" t="n"/>
      <c r="LX13" s="199" t="n"/>
      <c r="LY13" s="199" t="n"/>
      <c r="LZ13" s="199" t="n"/>
      <c r="MA13" s="199" t="n"/>
      <c r="MB13" s="199" t="n"/>
      <c r="MC13" s="199" t="n"/>
      <c r="MD13" s="199" t="n"/>
      <c r="ME13" s="199" t="n"/>
      <c r="MF13" s="199" t="n"/>
      <c r="MG13" s="199" t="n"/>
      <c r="MH13" s="199" t="n"/>
      <c r="MI13" s="199" t="n"/>
      <c r="MJ13" s="199" t="n"/>
      <c r="MK13" s="199" t="n"/>
      <c r="ML13" s="199" t="n"/>
      <c r="MM13" s="199" t="n"/>
      <c r="MN13" s="199" t="n"/>
      <c r="MO13" s="199" t="n"/>
      <c r="MP13" s="199" t="n"/>
      <c r="MQ13" s="199" t="n"/>
      <c r="MR13" s="199" t="n"/>
      <c r="MS13" s="199" t="n"/>
      <c r="MT13" s="199" t="n"/>
      <c r="MU13" s="199" t="n"/>
      <c r="MV13" s="199" t="n"/>
      <c r="MW13" s="199" t="n"/>
      <c r="MX13" s="199" t="n"/>
      <c r="MY13" s="199" t="n"/>
      <c r="MZ13" s="199" t="n"/>
      <c r="NA13" s="199" t="n"/>
      <c r="NB13" s="199" t="n"/>
      <c r="NC13" s="199" t="n"/>
      <c r="ND13" s="199" t="n"/>
      <c r="NE13" t="inlineStr">
        <is>
          <t>2</t>
        </is>
      </c>
    </row>
    <row r="14" ht="15" customHeight="1" s="106">
      <c r="A14" s="104" t="n"/>
      <c r="B14" s="204" t="inlineStr">
        <is>
          <t>Recognitions</t>
        </is>
      </c>
      <c r="C14" s="104" t="inlineStr">
        <is>
          <t>654</t>
        </is>
      </c>
      <c r="D14" s="104" t="n"/>
      <c r="E14" s="104" t="n"/>
      <c r="F14" s="104" t="n"/>
      <c r="G14" s="104" t="n"/>
      <c r="H14" s="104" t="n"/>
      <c r="I14" s="104" t="n"/>
      <c r="J14" s="104" t="n"/>
      <c r="K14" s="104" t="n"/>
      <c r="L14" s="104" t="n"/>
      <c r="M14" s="104" t="n"/>
      <c r="N14" s="104" t="n"/>
      <c r="O14" s="104" t="n"/>
      <c r="P14" s="104" t="n"/>
      <c r="Q14" s="104" t="n"/>
      <c r="R14" s="104" t="n"/>
      <c r="S14" s="104" t="n"/>
      <c r="T14" s="104" t="n"/>
      <c r="U14" s="104" t="n"/>
      <c r="V14" s="104" t="n"/>
      <c r="W14" s="104" t="n"/>
      <c r="X14" s="104" t="n"/>
      <c r="Y14" s="104" t="n"/>
      <c r="Z14" s="104" t="n"/>
      <c r="AA14" s="104" t="n"/>
      <c r="AB14" s="104" t="n"/>
      <c r="AC14" s="104" t="n"/>
      <c r="AD14" s="104" t="n"/>
      <c r="AE14" s="104" t="n"/>
      <c r="AF14" s="104" t="n"/>
      <c r="AG14" s="104" t="n"/>
      <c r="AH14" s="104" t="n"/>
      <c r="AI14" s="104" t="n"/>
      <c r="AJ14" s="104" t="n"/>
      <c r="AK14" s="104" t="n"/>
      <c r="AL14" s="104" t="n"/>
      <c r="AM14" s="104" t="n"/>
      <c r="AN14" s="104" t="n"/>
      <c r="AO14" s="104" t="n"/>
      <c r="AP14" s="104" t="n"/>
      <c r="AQ14" s="104" t="n"/>
      <c r="AR14" s="104" t="n"/>
      <c r="AS14" s="104" t="n"/>
      <c r="AT14" s="104" t="n"/>
      <c r="AU14" s="104" t="n"/>
      <c r="AV14" s="104" t="n"/>
      <c r="AW14" s="104" t="n"/>
      <c r="AX14" s="104" t="n"/>
      <c r="AY14" s="104" t="n"/>
      <c r="AZ14" s="104" t="n"/>
      <c r="BA14" s="104" t="n"/>
      <c r="BB14" s="104" t="n"/>
      <c r="BC14" s="104" t="n"/>
      <c r="BD14" s="104" t="n"/>
      <c r="BE14" s="104" t="n"/>
      <c r="BF14" s="104" t="n"/>
      <c r="BG14" s="104" t="n"/>
      <c r="BH14" s="104" t="n"/>
      <c r="BI14" s="104" t="n"/>
      <c r="BJ14" s="104" t="n"/>
      <c r="BK14" s="104" t="n"/>
      <c r="BL14" s="104" t="n"/>
      <c r="BM14" s="104" t="n"/>
      <c r="BN14" s="104" t="n"/>
      <c r="BO14" s="104" t="n"/>
      <c r="BP14" s="104" t="n"/>
      <c r="BQ14" s="104" t="n"/>
      <c r="BR14" s="104" t="n"/>
      <c r="BS14" s="104" t="n"/>
      <c r="BT14" s="104" t="n"/>
      <c r="BU14" s="104" t="n"/>
      <c r="BV14" s="104" t="n"/>
      <c r="BW14" s="104" t="n"/>
      <c r="BX14" s="104" t="n"/>
      <c r="BY14" s="104" t="n"/>
      <c r="BZ14" s="104" t="n"/>
      <c r="CA14" s="104" t="n"/>
      <c r="CB14" s="104" t="n"/>
      <c r="CC14" s="104" t="n"/>
      <c r="CD14" s="104" t="n"/>
      <c r="CE14" s="104" t="n"/>
      <c r="CF14" s="104" t="n"/>
      <c r="CG14" s="104" t="n"/>
      <c r="CH14" s="104" t="n"/>
      <c r="CI14" s="104" t="n"/>
      <c r="CJ14" s="104" t="n"/>
      <c r="CK14" s="104" t="n"/>
      <c r="CL14" s="104" t="n"/>
      <c r="CM14" s="104" t="n"/>
      <c r="CN14" s="104" t="n"/>
      <c r="CO14" s="104" t="n"/>
      <c r="CP14" s="104" t="n"/>
      <c r="CQ14" s="104" t="n"/>
      <c r="CR14" s="104" t="n"/>
      <c r="CS14" s="104" t="n"/>
      <c r="CT14" s="104" t="n"/>
      <c r="CU14" s="104" t="n"/>
      <c r="CV14" s="104" t="n"/>
      <c r="CW14" s="104" t="n"/>
      <c r="CX14" s="104" t="n"/>
      <c r="CY14" s="104" t="n"/>
      <c r="CZ14" s="104" t="n"/>
      <c r="DA14" s="104" t="n"/>
      <c r="DB14" s="104" t="n"/>
      <c r="DC14" s="104" t="n"/>
      <c r="DD14" s="104" t="n">
        <v>1</v>
      </c>
      <c r="DE14" s="104" t="n">
        <v>1</v>
      </c>
      <c r="DF14" s="104" t="n">
        <v>2</v>
      </c>
      <c r="DG14" s="104" t="n"/>
      <c r="DH14" s="104" t="n"/>
      <c r="DI14" s="104" t="n"/>
      <c r="DJ14" s="104" t="n">
        <v>0</v>
      </c>
      <c r="DK14" s="104" t="n"/>
      <c r="DL14" s="104" t="n"/>
      <c r="DM14" s="104" t="n">
        <v>0</v>
      </c>
      <c r="DN14" s="104" t="n">
        <v>0</v>
      </c>
      <c r="DO14" s="104" t="n"/>
      <c r="DP14" s="104" t="n"/>
      <c r="DQ14" s="104" t="n"/>
      <c r="DR14" s="104" t="n">
        <v>1</v>
      </c>
      <c r="DS14" s="104" t="n">
        <v>1</v>
      </c>
      <c r="DT14" s="104" t="n"/>
      <c r="DU14" s="104" t="n"/>
      <c r="DV14" s="104" t="n"/>
      <c r="DW14" s="104" t="n"/>
      <c r="DX14" s="104" t="n"/>
      <c r="DY14" s="104" t="n"/>
      <c r="DZ14" s="104" t="n">
        <v>2</v>
      </c>
      <c r="EA14" s="104" t="n">
        <v>2</v>
      </c>
      <c r="EB14" s="104" t="n"/>
      <c r="EC14" s="104" t="n"/>
      <c r="ED14" s="104" t="n"/>
      <c r="EE14" s="104" t="n">
        <v>3</v>
      </c>
      <c r="EF14" s="104" t="n">
        <v>3</v>
      </c>
      <c r="EG14" s="104" t="n">
        <v>3</v>
      </c>
      <c r="EH14" s="104" t="n">
        <v>3</v>
      </c>
      <c r="EI14" s="104" t="n">
        <v>3</v>
      </c>
      <c r="EJ14" s="104" t="n"/>
      <c r="EK14" s="104" t="n"/>
      <c r="EL14" s="104" t="n"/>
      <c r="EM14" s="104" t="n"/>
      <c r="EN14" s="104" t="n">
        <v>3</v>
      </c>
      <c r="EO14" s="104" t="n">
        <v>7</v>
      </c>
      <c r="EP14" s="199" t="n">
        <v>0.07000000000000001</v>
      </c>
      <c r="EQ14" s="104" t="n"/>
      <c r="ER14" s="104" t="n"/>
      <c r="ES14" s="104" t="n">
        <v>1</v>
      </c>
      <c r="ET14" s="104" t="n">
        <v>1</v>
      </c>
      <c r="EU14" s="104" t="n">
        <v>1</v>
      </c>
      <c r="EV14" s="104" t="n">
        <v>2</v>
      </c>
      <c r="EW14" s="104" t="n"/>
      <c r="EX14" s="104" t="n"/>
      <c r="EY14" s="104" t="n"/>
      <c r="EZ14" s="104" t="n">
        <v>0</v>
      </c>
      <c r="FA14" s="104" t="n">
        <v>0</v>
      </c>
      <c r="FB14" s="104" t="n">
        <v>0</v>
      </c>
      <c r="FC14" s="104" t="n">
        <v>0</v>
      </c>
      <c r="FD14" s="104" t="n">
        <v>0</v>
      </c>
      <c r="FE14" s="104" t="n"/>
      <c r="FF14" s="104" t="n"/>
      <c r="FG14" s="104" t="n"/>
      <c r="FH14" s="104" t="n">
        <v>1</v>
      </c>
      <c r="FI14" s="104" t="n">
        <v>1</v>
      </c>
      <c r="FJ14" s="104" t="n"/>
      <c r="FK14" s="104" t="n">
        <v>1</v>
      </c>
      <c r="FL14" s="104" t="n"/>
      <c r="FM14" s="104" t="n"/>
      <c r="FN14" s="104" t="n"/>
      <c r="FO14" s="104" t="n">
        <v>0</v>
      </c>
      <c r="FP14" s="104" t="inlineStr">
        <is>
          <t>x</t>
        </is>
      </c>
      <c r="FQ14" s="104" t="n"/>
      <c r="FR14" s="104" t="n"/>
      <c r="FS14" s="104" t="n"/>
      <c r="FT14" s="104" t="n"/>
      <c r="FU14" s="104" t="n"/>
      <c r="FV14" s="104" t="n"/>
      <c r="FW14" s="104" t="n"/>
      <c r="FX14" s="104" t="n"/>
      <c r="FY14" s="104" t="n"/>
      <c r="FZ14" s="104" t="n"/>
      <c r="GA14" s="104" t="n"/>
      <c r="GB14" s="104" t="n"/>
      <c r="GC14" s="104" t="inlineStr">
        <is>
          <t>duind</t>
        </is>
      </c>
      <c r="GD14" s="104" t="inlineStr">
        <is>
          <t>h</t>
        </is>
      </c>
      <c r="GE14" s="104" t="n"/>
      <c r="GF14" s="104" t="n"/>
      <c r="GG14" s="104" t="n"/>
      <c r="GH14" s="104" t="n"/>
      <c r="GI14" s="104" t="n"/>
      <c r="GJ14" s="104" t="n"/>
      <c r="GK14" s="104" t="n"/>
      <c r="GL14" s="104" t="n"/>
      <c r="GM14" s="104" t="n"/>
      <c r="GN14" s="104" t="n"/>
      <c r="GO14" s="104" t="n"/>
      <c r="GP14" s="104" t="n"/>
      <c r="GQ14" s="104" t="n"/>
      <c r="GR14" s="104" t="n"/>
      <c r="GS14" s="104" t="n"/>
      <c r="GT14" s="104" t="n"/>
      <c r="GU14" s="104" t="n"/>
      <c r="GV14" s="104" t="n"/>
      <c r="GW14" s="104" t="n"/>
      <c r="GX14" s="104" t="n"/>
      <c r="GY14" s="104" t="n"/>
      <c r="GZ14" s="104" t="n"/>
      <c r="HA14" s="104" t="n"/>
      <c r="HB14" s="104" t="n"/>
      <c r="HC14" s="104" t="n"/>
      <c r="HD14" s="104" t="n"/>
      <c r="HE14" s="104" t="n"/>
      <c r="HF14" s="104" t="n"/>
      <c r="HG14" s="104" t="n"/>
      <c r="HH14" s="104" t="n"/>
      <c r="HI14" s="104" t="n"/>
      <c r="HJ14" s="104" t="n"/>
      <c r="HK14" s="104" t="n"/>
      <c r="HL14" s="104" t="n"/>
      <c r="HM14" s="104" t="n"/>
      <c r="HN14" s="104" t="n"/>
      <c r="HO14" s="104" t="n"/>
      <c r="HP14" s="104" t="n"/>
      <c r="HQ14" s="104" t="n"/>
      <c r="HR14" s="104" t="n"/>
      <c r="HS14" s="104" t="n"/>
      <c r="HT14" s="104" t="n"/>
      <c r="HU14" s="104" t="n"/>
      <c r="HV14" s="104" t="n"/>
      <c r="HW14" s="104" t="n"/>
      <c r="HX14" s="104" t="n"/>
      <c r="HY14" s="104" t="n"/>
      <c r="HZ14" s="104" t="n"/>
      <c r="IA14" s="104" t="n"/>
      <c r="IB14" s="104" t="n"/>
      <c r="IC14" s="104" t="n"/>
      <c r="ID14" s="104" t="n"/>
      <c r="IE14" s="104" t="n"/>
      <c r="IF14" s="104" t="n"/>
      <c r="IG14" s="104" t="n"/>
      <c r="IH14" s="104" t="n"/>
      <c r="II14" s="104" t="n"/>
      <c r="IJ14" s="104" t="n"/>
      <c r="IK14" s="104" t="n"/>
      <c r="IL14" s="104" t="n"/>
      <c r="IM14" s="104" t="n"/>
      <c r="IN14" s="104" t="n"/>
      <c r="IO14" s="104" t="n"/>
      <c r="IP14" s="104" t="n"/>
      <c r="IQ14" s="104" t="n"/>
      <c r="IR14" s="104" t="n"/>
      <c r="IS14" s="104" t="n"/>
      <c r="IT14" s="104" t="n"/>
      <c r="IU14" s="104" t="n"/>
      <c r="IV14" s="104" t="n"/>
      <c r="IW14" s="104" t="n"/>
      <c r="IX14" s="104" t="n"/>
      <c r="IY14" s="104" t="n"/>
      <c r="IZ14" s="104" t="n"/>
      <c r="JA14" s="104" t="n"/>
      <c r="JB14" s="104" t="n"/>
      <c r="JC14" s="104" t="n"/>
      <c r="JD14" s="104" t="n"/>
      <c r="JE14" s="104" t="n"/>
      <c r="JF14" s="104" t="n"/>
      <c r="JG14" s="104" t="n"/>
      <c r="JH14" s="104" t="n"/>
      <c r="JI14" s="104" t="n"/>
      <c r="JJ14" s="104" t="n"/>
      <c r="JK14" s="104" t="n"/>
      <c r="JL14" s="104" t="n"/>
      <c r="JM14" s="104" t="n"/>
      <c r="JN14" s="104" t="n"/>
      <c r="JO14" s="104" t="n"/>
      <c r="JP14" s="104" t="n"/>
      <c r="JQ14" s="104" t="n"/>
      <c r="JR14" s="104" t="n"/>
      <c r="JS14" s="104" t="n"/>
      <c r="JT14" s="104" t="n"/>
      <c r="JU14" s="104" t="n"/>
      <c r="JV14" s="104" t="n"/>
      <c r="JW14" s="104" t="n"/>
      <c r="JX14" s="104" t="n"/>
      <c r="JY14" s="104" t="n"/>
      <c r="JZ14" s="104" t="n"/>
      <c r="KA14" s="104" t="n"/>
      <c r="KB14" s="104" t="n"/>
      <c r="KC14" s="104" t="n"/>
      <c r="KD14" s="104" t="n"/>
      <c r="KE14" s="104" t="n"/>
      <c r="KF14" s="104" t="n"/>
      <c r="KG14" s="104" t="n"/>
      <c r="KH14" s="104" t="n"/>
      <c r="KI14" s="104" t="n"/>
      <c r="KJ14" s="104" t="n"/>
      <c r="KK14" s="104" t="n"/>
      <c r="KL14" s="104" t="n"/>
      <c r="KM14" s="104" t="n"/>
      <c r="KN14" s="104" t="n"/>
      <c r="KO14" s="104" t="n"/>
      <c r="KP14" s="104" t="n"/>
      <c r="KQ14" s="104" t="n"/>
      <c r="KR14" s="104" t="n"/>
      <c r="KS14" s="104" t="n"/>
      <c r="KT14" s="104" t="n"/>
      <c r="KU14" s="104" t="n"/>
      <c r="KV14" s="104" t="n"/>
      <c r="KW14" s="104" t="n"/>
      <c r="KX14" s="104" t="n"/>
      <c r="KY14" s="104" t="n"/>
      <c r="KZ14" s="104" t="n"/>
      <c r="LA14" s="104" t="n"/>
      <c r="LB14" s="104" t="n"/>
      <c r="LC14" s="104" t="n"/>
      <c r="LD14" s="104" t="n"/>
      <c r="LE14" s="104" t="n"/>
      <c r="LF14" s="104" t="n"/>
      <c r="LG14" s="104" t="n"/>
      <c r="LH14" s="104" t="n"/>
      <c r="LI14" s="104" t="n"/>
      <c r="LJ14" s="104" t="n"/>
      <c r="LK14" s="104" t="n"/>
      <c r="LL14" s="104" t="n"/>
      <c r="LM14" s="104" t="n"/>
      <c r="LN14" s="104" t="n"/>
      <c r="LO14" s="104" t="n"/>
      <c r="LP14" s="104" t="n"/>
      <c r="LQ14" s="104" t="n"/>
      <c r="LR14" s="104" t="n"/>
      <c r="LS14" s="104" t="n"/>
      <c r="LT14" s="104" t="n"/>
      <c r="LU14" s="104" t="inlineStr">
        <is>
          <t>g</t>
        </is>
      </c>
      <c r="LV14" s="104" t="n"/>
      <c r="LW14" s="104" t="n"/>
      <c r="LX14" s="104" t="n"/>
      <c r="LY14" s="104" t="n"/>
      <c r="LZ14" s="104" t="n"/>
      <c r="MA14" s="104" t="n"/>
      <c r="MB14" s="104" t="n"/>
      <c r="MC14" s="104" t="n"/>
      <c r="MD14" s="104" t="n"/>
      <c r="ME14" s="104" t="n"/>
      <c r="MF14" s="104" t="n"/>
      <c r="MG14" s="104" t="n"/>
      <c r="MH14" s="104" t="n"/>
      <c r="MI14" s="104" t="n"/>
      <c r="MJ14" s="104" t="n"/>
      <c r="MK14" s="104" t="n"/>
      <c r="ML14" s="104" t="n"/>
      <c r="MM14" s="104" t="n"/>
      <c r="MN14" s="104" t="n"/>
      <c r="MO14" s="104" t="n"/>
      <c r="MP14" s="104" t="n"/>
      <c r="MQ14" s="104" t="n"/>
      <c r="MR14" s="104" t="n"/>
      <c r="MS14" s="104" t="n"/>
      <c r="MT14" s="104" t="n"/>
      <c r="MU14" s="104" t="n"/>
      <c r="MV14" s="104" t="n"/>
      <c r="MW14" s="104" t="n"/>
      <c r="MX14" s="104" t="n"/>
      <c r="MY14" s="104" t="n"/>
      <c r="MZ14" s="104" t="n"/>
      <c r="NA14" s="104" t="n"/>
      <c r="NB14" s="104" t="n"/>
      <c r="NC14" s="104" t="n"/>
      <c r="ND14" s="104" t="n"/>
      <c r="NE14" t="inlineStr">
        <is>
          <t>654</t>
        </is>
      </c>
    </row>
    <row r="15" ht="15" customHeight="1" s="106">
      <c r="A15" s="199" t="n"/>
      <c r="B15" s="205" t="inlineStr">
        <is>
          <t>MC Compliance</t>
        </is>
      </c>
      <c r="C15" s="199" t="inlineStr">
        <is>
          <t>489</t>
        </is>
      </c>
      <c r="D15" s="199" t="n"/>
      <c r="E15" s="199" t="n"/>
      <c r="F15" s="199" t="n"/>
      <c r="G15" s="199" t="n"/>
      <c r="H15" s="199" t="n"/>
      <c r="I15" s="199" t="n"/>
      <c r="J15" s="199" t="n"/>
      <c r="K15" s="199" t="n"/>
      <c r="L15" s="199" t="n"/>
      <c r="M15" s="199" t="n"/>
      <c r="N15" s="199" t="n"/>
      <c r="O15" s="199" t="n"/>
      <c r="P15" s="199" t="n"/>
      <c r="Q15" s="199" t="n"/>
      <c r="R15" s="199" t="n"/>
      <c r="S15" s="199" t="n"/>
      <c r="T15" s="199" t="n"/>
      <c r="U15" s="199" t="n"/>
      <c r="V15" s="199" t="n"/>
      <c r="W15" s="199" t="n"/>
      <c r="X15" s="199" t="n"/>
      <c r="Y15" s="199" t="n"/>
      <c r="Z15" s="199" t="n"/>
      <c r="AA15" s="199" t="n"/>
      <c r="AB15" s="199" t="n"/>
      <c r="AC15" s="199" t="n"/>
      <c r="AD15" s="199" t="n"/>
      <c r="AE15" s="199" t="n">
        <v>0.97</v>
      </c>
      <c r="AF15" s="199" t="n">
        <v>0.97</v>
      </c>
      <c r="AG15" s="199" t="n">
        <v>0.97</v>
      </c>
      <c r="AH15" s="199" t="n"/>
      <c r="AI15" s="199" t="n"/>
      <c r="AJ15" s="199" t="n">
        <v>0.95</v>
      </c>
      <c r="AK15" s="199" t="n">
        <v>0.95</v>
      </c>
      <c r="AL15" s="199" t="n">
        <v>0.923</v>
      </c>
      <c r="AM15" s="199" t="n">
        <v>0.89</v>
      </c>
      <c r="AN15" s="199" t="n">
        <v>0.91</v>
      </c>
      <c r="AO15" s="199" t="n">
        <v>0.91</v>
      </c>
      <c r="AP15" s="199" t="n">
        <v>0.91</v>
      </c>
      <c r="AQ15" s="199" t="n">
        <v>0.91</v>
      </c>
      <c r="AR15" s="199" t="n">
        <v>0.914</v>
      </c>
      <c r="AS15" s="199" t="n">
        <v>0.97</v>
      </c>
      <c r="AT15" s="199" t="n">
        <v>0.97</v>
      </c>
      <c r="AU15" s="199" t="n">
        <v>0.971</v>
      </c>
      <c r="AV15" s="199" t="n">
        <v>0.929</v>
      </c>
      <c r="AW15" s="199" t="n">
        <v>0.93</v>
      </c>
      <c r="AX15" s="199" t="n">
        <v>0.93</v>
      </c>
      <c r="AY15" s="199" t="n">
        <v>0.93</v>
      </c>
      <c r="AZ15" s="199" t="n">
        <v>0.91</v>
      </c>
      <c r="BA15" s="199" t="n">
        <v>0.96</v>
      </c>
      <c r="BB15" s="199" t="n">
        <v>0.96</v>
      </c>
      <c r="BC15" s="199" t="n">
        <v>0.96</v>
      </c>
      <c r="BD15" s="199" t="n">
        <v>0.96</v>
      </c>
      <c r="BE15" s="199" t="n">
        <v>0.96</v>
      </c>
      <c r="BF15" s="199" t="n">
        <v>0.96</v>
      </c>
      <c r="BG15" s="199" t="n">
        <v>0.97</v>
      </c>
      <c r="BH15" s="199" t="n">
        <v>0.97</v>
      </c>
      <c r="BI15" s="199" t="n">
        <v>1</v>
      </c>
      <c r="BJ15" s="199" t="n">
        <v>1</v>
      </c>
      <c r="BK15" s="199" t="n">
        <v>1</v>
      </c>
      <c r="BL15" s="199" t="n">
        <v>1</v>
      </c>
      <c r="BM15" s="199" t="n">
        <v>0.98</v>
      </c>
      <c r="BN15" s="199" t="n">
        <v>1</v>
      </c>
      <c r="BO15" s="199" t="n"/>
      <c r="BP15" s="199" t="n"/>
      <c r="BQ15" s="199" t="n"/>
      <c r="BR15" s="199" t="n"/>
      <c r="BS15" s="199" t="n"/>
      <c r="BT15" s="199" t="n">
        <v>1</v>
      </c>
      <c r="BU15" s="199" t="n">
        <v>1</v>
      </c>
      <c r="BV15" s="199" t="n">
        <v>1</v>
      </c>
      <c r="BW15" s="199" t="n">
        <v>0.945</v>
      </c>
      <c r="BX15" s="199" t="n"/>
      <c r="BY15" s="199" t="n"/>
      <c r="BZ15" s="199" t="n"/>
      <c r="CA15" s="199" t="n">
        <v>0.83</v>
      </c>
      <c r="CB15" s="199" t="n">
        <v>0.92</v>
      </c>
      <c r="CC15" s="199" t="n">
        <v>1</v>
      </c>
      <c r="CD15" s="199" t="n">
        <v>1</v>
      </c>
      <c r="CE15" s="199" t="n"/>
      <c r="CF15" s="199" t="n"/>
      <c r="CG15" s="199" t="n"/>
      <c r="CH15" s="199" t="n">
        <v>0.8</v>
      </c>
      <c r="CI15" s="199" t="n"/>
      <c r="CJ15" s="199" t="n">
        <v>1</v>
      </c>
      <c r="CK15" s="199" t="n">
        <v>1</v>
      </c>
      <c r="CL15" s="199" t="n">
        <v>1</v>
      </c>
      <c r="CM15" s="199" t="n"/>
      <c r="CN15" s="199" t="n"/>
      <c r="CO15" s="199" t="n">
        <v>1</v>
      </c>
      <c r="CP15" s="199" t="n">
        <v>1</v>
      </c>
      <c r="CQ15" s="199" t="n">
        <v>1</v>
      </c>
      <c r="CR15" s="199" t="n">
        <v>1</v>
      </c>
      <c r="CS15" s="199" t="n">
        <v>1</v>
      </c>
      <c r="CT15" s="199" t="n"/>
      <c r="CU15" s="199" t="n"/>
      <c r="CV15" s="199" t="n">
        <v>1</v>
      </c>
      <c r="CW15" s="199" t="n">
        <v>1</v>
      </c>
      <c r="CX15" s="199" t="n">
        <v>1</v>
      </c>
      <c r="CY15" s="199" t="n">
        <v>1</v>
      </c>
      <c r="CZ15" s="199" t="n">
        <v>1</v>
      </c>
      <c r="DA15" s="199" t="n"/>
      <c r="DB15" s="199" t="n"/>
      <c r="DC15" s="199" t="n">
        <v>1</v>
      </c>
      <c r="DD15" s="199" t="n">
        <v>1</v>
      </c>
      <c r="DE15" s="199" t="n">
        <v>1</v>
      </c>
      <c r="DF15" s="199" t="n">
        <v>1</v>
      </c>
      <c r="DG15" s="199" t="n"/>
      <c r="DH15" s="199" t="n"/>
      <c r="DI15" s="199" t="n"/>
      <c r="DJ15" s="199" t="n">
        <v>0.78</v>
      </c>
      <c r="DK15" s="199" t="n"/>
      <c r="DL15" s="199" t="n"/>
      <c r="DM15" s="199" t="n">
        <v>1</v>
      </c>
      <c r="DN15" s="199" t="n">
        <v>1</v>
      </c>
      <c r="DO15" s="199" t="n"/>
      <c r="DP15" s="199" t="n"/>
      <c r="DQ15" s="199" t="n"/>
      <c r="DR15" s="199" t="n">
        <v>1</v>
      </c>
      <c r="DS15" s="199" t="n">
        <v>1</v>
      </c>
      <c r="DT15" s="199" t="n"/>
      <c r="DU15" s="199" t="n"/>
      <c r="DV15" s="199" t="n"/>
      <c r="DW15" s="199" t="n"/>
      <c r="DX15" s="199" t="n"/>
      <c r="DY15" s="199" t="n"/>
      <c r="DZ15" s="199" t="n">
        <v>1</v>
      </c>
      <c r="EA15" s="199" t="n">
        <v>1</v>
      </c>
      <c r="EB15" s="199" t="n"/>
      <c r="EC15" s="199" t="n"/>
      <c r="ED15" s="199" t="n"/>
      <c r="EE15" s="199" t="n">
        <v>1</v>
      </c>
      <c r="EF15" s="199" t="n">
        <v>1</v>
      </c>
      <c r="EG15" s="199" t="n">
        <v>1</v>
      </c>
      <c r="EH15" s="199" t="n">
        <v>1</v>
      </c>
      <c r="EI15" s="199" t="n">
        <v>1</v>
      </c>
      <c r="EJ15" s="199" t="n"/>
      <c r="EK15" s="199" t="n"/>
      <c r="EL15" s="199" t="n"/>
      <c r="EM15" s="199" t="n"/>
      <c r="EN15" s="199" t="n">
        <v>0.74</v>
      </c>
      <c r="EO15" s="199" t="n">
        <v>1</v>
      </c>
      <c r="EP15" s="199" t="n">
        <v>1</v>
      </c>
      <c r="EQ15" s="199" t="n"/>
      <c r="ER15" s="199" t="n"/>
      <c r="ES15" s="199" t="n">
        <v>0.82</v>
      </c>
      <c r="ET15" s="199" t="n">
        <v>1</v>
      </c>
      <c r="EU15" s="199" t="n">
        <v>1</v>
      </c>
      <c r="EV15" s="199" t="n">
        <v>1</v>
      </c>
      <c r="EW15" s="199" t="n"/>
      <c r="EX15" s="199" t="n"/>
      <c r="EY15" s="199" t="n"/>
      <c r="EZ15" s="199" t="n">
        <v>0.96</v>
      </c>
      <c r="FA15" s="199" t="n">
        <v>0.973</v>
      </c>
      <c r="FB15" s="199" t="n">
        <v>0.97</v>
      </c>
      <c r="FC15" s="199" t="n">
        <v>0.82</v>
      </c>
      <c r="FD15" s="199" t="n">
        <v>0.95</v>
      </c>
      <c r="FE15" s="199" t="n"/>
      <c r="FF15" s="199" t="n"/>
      <c r="FG15" s="199" t="n"/>
      <c r="FH15" s="199" t="n">
        <v>1</v>
      </c>
      <c r="FI15" s="199" t="n">
        <v>1</v>
      </c>
      <c r="FJ15" s="199" t="n"/>
      <c r="FK15" s="199" t="n">
        <v>1</v>
      </c>
      <c r="FL15" s="199" t="n"/>
      <c r="FM15" s="199" t="n"/>
      <c r="FN15" s="199" t="n"/>
      <c r="FO15" s="199" t="n">
        <v>0.99</v>
      </c>
      <c r="FP15" s="199" t="inlineStr">
        <is>
          <t>x</t>
        </is>
      </c>
      <c r="FQ15" s="199" t="n"/>
      <c r="FR15" s="199" t="n"/>
      <c r="FS15" s="199" t="n"/>
      <c r="FT15" s="199" t="n"/>
      <c r="FU15" s="199" t="n"/>
      <c r="FV15" s="199" t="n"/>
      <c r="FW15" s="199" t="n"/>
      <c r="FX15" s="199" t="n"/>
      <c r="FY15" s="199" t="n"/>
      <c r="FZ15" s="199" t="n"/>
      <c r="GA15" s="199" t="n"/>
      <c r="GB15" s="199" t="n"/>
      <c r="GC15" s="199" t="inlineStr">
        <is>
          <t>iunm</t>
        </is>
      </c>
      <c r="GD15" s="199" t="inlineStr">
        <is>
          <t>h</t>
        </is>
      </c>
      <c r="GE15" s="199" t="n"/>
      <c r="GF15" s="199" t="n"/>
      <c r="GG15" s="199" t="n"/>
      <c r="GH15" s="199" t="n"/>
      <c r="GI15" s="199" t="n"/>
      <c r="GJ15" s="199" t="n"/>
      <c r="GK15" s="199" t="n"/>
      <c r="GL15" s="199" t="n"/>
      <c r="GM15" s="199" t="n"/>
      <c r="GN15" s="199" t="n"/>
      <c r="GO15" s="199" t="n"/>
      <c r="GP15" s="199" t="n"/>
      <c r="GQ15" s="199" t="n"/>
      <c r="GR15" s="199" t="n"/>
      <c r="GS15" s="199" t="n"/>
      <c r="GT15" s="199" t="n"/>
      <c r="GU15" s="199" t="n"/>
      <c r="GV15" s="199" t="n"/>
      <c r="GW15" s="199" t="n"/>
      <c r="GX15" s="199" t="n"/>
      <c r="GY15" s="199" t="n"/>
      <c r="GZ15" s="199" t="n"/>
      <c r="HA15" s="199" t="n"/>
      <c r="HB15" s="199" t="n"/>
      <c r="HC15" s="199" t="n"/>
      <c r="HD15" s="199" t="n"/>
      <c r="HE15" s="199" t="n"/>
      <c r="HF15" s="199" t="n"/>
      <c r="HG15" s="199" t="n"/>
      <c r="HH15" s="199" t="n"/>
      <c r="HI15" s="199" t="n"/>
      <c r="HJ15" s="199" t="n"/>
      <c r="HK15" s="199" t="n"/>
      <c r="HL15" s="199" t="n"/>
      <c r="HM15" s="199" t="n"/>
      <c r="HN15" s="199" t="n"/>
      <c r="HO15" s="199" t="n"/>
      <c r="HP15" s="199" t="n"/>
      <c r="HQ15" s="199" t="n"/>
      <c r="HR15" s="199" t="n"/>
      <c r="HS15" s="199" t="n"/>
      <c r="HT15" s="199" t="n"/>
      <c r="HU15" s="199" t="n"/>
      <c r="HV15" s="199" t="n"/>
      <c r="HW15" s="199" t="n"/>
      <c r="HX15" s="199" t="n"/>
      <c r="HY15" s="199" t="n"/>
      <c r="HZ15" s="199" t="n"/>
      <c r="IA15" s="199" t="n"/>
      <c r="IB15" s="199" t="n"/>
      <c r="IC15" s="199" t="n"/>
      <c r="ID15" s="199" t="n"/>
      <c r="IE15" s="199" t="n"/>
      <c r="IF15" s="199" t="n"/>
      <c r="IG15" s="199" t="n"/>
      <c r="IH15" s="199" t="n"/>
      <c r="II15" s="199" t="n"/>
      <c r="IJ15" s="199" t="n"/>
      <c r="IK15" s="199" t="n"/>
      <c r="IL15" s="199" t="n"/>
      <c r="IM15" s="199" t="n"/>
      <c r="IN15" s="199" t="n"/>
      <c r="IO15" s="199" t="n"/>
      <c r="IP15" s="199" t="n"/>
      <c r="IQ15" s="199" t="n"/>
      <c r="IR15" s="199" t="n"/>
      <c r="IS15" s="199" t="n"/>
      <c r="IT15" s="199" t="n"/>
      <c r="IU15" s="199" t="n"/>
      <c r="IV15" s="199" t="n"/>
      <c r="IW15" s="199" t="n"/>
      <c r="IX15" s="199" t="n"/>
      <c r="IY15" s="199" t="n"/>
      <c r="IZ15" s="199" t="n"/>
      <c r="JA15" s="199" t="n"/>
      <c r="JB15" s="199" t="n"/>
      <c r="JC15" s="199" t="n"/>
      <c r="JD15" s="199" t="n"/>
      <c r="JE15" s="199" t="n"/>
      <c r="JF15" s="199" t="n"/>
      <c r="JG15" s="199" t="n"/>
      <c r="JH15" s="199" t="n"/>
      <c r="JI15" s="199" t="n"/>
      <c r="JJ15" s="199" t="n"/>
      <c r="JK15" s="199" t="n"/>
      <c r="JL15" s="199" t="n"/>
      <c r="JM15" s="199" t="n"/>
      <c r="JN15" s="199" t="n"/>
      <c r="JO15" s="199" t="n"/>
      <c r="JP15" s="199" t="n"/>
      <c r="JQ15" s="199" t="n"/>
      <c r="JR15" s="199" t="n"/>
      <c r="JS15" s="199" t="n"/>
      <c r="JT15" s="199" t="n"/>
      <c r="JU15" s="199" t="n"/>
      <c r="JV15" s="199" t="n"/>
      <c r="JW15" s="199" t="n"/>
      <c r="JX15" s="199" t="n"/>
      <c r="JY15" s="199" t="n"/>
      <c r="JZ15" s="199" t="n"/>
      <c r="KA15" s="199" t="n"/>
      <c r="KB15" s="199" t="n"/>
      <c r="KC15" s="199" t="n"/>
      <c r="KD15" s="199" t="n"/>
      <c r="KE15" s="199" t="n"/>
      <c r="KF15" s="199" t="n"/>
      <c r="KG15" s="199" t="n"/>
      <c r="KH15" s="199" t="n"/>
      <c r="KI15" s="199" t="n"/>
      <c r="KJ15" s="199" t="n"/>
      <c r="KK15" s="199" t="n"/>
      <c r="KL15" s="199" t="n"/>
      <c r="KM15" s="199" t="n"/>
      <c r="KN15" s="199" t="n"/>
      <c r="KO15" s="199" t="n"/>
      <c r="KP15" s="199" t="n"/>
      <c r="KQ15" s="199" t="n"/>
      <c r="KR15" s="199" t="n"/>
      <c r="KS15" s="199" t="n"/>
      <c r="KT15" s="199" t="n"/>
      <c r="KU15" s="199" t="n"/>
      <c r="KV15" s="199" t="n"/>
      <c r="KW15" s="199" t="n"/>
      <c r="KX15" s="199" t="n"/>
      <c r="KY15" s="199" t="n"/>
      <c r="KZ15" s="199" t="n"/>
      <c r="LA15" s="199" t="n"/>
      <c r="LB15" s="199" t="n"/>
      <c r="LC15" s="199" t="n"/>
      <c r="LD15" s="199" t="n"/>
      <c r="LE15" s="199" t="n"/>
      <c r="LF15" s="199" t="n"/>
      <c r="LG15" s="199" t="n"/>
      <c r="LH15" s="199" t="n"/>
      <c r="LI15" s="199" t="n"/>
      <c r="LJ15" s="199" t="n"/>
      <c r="LK15" s="199" t="n"/>
      <c r="LL15" s="199" t="n"/>
      <c r="LM15" s="199" t="n"/>
      <c r="LN15" s="199" t="n"/>
      <c r="LO15" s="199" t="n"/>
      <c r="LP15" s="199" t="n"/>
      <c r="LQ15" s="199" t="n"/>
      <c r="LR15" s="199" t="n"/>
      <c r="LS15" s="199" t="n"/>
      <c r="LT15" s="199" t="n"/>
      <c r="LU15" s="199" t="inlineStr">
        <is>
          <t>uk</t>
        </is>
      </c>
      <c r="LV15" s="199" t="n"/>
      <c r="LW15" s="199" t="n"/>
      <c r="LX15" s="199" t="n"/>
      <c r="LY15" s="199" t="n"/>
      <c r="LZ15" s="199" t="n"/>
      <c r="MA15" s="199" t="n"/>
      <c r="MB15" s="199" t="n"/>
      <c r="MC15" s="199" t="n"/>
      <c r="MD15" s="199" t="n"/>
      <c r="ME15" s="199" t="n"/>
      <c r="MF15" s="199" t="n"/>
      <c r="MG15" s="199" t="n"/>
      <c r="MH15" s="199" t="n"/>
      <c r="MI15" s="199" t="n"/>
      <c r="MJ15" s="199" t="n"/>
      <c r="MK15" s="199" t="n"/>
      <c r="ML15" s="199" t="n"/>
      <c r="MM15" s="199" t="n"/>
      <c r="MN15" s="199" t="n"/>
      <c r="MO15" s="199" t="n"/>
      <c r="MP15" s="199" t="n"/>
      <c r="MQ15" s="199" t="n"/>
      <c r="MR15" s="199" t="n"/>
      <c r="MS15" s="199" t="n"/>
      <c r="MT15" s="199" t="n"/>
      <c r="MU15" s="199" t="n"/>
      <c r="MV15" s="199" t="n"/>
      <c r="MW15" s="199" t="n"/>
      <c r="MX15" s="199" t="n"/>
      <c r="MY15" s="199" t="n"/>
      <c r="MZ15" s="199" t="n"/>
      <c r="NA15" s="199" t="n"/>
      <c r="NB15" s="199" t="n"/>
      <c r="NC15" s="199" t="n"/>
      <c r="ND15" s="199" t="n"/>
      <c r="NE15" t="inlineStr">
        <is>
          <t>685</t>
        </is>
      </c>
    </row>
    <row r="16" ht="15" customHeight="1" s="106">
      <c r="A16" s="104" t="n"/>
      <c r="B16" s="206" t="inlineStr">
        <is>
          <t>Cost Savings</t>
        </is>
      </c>
      <c r="C16" s="104" t="inlineStr">
        <is>
          <t>89</t>
        </is>
      </c>
      <c r="D16" s="104" t="n"/>
      <c r="E16" s="104" t="n"/>
      <c r="F16" s="104" t="n"/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  <c r="Q16" s="104" t="n"/>
      <c r="R16" s="104" t="n"/>
      <c r="S16" s="104" t="n"/>
      <c r="T16" s="104" t="n"/>
      <c r="U16" s="104" t="n"/>
      <c r="V16" s="104" t="n"/>
      <c r="W16" s="104" t="n"/>
      <c r="X16" s="104" t="n"/>
      <c r="Y16" s="104" t="n"/>
      <c r="Z16" s="104" t="n"/>
      <c r="AA16" s="104" t="n"/>
      <c r="AB16" s="104" t="n"/>
      <c r="AC16" s="104" t="n"/>
      <c r="AD16" s="104" t="n"/>
      <c r="AE16" s="104" t="n"/>
      <c r="AF16" s="104" t="n"/>
      <c r="AG16" s="104" t="n"/>
      <c r="AH16" s="104" t="n"/>
      <c r="AI16" s="104" t="n"/>
      <c r="AJ16" s="104" t="n"/>
      <c r="AK16" s="104" t="n"/>
      <c r="AL16" s="104" t="n"/>
      <c r="AM16" s="104" t="n"/>
      <c r="AN16" s="104" t="n"/>
      <c r="AO16" s="104" t="n"/>
      <c r="AP16" s="104" t="n"/>
      <c r="AQ16" s="104" t="n"/>
      <c r="AR16" s="104" t="n"/>
      <c r="AS16" s="104" t="n"/>
      <c r="AT16" s="104" t="n"/>
      <c r="AU16" s="104" t="n"/>
      <c r="AV16" s="104" t="n"/>
      <c r="AW16" s="104" t="n"/>
      <c r="AX16" s="104" t="n"/>
      <c r="AY16" s="104" t="n"/>
      <c r="AZ16" s="104" t="n"/>
      <c r="BA16" s="104" t="n"/>
      <c r="BB16" s="104" t="n"/>
      <c r="BC16" s="104" t="n"/>
      <c r="BD16" s="104" t="n"/>
      <c r="BE16" s="104" t="n"/>
      <c r="BF16" s="104" t="n"/>
      <c r="BG16" s="104" t="n"/>
      <c r="BH16" s="104" t="n"/>
      <c r="BI16" s="104" t="n"/>
      <c r="BJ16" s="104" t="n"/>
      <c r="BK16" s="104" t="n"/>
      <c r="BL16" s="104" t="n"/>
      <c r="BM16" s="104" t="n"/>
      <c r="BN16" s="104" t="n"/>
      <c r="BO16" s="104" t="n"/>
      <c r="BP16" s="104" t="n"/>
      <c r="BQ16" s="104" t="n"/>
      <c r="BR16" s="104" t="n"/>
      <c r="BS16" s="104" t="n"/>
      <c r="BT16" s="104" t="n"/>
      <c r="BU16" s="104" t="n"/>
      <c r="BV16" s="104" t="n"/>
      <c r="BW16" s="104" t="n"/>
      <c r="BX16" s="104" t="n"/>
      <c r="BY16" s="104" t="n"/>
      <c r="BZ16" s="104" t="n"/>
      <c r="CA16" s="104" t="n"/>
      <c r="CB16" s="104" t="n"/>
      <c r="CC16" s="104" t="n"/>
      <c r="CD16" s="104" t="n"/>
      <c r="CE16" s="104" t="n"/>
      <c r="CF16" s="104" t="n"/>
      <c r="CG16" s="104" t="n"/>
      <c r="CH16" s="104" t="n"/>
      <c r="CI16" s="104" t="n"/>
      <c r="CJ16" s="104" t="n"/>
      <c r="CK16" s="104" t="n"/>
      <c r="CL16" s="104" t="n"/>
      <c r="CM16" s="104" t="n"/>
      <c r="CN16" s="104" t="n"/>
      <c r="CO16" s="104" t="n"/>
      <c r="CP16" s="104" t="n"/>
      <c r="CQ16" s="104" t="n"/>
      <c r="CR16" s="104" t="n"/>
      <c r="CS16" s="104" t="n"/>
      <c r="CT16" s="104" t="n"/>
      <c r="CU16" s="104" t="n"/>
      <c r="CV16" s="104" t="n"/>
      <c r="CW16" s="104" t="n"/>
      <c r="CX16" s="104" t="n"/>
      <c r="CY16" s="104" t="n"/>
      <c r="CZ16" s="104" t="n"/>
      <c r="DA16" s="104" t="n"/>
      <c r="DB16" s="104" t="n"/>
      <c r="DC16" s="207" t="n">
        <v>534</v>
      </c>
      <c r="DD16" s="207" t="n">
        <v>534</v>
      </c>
      <c r="DE16" s="207" t="n">
        <v>534</v>
      </c>
      <c r="DF16" s="207" t="n">
        <v>534</v>
      </c>
      <c r="DG16" s="104" t="n"/>
      <c r="DH16" s="104" t="n"/>
      <c r="DI16" s="104" t="n"/>
      <c r="DJ16" s="207" t="n">
        <v>667.5</v>
      </c>
      <c r="DK16" s="104" t="n"/>
      <c r="DL16" s="104" t="n"/>
      <c r="DM16" s="207" t="n">
        <v>667.5</v>
      </c>
      <c r="DN16" s="207" t="n">
        <v>667.5</v>
      </c>
      <c r="DO16" s="104" t="n"/>
      <c r="DP16" s="104" t="n"/>
      <c r="DQ16" s="104" t="n"/>
      <c r="DR16" s="207" t="n">
        <v>801</v>
      </c>
      <c r="DS16" s="207" t="n">
        <v>801</v>
      </c>
      <c r="DT16" s="104" t="n"/>
      <c r="DU16" s="104" t="n"/>
      <c r="DV16" s="104" t="n"/>
      <c r="DW16" s="104" t="n"/>
      <c r="DX16" s="104" t="n"/>
      <c r="DY16" s="104" t="n"/>
      <c r="DZ16" s="207" t="n">
        <v>934.5</v>
      </c>
      <c r="EA16" s="207" t="n">
        <v>934.5</v>
      </c>
      <c r="EB16" s="104" t="n"/>
      <c r="EC16" s="104" t="n"/>
      <c r="ED16" s="104" t="n"/>
      <c r="EE16" s="207" t="n">
        <v>1068</v>
      </c>
      <c r="EF16" s="207" t="n">
        <v>1068</v>
      </c>
      <c r="EG16" s="207" t="n">
        <v>1068</v>
      </c>
      <c r="EH16" s="207" t="n">
        <v>1068</v>
      </c>
      <c r="EI16" s="207" t="n">
        <v>1068</v>
      </c>
      <c r="EJ16" s="104" t="n"/>
      <c r="EK16" s="104" t="n"/>
      <c r="EL16" s="104" t="n"/>
      <c r="EM16" s="104" t="n"/>
      <c r="EN16" s="207" t="n">
        <v>1201.5</v>
      </c>
      <c r="EO16" s="207" t="n">
        <v>1201.5</v>
      </c>
      <c r="EP16" s="207" t="n">
        <v>1201.5</v>
      </c>
      <c r="EQ16" s="104" t="n"/>
      <c r="ER16" s="104" t="n"/>
      <c r="ES16" s="207" t="n">
        <v>1335</v>
      </c>
      <c r="ET16" s="207" t="n">
        <v>1335</v>
      </c>
      <c r="EU16" s="207" t="n">
        <v>1335</v>
      </c>
      <c r="EV16" s="207" t="n">
        <v>1335</v>
      </c>
      <c r="EW16" s="104" t="n"/>
      <c r="EX16" s="104" t="n"/>
      <c r="EY16" s="104" t="n"/>
      <c r="EZ16" s="207" t="n">
        <v>1468.5</v>
      </c>
      <c r="FA16" s="207" t="n">
        <v>1468.5</v>
      </c>
      <c r="FB16" s="207" t="n">
        <v>1468.5</v>
      </c>
      <c r="FC16" s="207" t="n">
        <v>1468.5</v>
      </c>
      <c r="FD16" s="207" t="n">
        <v>1468.5</v>
      </c>
      <c r="FE16" s="104" t="n"/>
      <c r="FF16" s="104" t="n"/>
      <c r="FG16" s="104" t="n"/>
      <c r="FH16" s="207" t="n">
        <v>1602</v>
      </c>
      <c r="FI16" s="207" t="n">
        <v>1602</v>
      </c>
      <c r="FJ16" s="104" t="n"/>
      <c r="FK16" s="207" t="n">
        <v>1602</v>
      </c>
      <c r="FL16" s="104" t="n"/>
      <c r="FM16" s="104" t="n"/>
      <c r="FN16" s="104" t="n"/>
      <c r="FO16" s="207" t="n">
        <v>1735.5</v>
      </c>
      <c r="FP16" s="104" t="inlineStr">
        <is>
          <t>x</t>
        </is>
      </c>
      <c r="FQ16" s="104" t="n"/>
      <c r="FR16" s="104" t="n"/>
      <c r="FS16" s="104" t="n"/>
      <c r="FT16" s="104" t="n"/>
      <c r="FU16" s="104" t="n"/>
      <c r="FV16" s="104" t="n"/>
      <c r="FW16" s="104" t="n"/>
      <c r="FX16" s="104" t="n"/>
      <c r="FY16" s="104" t="n"/>
      <c r="FZ16" s="104" t="n"/>
      <c r="GA16" s="104" t="n"/>
      <c r="GB16" s="104" t="n"/>
      <c r="GC16" s="104" t="inlineStr">
        <is>
          <t>diu</t>
        </is>
      </c>
      <c r="GD16" s="104" t="inlineStr">
        <is>
          <t>h</t>
        </is>
      </c>
      <c r="GE16" s="104" t="n"/>
      <c r="GF16" s="104" t="n"/>
      <c r="GG16" s="104" t="n"/>
      <c r="GH16" s="104" t="n"/>
      <c r="GI16" s="104" t="n"/>
      <c r="GJ16" s="104" t="n"/>
      <c r="GK16" s="104" t="n"/>
      <c r="GL16" s="104" t="n"/>
      <c r="GM16" s="104" t="n"/>
      <c r="GN16" s="104" t="n"/>
      <c r="GO16" s="104" t="n"/>
      <c r="GP16" s="104" t="n"/>
      <c r="GQ16" s="104" t="n"/>
      <c r="GR16" s="104" t="n"/>
      <c r="GS16" s="104" t="n"/>
      <c r="GT16" s="104" t="n"/>
      <c r="GU16" s="104" t="n"/>
      <c r="GV16" s="104" t="n"/>
      <c r="GW16" s="104" t="n"/>
      <c r="GX16" s="104" t="n"/>
      <c r="GY16" s="104" t="n"/>
      <c r="GZ16" s="104" t="n"/>
      <c r="HA16" s="104" t="n"/>
      <c r="HB16" s="104" t="n"/>
      <c r="HC16" s="104" t="n"/>
      <c r="HD16" s="104" t="n"/>
      <c r="HE16" s="104" t="n"/>
      <c r="HF16" s="104" t="n"/>
      <c r="HG16" s="104" t="n"/>
      <c r="HH16" s="104" t="n"/>
      <c r="HI16" s="104" t="n"/>
      <c r="HJ16" s="104" t="n"/>
      <c r="HK16" s="104" t="n"/>
      <c r="HL16" s="104" t="n"/>
      <c r="HM16" s="104" t="n"/>
      <c r="HN16" s="104" t="n"/>
      <c r="HO16" s="104" t="n"/>
      <c r="HP16" s="104" t="n"/>
      <c r="HQ16" s="104" t="n"/>
      <c r="HR16" s="104" t="n"/>
      <c r="HS16" s="104" t="n"/>
      <c r="HT16" s="104" t="n"/>
      <c r="HU16" s="104" t="n"/>
      <c r="HV16" s="104" t="n"/>
      <c r="HW16" s="104" t="n"/>
      <c r="HX16" s="104" t="n"/>
      <c r="HY16" s="104" t="n"/>
      <c r="HZ16" s="104" t="n"/>
      <c r="IA16" s="104" t="n"/>
      <c r="IB16" s="104" t="n"/>
      <c r="IC16" s="104" t="n"/>
      <c r="ID16" s="104" t="n"/>
      <c r="IE16" s="104" t="n"/>
      <c r="IF16" s="104" t="n"/>
      <c r="IG16" s="104" t="n"/>
      <c r="IH16" s="104" t="n"/>
      <c r="II16" s="104" t="n"/>
      <c r="IJ16" s="104" t="n"/>
      <c r="IK16" s="104" t="n"/>
      <c r="IL16" s="104" t="n"/>
      <c r="IM16" s="104" t="n"/>
      <c r="IN16" s="104" t="n"/>
      <c r="IO16" s="104" t="n"/>
      <c r="IP16" s="104" t="n"/>
      <c r="IQ16" s="104" t="n"/>
      <c r="IR16" s="104" t="n"/>
      <c r="IS16" s="104" t="n"/>
      <c r="IT16" s="104" t="n"/>
      <c r="IU16" s="104" t="n"/>
      <c r="IV16" s="104" t="n"/>
      <c r="IW16" s="104" t="n"/>
      <c r="IX16" s="104" t="n"/>
      <c r="IY16" s="104" t="n"/>
      <c r="IZ16" s="104" t="n"/>
      <c r="JA16" s="104" t="n"/>
      <c r="JB16" s="104" t="n"/>
      <c r="JC16" s="104" t="n"/>
      <c r="JD16" s="104" t="n"/>
      <c r="JE16" s="104" t="n"/>
      <c r="JF16" s="104" t="n"/>
      <c r="JG16" s="104" t="n"/>
      <c r="JH16" s="104" t="n"/>
      <c r="JI16" s="104" t="n"/>
      <c r="JJ16" s="104" t="n"/>
      <c r="JK16" s="104" t="n"/>
      <c r="JL16" s="104" t="n"/>
      <c r="JM16" s="104" t="n"/>
      <c r="JN16" s="104" t="n"/>
      <c r="JO16" s="104" t="n"/>
      <c r="JP16" s="104" t="n"/>
      <c r="JQ16" s="104" t="n"/>
      <c r="JR16" s="104" t="n"/>
      <c r="JS16" s="104" t="n"/>
      <c r="JT16" s="104" t="n"/>
      <c r="JU16" s="104" t="n"/>
      <c r="JV16" s="104" t="n"/>
      <c r="JW16" s="104" t="n"/>
      <c r="JX16" s="104" t="n"/>
      <c r="JY16" s="104" t="n"/>
      <c r="JZ16" s="104" t="n"/>
      <c r="KA16" s="104" t="n"/>
      <c r="KB16" s="104" t="n"/>
      <c r="KC16" s="104" t="n"/>
      <c r="KD16" s="104" t="n"/>
      <c r="KE16" s="104" t="n"/>
      <c r="KF16" s="104" t="n"/>
      <c r="KG16" s="104" t="n"/>
      <c r="KH16" s="104" t="n"/>
      <c r="KI16" s="104" t="n"/>
      <c r="KJ16" s="104" t="n"/>
      <c r="KK16" s="104" t="n"/>
      <c r="KL16" s="104" t="n"/>
      <c r="KM16" s="104" t="n"/>
      <c r="KN16" s="104" t="n"/>
      <c r="KO16" s="104" t="n"/>
      <c r="KP16" s="104" t="n"/>
      <c r="KQ16" s="104" t="n"/>
      <c r="KR16" s="104" t="n"/>
      <c r="KS16" s="104" t="n"/>
      <c r="KT16" s="104" t="n"/>
      <c r="KU16" s="104" t="n"/>
      <c r="KV16" s="104" t="n"/>
      <c r="KW16" s="104" t="n"/>
      <c r="KX16" s="104" t="n"/>
      <c r="KY16" s="104" t="n"/>
      <c r="KZ16" s="104" t="n"/>
      <c r="LA16" s="104" t="n"/>
      <c r="LB16" s="104" t="n"/>
      <c r="LC16" s="104" t="n"/>
      <c r="LD16" s="104" t="n"/>
      <c r="LE16" s="104" t="n"/>
      <c r="LF16" s="104" t="n"/>
      <c r="LG16" s="104" t="n"/>
      <c r="LH16" s="104" t="n"/>
      <c r="LI16" s="104" t="n"/>
      <c r="LJ16" s="104" t="n"/>
      <c r="LK16" s="104" t="n"/>
      <c r="LL16" s="104" t="n"/>
      <c r="LM16" s="104" t="n"/>
      <c r="LN16" s="104" t="n"/>
      <c r="LO16" s="104" t="n"/>
      <c r="LP16" s="104" t="n"/>
      <c r="LQ16" s="104" t="n"/>
      <c r="LR16" s="104" t="n"/>
      <c r="LS16" s="104" t="n"/>
      <c r="LT16" s="104" t="n"/>
      <c r="LU16" s="104" t="inlineStr">
        <is>
          <t>giu</t>
        </is>
      </c>
      <c r="LV16" s="104" t="n"/>
      <c r="LW16" s="104" t="n"/>
      <c r="LX16" s="104" t="n"/>
      <c r="LY16" s="104" t="n"/>
      <c r="LZ16" s="104" t="n"/>
      <c r="MA16" s="104" t="n"/>
      <c r="MB16" s="104" t="n"/>
      <c r="MC16" s="104" t="n"/>
      <c r="MD16" s="104" t="n"/>
      <c r="ME16" s="104" t="n"/>
      <c r="MF16" s="104" t="n"/>
      <c r="MG16" s="104" t="n"/>
      <c r="MH16" s="104" t="n"/>
      <c r="MI16" s="104" t="n"/>
      <c r="MJ16" s="104" t="n"/>
      <c r="MK16" s="104" t="n"/>
      <c r="ML16" s="104" t="n"/>
      <c r="MM16" s="104" t="n"/>
      <c r="MN16" s="104" t="n"/>
      <c r="MO16" s="104" t="n"/>
      <c r="MP16" s="104" t="n"/>
      <c r="MQ16" s="104" t="n"/>
      <c r="MR16" s="104" t="n"/>
      <c r="MS16" s="104" t="n"/>
      <c r="MT16" s="104" t="n"/>
      <c r="MU16" s="104" t="n"/>
      <c r="MV16" s="104" t="n"/>
      <c r="MW16" s="104" t="n"/>
      <c r="MX16" s="104" t="n"/>
      <c r="MY16" s="104" t="n"/>
      <c r="MZ16" s="104" t="n"/>
      <c r="NA16" s="104" t="n"/>
      <c r="NB16" s="104" t="n"/>
      <c r="NC16" s="104" t="n"/>
      <c r="ND16" s="104" t="n"/>
      <c r="NE16" t="inlineStr">
        <is>
          <t>685</t>
        </is>
      </c>
    </row>
    <row r="17" ht="15" customHeight="1" s="106">
      <c r="A17" s="104" t="n"/>
      <c r="B17" s="206" t="inlineStr">
        <is>
          <t>Rever's</t>
        </is>
      </c>
      <c r="C17" s="104" t="inlineStr">
        <is>
          <t>4</t>
        </is>
      </c>
      <c r="D17" s="104" t="n"/>
      <c r="E17" s="104" t="n"/>
      <c r="F17" s="104" t="n"/>
      <c r="G17" s="104" t="n"/>
      <c r="H17" s="104" t="n"/>
      <c r="I17" s="104" t="n"/>
      <c r="J17" s="104" t="n"/>
      <c r="K17" s="104" t="n"/>
      <c r="L17" s="104" t="n"/>
      <c r="M17" s="104" t="n"/>
      <c r="N17" s="104" t="n"/>
      <c r="O17" s="104" t="n"/>
      <c r="P17" s="104" t="n"/>
      <c r="Q17" s="104" t="n"/>
      <c r="R17" s="104" t="n"/>
      <c r="S17" s="104" t="n"/>
      <c r="T17" s="104" t="n"/>
      <c r="U17" s="104" t="n"/>
      <c r="V17" s="104" t="n"/>
      <c r="W17" s="104" t="n"/>
      <c r="X17" s="104" t="n"/>
      <c r="Y17" s="104" t="n"/>
      <c r="Z17" s="104" t="n"/>
      <c r="AA17" s="104" t="n"/>
      <c r="AB17" s="104" t="n"/>
      <c r="AC17" s="104" t="n"/>
      <c r="AD17" s="104" t="n"/>
      <c r="AE17" s="104" t="n">
        <v>0</v>
      </c>
      <c r="AF17" s="104" t="n">
        <v>0</v>
      </c>
      <c r="AG17" s="104" t="n">
        <v>0</v>
      </c>
      <c r="AH17" s="104" t="n">
        <v>0</v>
      </c>
      <c r="AI17" s="104" t="n">
        <v>0</v>
      </c>
      <c r="AJ17" s="104" t="n">
        <v>0</v>
      </c>
      <c r="AK17" s="104" t="n">
        <v>0</v>
      </c>
      <c r="AL17" s="104" t="n">
        <v>0</v>
      </c>
      <c r="AM17" s="104" t="n">
        <v>0</v>
      </c>
      <c r="AN17" s="104" t="n">
        <v>0</v>
      </c>
      <c r="AO17" s="104" t="n">
        <v>0</v>
      </c>
      <c r="AP17" s="104" t="n">
        <v>0</v>
      </c>
      <c r="AQ17" s="104" t="n">
        <v>0</v>
      </c>
      <c r="AR17" s="104" t="n">
        <v>0</v>
      </c>
      <c r="AS17" s="104" t="n">
        <v>0</v>
      </c>
      <c r="AT17" s="104" t="n">
        <v>0</v>
      </c>
      <c r="AU17" s="104" t="n">
        <v>0</v>
      </c>
      <c r="AV17" s="104" t="n">
        <v>0</v>
      </c>
      <c r="AW17" s="104" t="n">
        <v>0</v>
      </c>
      <c r="AX17" s="104" t="n">
        <v>0</v>
      </c>
      <c r="AY17" s="104" t="n">
        <v>2</v>
      </c>
      <c r="AZ17" s="104" t="n">
        <v>2</v>
      </c>
      <c r="BA17" s="104" t="n">
        <v>0</v>
      </c>
      <c r="BB17" s="104" t="n">
        <v>0</v>
      </c>
      <c r="BC17" s="104" t="n">
        <v>0</v>
      </c>
      <c r="BD17" s="104" t="n">
        <v>0</v>
      </c>
      <c r="BE17" s="104" t="n">
        <v>0</v>
      </c>
      <c r="BF17" s="104" t="n">
        <v>0</v>
      </c>
      <c r="BG17" s="104" t="n">
        <v>1</v>
      </c>
      <c r="BH17" s="104" t="n">
        <v>2</v>
      </c>
      <c r="BI17" s="104" t="n"/>
      <c r="BJ17" s="104" t="n"/>
      <c r="BK17" s="104" t="n"/>
      <c r="BL17" s="104" t="n"/>
      <c r="BM17" s="104" t="n">
        <v>0</v>
      </c>
      <c r="BN17" s="104" t="n"/>
      <c r="BO17" s="104" t="n"/>
      <c r="BP17" s="104" t="n"/>
      <c r="BQ17" s="104" t="n"/>
      <c r="BR17" s="104" t="n"/>
      <c r="BS17" s="104" t="n"/>
      <c r="BT17" s="104" t="n">
        <v>3</v>
      </c>
      <c r="BU17" s="104" t="n">
        <v>3</v>
      </c>
      <c r="BV17" s="104" t="n">
        <v>3</v>
      </c>
      <c r="BW17" s="104" t="n">
        <v>3</v>
      </c>
      <c r="BX17" s="104" t="n"/>
      <c r="BY17" s="104" t="n"/>
      <c r="BZ17" s="104" t="n"/>
      <c r="CA17" s="104" t="n">
        <v>0</v>
      </c>
      <c r="CB17" s="104" t="n">
        <v>0</v>
      </c>
      <c r="CC17" s="104" t="n">
        <v>0</v>
      </c>
      <c r="CD17" s="104" t="n">
        <v>1</v>
      </c>
      <c r="CE17" s="104" t="n"/>
      <c r="CF17" s="104" t="n"/>
      <c r="CG17" s="104" t="n"/>
      <c r="CH17" s="104" t="n">
        <v>1</v>
      </c>
      <c r="CI17" s="104" t="n"/>
      <c r="CJ17" s="104" t="n">
        <v>1</v>
      </c>
      <c r="CK17" s="104" t="n">
        <v>0</v>
      </c>
      <c r="CL17" s="104" t="n">
        <v>0</v>
      </c>
      <c r="CM17" s="104" t="n"/>
      <c r="CN17" s="104" t="n"/>
      <c r="CO17" s="104" t="n">
        <v>0</v>
      </c>
      <c r="CP17" s="104" t="n">
        <v>0</v>
      </c>
      <c r="CQ17" s="104" t="n">
        <v>0</v>
      </c>
      <c r="CR17" s="104" t="n">
        <v>1</v>
      </c>
      <c r="CS17" s="104" t="n">
        <v>2</v>
      </c>
      <c r="CT17" s="104" t="n"/>
      <c r="CU17" s="104" t="n"/>
      <c r="CV17" s="104" t="n">
        <v>1</v>
      </c>
      <c r="CW17" s="104" t="n">
        <v>1</v>
      </c>
      <c r="CX17" s="104" t="n">
        <v>1</v>
      </c>
      <c r="CY17" s="104" t="n">
        <v>1</v>
      </c>
      <c r="CZ17" s="104" t="n">
        <v>1</v>
      </c>
      <c r="DA17" s="104" t="n"/>
      <c r="DB17" s="104" t="n"/>
      <c r="DC17" s="104" t="n">
        <v>0</v>
      </c>
      <c r="DD17" s="104" t="n">
        <v>0</v>
      </c>
      <c r="DE17" s="104" t="n">
        <v>0</v>
      </c>
      <c r="DF17" s="104" t="n">
        <v>0</v>
      </c>
      <c r="DG17" s="104" t="n"/>
      <c r="DH17" s="104" t="n"/>
      <c r="DI17" s="104" t="n"/>
      <c r="DJ17" s="104" t="n">
        <v>0</v>
      </c>
      <c r="DK17" s="104" t="n"/>
      <c r="DL17" s="104" t="n"/>
      <c r="DM17" s="104" t="n">
        <v>0</v>
      </c>
      <c r="DN17" s="104" t="n">
        <v>0</v>
      </c>
      <c r="DO17" s="104" t="n"/>
      <c r="DP17" s="104" t="n"/>
      <c r="DQ17" s="104" t="n"/>
      <c r="DR17" s="104" t="n">
        <v>0</v>
      </c>
      <c r="DS17" s="104" t="n">
        <v>0</v>
      </c>
      <c r="DT17" s="104" t="n"/>
      <c r="DU17" s="104" t="n"/>
      <c r="DV17" s="104" t="n"/>
      <c r="DW17" s="104" t="n"/>
      <c r="DX17" s="104" t="n"/>
      <c r="DY17" s="104" t="n"/>
      <c r="DZ17" s="104" t="n">
        <v>0</v>
      </c>
      <c r="EA17" s="104" t="n">
        <v>0</v>
      </c>
      <c r="EB17" s="104" t="n"/>
      <c r="EC17" s="104" t="n"/>
      <c r="ED17" s="104" t="n"/>
      <c r="EE17" s="104" t="n">
        <v>0</v>
      </c>
      <c r="EF17" s="104" t="n">
        <v>0</v>
      </c>
      <c r="EG17" s="104" t="n">
        <v>1</v>
      </c>
      <c r="EH17" s="104" t="n">
        <v>1</v>
      </c>
      <c r="EI17" s="104" t="n">
        <v>1</v>
      </c>
      <c r="EJ17" s="104" t="n"/>
      <c r="EK17" s="104" t="n"/>
      <c r="EL17" s="104" t="n"/>
      <c r="EM17" s="104" t="n"/>
      <c r="EN17" s="104" t="n">
        <v>0</v>
      </c>
      <c r="EO17" s="104" t="n">
        <v>0</v>
      </c>
      <c r="EP17" s="104" t="n">
        <v>0</v>
      </c>
      <c r="EQ17" s="104" t="n"/>
      <c r="ER17" s="104" t="n"/>
      <c r="ES17" s="104" t="n">
        <v>0</v>
      </c>
      <c r="ET17" s="104" t="n">
        <v>0</v>
      </c>
      <c r="EU17" s="104" t="n">
        <v>0</v>
      </c>
      <c r="EV17" s="104" t="n">
        <v>0</v>
      </c>
      <c r="EW17" s="104" t="n"/>
      <c r="EX17" s="104" t="n"/>
      <c r="EY17" s="104" t="n"/>
      <c r="EZ17" s="104" t="n">
        <v>0</v>
      </c>
      <c r="FA17" s="104" t="n">
        <v>0</v>
      </c>
      <c r="FB17" s="104" t="n">
        <v>0</v>
      </c>
      <c r="FC17" s="104" t="n">
        <v>0</v>
      </c>
      <c r="FD17" s="104" t="n">
        <v>0</v>
      </c>
      <c r="FE17" s="104" t="n"/>
      <c r="FF17" s="104" t="n"/>
      <c r="FG17" s="104" t="n"/>
      <c r="FH17" s="104" t="n">
        <v>0</v>
      </c>
      <c r="FI17" s="104" t="n">
        <v>0</v>
      </c>
      <c r="FJ17" s="104" t="n"/>
      <c r="FK17" s="104" t="n">
        <v>0</v>
      </c>
      <c r="FL17" s="104" t="n"/>
      <c r="FM17" s="104" t="n"/>
      <c r="FN17" s="104" t="n"/>
      <c r="FO17" s="104" t="n">
        <v>0</v>
      </c>
      <c r="FP17" s="104" t="inlineStr">
        <is>
          <t>x</t>
        </is>
      </c>
      <c r="FQ17" s="104" t="n"/>
      <c r="FR17" s="104" t="n"/>
      <c r="FS17" s="104" t="n"/>
      <c r="FT17" s="104" t="n"/>
      <c r="FU17" s="104" t="n"/>
      <c r="FV17" s="104" t="n"/>
      <c r="FW17" s="104" t="n"/>
      <c r="FX17" s="104" t="n"/>
      <c r="FY17" s="104" t="n"/>
      <c r="FZ17" s="104" t="n"/>
      <c r="GA17" s="104" t="n"/>
      <c r="GB17" s="104" t="n"/>
      <c r="GC17" s="104" t="inlineStr">
        <is>
          <t>dmuiiy</t>
        </is>
      </c>
      <c r="GD17" s="104" t="inlineStr">
        <is>
          <t>h</t>
        </is>
      </c>
      <c r="GE17" s="104" t="n"/>
      <c r="GF17" s="104" t="n"/>
      <c r="GG17" s="104" t="n"/>
      <c r="GH17" s="104" t="n"/>
      <c r="GI17" s="104" t="n"/>
      <c r="GJ17" s="104" t="n"/>
      <c r="GK17" s="104" t="n"/>
      <c r="GL17" s="104" t="n"/>
      <c r="GM17" s="104" t="n"/>
      <c r="GN17" s="104" t="n"/>
      <c r="GO17" s="104" t="n"/>
      <c r="GP17" s="104" t="n"/>
      <c r="GQ17" s="104" t="n"/>
      <c r="GR17" s="104" t="n"/>
      <c r="GS17" s="104" t="n"/>
      <c r="GT17" s="104" t="n"/>
      <c r="GU17" s="104" t="n"/>
      <c r="GV17" s="104" t="n"/>
      <c r="GW17" s="104" t="n"/>
      <c r="GX17" s="104" t="n"/>
      <c r="GY17" s="104" t="n"/>
      <c r="GZ17" s="104" t="n"/>
      <c r="HA17" s="104" t="n"/>
      <c r="HB17" s="104" t="n"/>
      <c r="HC17" s="104" t="n"/>
      <c r="HD17" s="104" t="n"/>
      <c r="HE17" s="104" t="n"/>
      <c r="HF17" s="104" t="n"/>
      <c r="HG17" s="104" t="n"/>
      <c r="HH17" s="104" t="n"/>
      <c r="HI17" s="104" t="n"/>
      <c r="HJ17" s="104" t="n"/>
      <c r="HK17" s="104" t="n"/>
      <c r="HL17" s="104" t="n"/>
      <c r="HM17" s="104" t="n"/>
      <c r="HN17" s="104" t="n"/>
      <c r="HO17" s="104" t="n"/>
      <c r="HP17" s="104" t="n"/>
      <c r="HQ17" s="104" t="n"/>
      <c r="HR17" s="104" t="n"/>
      <c r="HS17" s="104" t="n"/>
      <c r="HT17" s="104" t="n"/>
      <c r="HU17" s="104" t="n"/>
      <c r="HV17" s="104" t="n"/>
      <c r="HW17" s="104" t="n"/>
      <c r="HX17" s="104" t="n"/>
      <c r="HY17" s="104" t="n"/>
      <c r="HZ17" s="104" t="n"/>
      <c r="IA17" s="104" t="n"/>
      <c r="IB17" s="104" t="n"/>
      <c r="IC17" s="104" t="n"/>
      <c r="ID17" s="104" t="n"/>
      <c r="IE17" s="104" t="n"/>
      <c r="IF17" s="104" t="n"/>
      <c r="IG17" s="104" t="n"/>
      <c r="IH17" s="104" t="n"/>
      <c r="II17" s="104" t="n"/>
      <c r="IJ17" s="104" t="n"/>
      <c r="IK17" s="104" t="n"/>
      <c r="IL17" s="104" t="n"/>
      <c r="IM17" s="104" t="n"/>
      <c r="IN17" s="104" t="n"/>
      <c r="IO17" s="104" t="n"/>
      <c r="IP17" s="104" t="n"/>
      <c r="IQ17" s="104" t="n"/>
      <c r="IR17" s="104" t="n"/>
      <c r="IS17" s="104" t="n"/>
      <c r="IT17" s="104" t="n"/>
      <c r="IU17" s="104" t="n"/>
      <c r="IV17" s="104" t="n"/>
      <c r="IW17" s="104" t="n"/>
      <c r="IX17" s="104" t="n"/>
      <c r="IY17" s="104" t="n"/>
      <c r="IZ17" s="104" t="n"/>
      <c r="JA17" s="104" t="n"/>
      <c r="JB17" s="104" t="n"/>
      <c r="JC17" s="104" t="n"/>
      <c r="JD17" s="104" t="n"/>
      <c r="JE17" s="104" t="n"/>
      <c r="JF17" s="104" t="n"/>
      <c r="JG17" s="104" t="n"/>
      <c r="JH17" s="104" t="n"/>
      <c r="JI17" s="104" t="n"/>
      <c r="JJ17" s="104" t="n"/>
      <c r="JK17" s="104" t="n"/>
      <c r="JL17" s="104" t="n"/>
      <c r="JM17" s="104" t="n"/>
      <c r="JN17" s="104" t="n"/>
      <c r="JO17" s="104" t="n"/>
      <c r="JP17" s="104" t="n"/>
      <c r="JQ17" s="104" t="n"/>
      <c r="JR17" s="104" t="n"/>
      <c r="JS17" s="104" t="n"/>
      <c r="JT17" s="104" t="n"/>
      <c r="JU17" s="104" t="n"/>
      <c r="JV17" s="104" t="n"/>
      <c r="JW17" s="104" t="n"/>
      <c r="JX17" s="104" t="n"/>
      <c r="JY17" s="104" t="n"/>
      <c r="JZ17" s="104" t="n"/>
      <c r="KA17" s="104" t="n"/>
      <c r="KB17" s="104" t="n"/>
      <c r="KC17" s="104" t="n"/>
      <c r="KD17" s="104" t="n"/>
      <c r="KE17" s="104" t="n"/>
      <c r="KF17" s="104" t="n"/>
      <c r="KG17" s="104" t="n"/>
      <c r="KH17" s="104" t="n"/>
      <c r="KI17" s="104" t="n"/>
      <c r="KJ17" s="104" t="n"/>
      <c r="KK17" s="104" t="n"/>
      <c r="KL17" s="104" t="n"/>
      <c r="KM17" s="104" t="n"/>
      <c r="KN17" s="104" t="n"/>
      <c r="KO17" s="104" t="n"/>
      <c r="KP17" s="104" t="n"/>
      <c r="KQ17" s="104" t="n"/>
      <c r="KR17" s="104" t="n"/>
      <c r="KS17" s="104" t="n"/>
      <c r="KT17" s="104" t="n"/>
      <c r="KU17" s="104" t="n"/>
      <c r="KV17" s="104" t="n"/>
      <c r="KW17" s="104" t="n"/>
      <c r="KX17" s="104" t="n"/>
      <c r="KY17" s="104" t="n"/>
      <c r="KZ17" s="104" t="n"/>
      <c r="LA17" s="104" t="n"/>
      <c r="LB17" s="104" t="n"/>
      <c r="LC17" s="104" t="n"/>
      <c r="LD17" s="104" t="n"/>
      <c r="LE17" s="104" t="n"/>
      <c r="LF17" s="104" t="n"/>
      <c r="LG17" s="104" t="n"/>
      <c r="LH17" s="104" t="n"/>
      <c r="LI17" s="104" t="n"/>
      <c r="LJ17" s="104" t="n"/>
      <c r="LK17" s="104" t="n"/>
      <c r="LL17" s="104" t="n"/>
      <c r="LM17" s="104" t="n"/>
      <c r="LN17" s="104" t="n"/>
      <c r="LO17" s="104" t="n"/>
      <c r="LP17" s="104" t="n"/>
      <c r="LQ17" s="104" t="n"/>
      <c r="LR17" s="104" t="n"/>
      <c r="LS17" s="104" t="n"/>
      <c r="LT17" s="104" t="n"/>
      <c r="LU17" s="104" t="inlineStr">
        <is>
          <t>gjk</t>
        </is>
      </c>
      <c r="LV17" s="104" t="n"/>
      <c r="LW17" s="104" t="n"/>
      <c r="LX17" s="104" t="n"/>
      <c r="LY17" s="104" t="n"/>
      <c r="LZ17" s="104" t="n"/>
      <c r="MA17" s="104" t="n"/>
      <c r="MB17" s="104" t="n"/>
      <c r="MC17" s="104" t="n"/>
      <c r="MD17" s="104" t="n"/>
      <c r="ME17" s="104" t="n"/>
      <c r="MF17" s="104" t="n"/>
      <c r="MG17" s="104" t="n"/>
      <c r="MH17" s="104" t="n"/>
      <c r="MI17" s="104" t="n"/>
      <c r="MJ17" s="104" t="n"/>
      <c r="MK17" s="104" t="n"/>
      <c r="ML17" s="104" t="n"/>
      <c r="MM17" s="104" t="n"/>
      <c r="MN17" s="104" t="n"/>
      <c r="MO17" s="104" t="n"/>
      <c r="MP17" s="104" t="n"/>
      <c r="MQ17" s="104" t="n"/>
      <c r="MR17" s="104" t="n"/>
      <c r="MS17" s="104" t="n"/>
      <c r="MT17" s="104" t="n"/>
      <c r="MU17" s="104" t="n"/>
      <c r="MV17" s="104" t="n"/>
      <c r="MW17" s="104" t="n"/>
      <c r="MX17" s="104" t="n"/>
      <c r="MY17" s="104" t="n"/>
      <c r="MZ17" s="104" t="n"/>
      <c r="NA17" s="104" t="n"/>
      <c r="NB17" s="104" t="n"/>
      <c r="NC17" s="104" t="n"/>
      <c r="ND17" s="104" t="n"/>
      <c r="NE17" t="inlineStr">
        <is>
          <t>68</t>
        </is>
      </c>
    </row>
    <row r="18" ht="15" customHeight="1" s="106">
      <c r="A18" s="104" t="n"/>
      <c r="B18" s="206" t="inlineStr">
        <is>
          <t>Project's</t>
        </is>
      </c>
      <c r="C18" s="104" t="inlineStr">
        <is>
          <t>854</t>
        </is>
      </c>
      <c r="D18" s="104" t="n"/>
      <c r="E18" s="104" t="n"/>
      <c r="F18" s="104" t="n"/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  <c r="Q18" s="104" t="n"/>
      <c r="R18" s="104" t="n"/>
      <c r="S18" s="104" t="n"/>
      <c r="T18" s="104" t="n"/>
      <c r="U18" s="104" t="n"/>
      <c r="V18" s="104" t="n"/>
      <c r="W18" s="104" t="n"/>
      <c r="X18" s="104" t="n"/>
      <c r="Y18" s="104" t="n"/>
      <c r="Z18" s="104" t="n"/>
      <c r="AA18" s="104" t="n"/>
      <c r="AB18" s="104" t="n"/>
      <c r="AC18" s="104" t="n"/>
      <c r="AD18" s="104" t="n"/>
      <c r="AE18" s="104" t="n">
        <v>2</v>
      </c>
      <c r="AF18" s="104" t="n">
        <v>2</v>
      </c>
      <c r="AG18" s="104" t="n">
        <v>2</v>
      </c>
      <c r="AH18" s="104" t="n">
        <v>2</v>
      </c>
      <c r="AI18" s="104" t="n">
        <v>2</v>
      </c>
      <c r="AJ18" s="104" t="n">
        <v>2</v>
      </c>
      <c r="AK18" s="104" t="n">
        <v>2</v>
      </c>
      <c r="AL18" s="104" t="n">
        <v>2</v>
      </c>
      <c r="AM18" s="104" t="n">
        <v>2</v>
      </c>
      <c r="AN18" s="104" t="n">
        <v>2</v>
      </c>
      <c r="AO18" s="104" t="n">
        <v>2</v>
      </c>
      <c r="AP18" s="104" t="n">
        <v>2</v>
      </c>
      <c r="AQ18" s="104" t="n">
        <v>2</v>
      </c>
      <c r="AR18" s="104" t="n">
        <v>2</v>
      </c>
      <c r="AS18" s="104" t="n">
        <v>1</v>
      </c>
      <c r="AT18" s="104" t="n">
        <v>1</v>
      </c>
      <c r="AU18" s="104" t="n">
        <v>1</v>
      </c>
      <c r="AV18" s="104" t="n">
        <v>1</v>
      </c>
      <c r="AW18" s="104" t="n">
        <v>1</v>
      </c>
      <c r="AX18" s="104" t="n">
        <v>1</v>
      </c>
      <c r="AY18" s="104" t="n">
        <v>2</v>
      </c>
      <c r="AZ18" s="104" t="n">
        <v>2</v>
      </c>
      <c r="BA18" s="104" t="n">
        <v>2</v>
      </c>
      <c r="BB18" s="104" t="n">
        <v>2</v>
      </c>
      <c r="BC18" s="104" t="n">
        <v>2</v>
      </c>
      <c r="BD18" s="104" t="n">
        <v>2</v>
      </c>
      <c r="BE18" s="104" t="n">
        <v>2</v>
      </c>
      <c r="BF18" s="104" t="n">
        <v>2</v>
      </c>
      <c r="BG18" s="104" t="n">
        <v>3</v>
      </c>
      <c r="BH18" s="104" t="n">
        <v>3</v>
      </c>
      <c r="BI18" s="104" t="n"/>
      <c r="BJ18" s="104" t="n"/>
      <c r="BK18" s="104" t="n"/>
      <c r="BL18" s="104" t="n"/>
      <c r="BM18" s="104" t="n">
        <v>3</v>
      </c>
      <c r="BN18" s="104" t="n"/>
      <c r="BO18" s="104" t="n"/>
      <c r="BP18" s="104" t="n"/>
      <c r="BQ18" s="104" t="n"/>
      <c r="BR18" s="104" t="n"/>
      <c r="BS18" s="104" t="n"/>
      <c r="BT18" s="104" t="n">
        <v>3</v>
      </c>
      <c r="BU18" s="104" t="n">
        <v>4</v>
      </c>
      <c r="BV18" s="104" t="n">
        <v>4</v>
      </c>
      <c r="BW18" s="104" t="n">
        <v>4</v>
      </c>
      <c r="BX18" s="104" t="n"/>
      <c r="BY18" s="104" t="n"/>
      <c r="BZ18" s="104" t="n"/>
      <c r="CA18" s="104" t="n">
        <v>4</v>
      </c>
      <c r="CB18" s="104" t="n">
        <v>4</v>
      </c>
      <c r="CC18" s="104" t="n">
        <v>4</v>
      </c>
      <c r="CD18" s="104" t="n">
        <v>4</v>
      </c>
      <c r="CE18" s="104" t="n"/>
      <c r="CF18" s="104" t="n"/>
      <c r="CG18" s="104" t="n"/>
      <c r="CH18" s="104" t="n">
        <v>5</v>
      </c>
      <c r="CI18" s="104" t="n"/>
      <c r="CJ18" s="104" t="n">
        <v>4</v>
      </c>
      <c r="CK18" s="104" t="n">
        <v>4</v>
      </c>
      <c r="CL18" s="104" t="n">
        <v>3</v>
      </c>
      <c r="CM18" s="104" t="n"/>
      <c r="CN18" s="104" t="n"/>
      <c r="CO18" s="104" t="n">
        <v>3</v>
      </c>
      <c r="CP18" s="104" t="n">
        <v>4</v>
      </c>
      <c r="CQ18" s="104" t="n">
        <v>4</v>
      </c>
      <c r="CR18" s="104" t="n">
        <v>4</v>
      </c>
      <c r="CS18" s="104" t="n">
        <v>4</v>
      </c>
      <c r="CT18" s="104" t="n"/>
      <c r="CU18" s="104" t="n"/>
      <c r="CV18" s="104" t="n">
        <v>5</v>
      </c>
      <c r="CW18" s="104" t="n">
        <v>5</v>
      </c>
      <c r="CX18" s="104" t="n">
        <v>5</v>
      </c>
      <c r="CY18" s="104" t="n">
        <v>5</v>
      </c>
      <c r="CZ18" s="104" t="n">
        <v>5</v>
      </c>
      <c r="DA18" s="104" t="n"/>
      <c r="DB18" s="104" t="n"/>
      <c r="DC18" s="104" t="n">
        <v>5</v>
      </c>
      <c r="DD18" s="104" t="n">
        <v>5</v>
      </c>
      <c r="DE18" s="104" t="n">
        <v>5</v>
      </c>
      <c r="DF18" s="104" t="n">
        <v>5</v>
      </c>
      <c r="DG18" s="104" t="n"/>
      <c r="DH18" s="104" t="n"/>
      <c r="DI18" s="104" t="n"/>
      <c r="DJ18" s="104" t="n">
        <v>4</v>
      </c>
      <c r="DK18" s="104" t="n"/>
      <c r="DL18" s="104" t="n"/>
      <c r="DM18" s="104" t="n">
        <v>4</v>
      </c>
      <c r="DN18" s="104" t="n">
        <v>4</v>
      </c>
      <c r="DO18" s="104" t="n"/>
      <c r="DP18" s="104" t="n"/>
      <c r="DQ18" s="104" t="n"/>
      <c r="DR18" s="104" t="n">
        <v>4</v>
      </c>
      <c r="DS18" s="104" t="n">
        <v>4</v>
      </c>
      <c r="DT18" s="104" t="n"/>
      <c r="DU18" s="104" t="n"/>
      <c r="DV18" s="104" t="n"/>
      <c r="DW18" s="104" t="n"/>
      <c r="DX18" s="104" t="n"/>
      <c r="DY18" s="104" t="n"/>
      <c r="DZ18" s="104" t="n">
        <v>4</v>
      </c>
      <c r="EA18" s="104" t="n">
        <v>4</v>
      </c>
      <c r="EB18" s="104" t="n"/>
      <c r="EC18" s="104" t="n"/>
      <c r="ED18" s="104" t="n"/>
      <c r="EE18" s="104" t="n">
        <v>4</v>
      </c>
      <c r="EF18" s="104" t="n">
        <v>3</v>
      </c>
      <c r="EG18" s="104" t="n">
        <v>3</v>
      </c>
      <c r="EH18" s="104" t="n">
        <v>3</v>
      </c>
      <c r="EI18" s="104" t="n">
        <v>3</v>
      </c>
      <c r="EJ18" s="104" t="n"/>
      <c r="EK18" s="104" t="n"/>
      <c r="EL18" s="104" t="n"/>
      <c r="EM18" s="104" t="n"/>
      <c r="EN18" s="104" t="n">
        <v>4</v>
      </c>
      <c r="EO18" s="104" t="n">
        <v>4</v>
      </c>
      <c r="EP18" s="104" t="n">
        <v>4</v>
      </c>
      <c r="EQ18" s="104" t="n"/>
      <c r="ER18" s="104" t="n"/>
      <c r="ES18" s="104" t="n">
        <v>4</v>
      </c>
      <c r="ET18" s="104" t="n">
        <v>4</v>
      </c>
      <c r="EU18" s="104" t="n">
        <v>4</v>
      </c>
      <c r="EV18" s="104" t="n">
        <v>5</v>
      </c>
      <c r="EW18" s="104" t="n"/>
      <c r="EX18" s="104" t="n"/>
      <c r="EY18" s="104" t="n"/>
      <c r="EZ18" s="104" t="n">
        <v>5</v>
      </c>
      <c r="FA18" s="104" t="n">
        <v>5</v>
      </c>
      <c r="FB18" s="104" t="n">
        <v>5</v>
      </c>
      <c r="FC18" s="104" t="n">
        <v>5</v>
      </c>
      <c r="FD18" s="104" t="n">
        <v>5</v>
      </c>
      <c r="FE18" s="104" t="n"/>
      <c r="FF18" s="104" t="n"/>
      <c r="FG18" s="104" t="n"/>
      <c r="FH18" s="104" t="n">
        <v>5</v>
      </c>
      <c r="FI18" s="104" t="n">
        <v>5</v>
      </c>
      <c r="FJ18" s="104" t="n"/>
      <c r="FK18" s="104" t="n">
        <v>5</v>
      </c>
      <c r="FL18" s="104" t="n"/>
      <c r="FM18" s="104" t="n"/>
      <c r="FN18" s="104" t="n"/>
      <c r="FO18" s="104" t="n">
        <v>5</v>
      </c>
      <c r="FP18" s="104" t="inlineStr">
        <is>
          <t>x</t>
        </is>
      </c>
      <c r="FQ18" s="104" t="n"/>
      <c r="FR18" s="104" t="n"/>
      <c r="FS18" s="104" t="n"/>
      <c r="FT18" s="104" t="n"/>
      <c r="FU18" s="104" t="n"/>
      <c r="FV18" s="104" t="n"/>
      <c r="FW18" s="104" t="n"/>
      <c r="FX18" s="104" t="n"/>
      <c r="FY18" s="104" t="n"/>
      <c r="FZ18" s="104" t="n"/>
      <c r="GA18" s="104" t="n"/>
      <c r="GB18" s="104" t="n"/>
      <c r="GC18" s="104" t="inlineStr">
        <is>
          <t>yb</t>
        </is>
      </c>
      <c r="GD18" s="104" t="inlineStr">
        <is>
          <t>h</t>
        </is>
      </c>
      <c r="GE18" s="104" t="n"/>
      <c r="GF18" s="104" t="n"/>
      <c r="GG18" s="104" t="n"/>
      <c r="GH18" s="104" t="n"/>
      <c r="GI18" s="104" t="n"/>
      <c r="GJ18" s="104" t="n"/>
      <c r="GK18" s="104" t="n"/>
      <c r="GL18" s="104" t="n"/>
      <c r="GM18" s="104" t="n"/>
      <c r="GN18" s="104" t="n"/>
      <c r="GO18" s="104" t="n"/>
      <c r="GP18" s="104" t="n"/>
      <c r="GQ18" s="104" t="n"/>
      <c r="GR18" s="104" t="n"/>
      <c r="GS18" s="104" t="n"/>
      <c r="GT18" s="104" t="n"/>
      <c r="GU18" s="104" t="n"/>
      <c r="GV18" s="104" t="n"/>
      <c r="GW18" s="104" t="n"/>
      <c r="GX18" s="104" t="n"/>
      <c r="GY18" s="104" t="n"/>
      <c r="GZ18" s="104" t="n"/>
      <c r="HA18" s="104" t="n"/>
      <c r="HB18" s="104" t="n"/>
      <c r="HC18" s="104" t="n"/>
      <c r="HD18" s="104" t="n"/>
      <c r="HE18" s="104" t="n"/>
      <c r="HF18" s="104" t="n"/>
      <c r="HG18" s="104" t="n"/>
      <c r="HH18" s="104" t="n"/>
      <c r="HI18" s="104" t="n"/>
      <c r="HJ18" s="104" t="n"/>
      <c r="HK18" s="104" t="n"/>
      <c r="HL18" s="104" t="n"/>
      <c r="HM18" s="104" t="n"/>
      <c r="HN18" s="104" t="n"/>
      <c r="HO18" s="104" t="n"/>
      <c r="HP18" s="104" t="n"/>
      <c r="HQ18" s="104" t="n"/>
      <c r="HR18" s="104" t="n"/>
      <c r="HS18" s="104" t="n"/>
      <c r="HT18" s="104" t="n"/>
      <c r="HU18" s="104" t="n"/>
      <c r="HV18" s="104" t="n"/>
      <c r="HW18" s="104" t="n"/>
      <c r="HX18" s="104" t="n"/>
      <c r="HY18" s="104" t="n"/>
      <c r="HZ18" s="104" t="n"/>
      <c r="IA18" s="104" t="n"/>
      <c r="IB18" s="104" t="n"/>
      <c r="IC18" s="104" t="n"/>
      <c r="ID18" s="104" t="n"/>
      <c r="IE18" s="104" t="n"/>
      <c r="IF18" s="104" t="n"/>
      <c r="IG18" s="104" t="n"/>
      <c r="IH18" s="104" t="n"/>
      <c r="II18" s="104" t="n"/>
      <c r="IJ18" s="104" t="n"/>
      <c r="IK18" s="104" t="n"/>
      <c r="IL18" s="104" t="n"/>
      <c r="IM18" s="104" t="n"/>
      <c r="IN18" s="104" t="n"/>
      <c r="IO18" s="104" t="n"/>
      <c r="IP18" s="104" t="n"/>
      <c r="IQ18" s="104" t="n"/>
      <c r="IR18" s="104" t="n"/>
      <c r="IS18" s="104" t="n"/>
      <c r="IT18" s="104" t="n"/>
      <c r="IU18" s="104" t="n"/>
      <c r="IV18" s="104" t="n"/>
      <c r="IW18" s="104" t="n"/>
      <c r="IX18" s="104" t="n"/>
      <c r="IY18" s="104" t="n"/>
      <c r="IZ18" s="104" t="n"/>
      <c r="JA18" s="104" t="n"/>
      <c r="JB18" s="104" t="n"/>
      <c r="JC18" s="104" t="n"/>
      <c r="JD18" s="104" t="n"/>
      <c r="JE18" s="104" t="n"/>
      <c r="JF18" s="104" t="n"/>
      <c r="JG18" s="104" t="n"/>
      <c r="JH18" s="104" t="n"/>
      <c r="JI18" s="104" t="n"/>
      <c r="JJ18" s="104" t="n"/>
      <c r="JK18" s="104" t="n"/>
      <c r="JL18" s="104" t="n"/>
      <c r="JM18" s="104" t="n"/>
      <c r="JN18" s="104" t="n"/>
      <c r="JO18" s="104" t="n"/>
      <c r="JP18" s="104" t="n"/>
      <c r="JQ18" s="104" t="n"/>
      <c r="JR18" s="104" t="n"/>
      <c r="JS18" s="104" t="n"/>
      <c r="JT18" s="104" t="n"/>
      <c r="JU18" s="104" t="n"/>
      <c r="JV18" s="104" t="n"/>
      <c r="JW18" s="104" t="n"/>
      <c r="JX18" s="104" t="n"/>
      <c r="JY18" s="104" t="n"/>
      <c r="JZ18" s="104" t="n"/>
      <c r="KA18" s="104" t="n"/>
      <c r="KB18" s="104" t="n"/>
      <c r="KC18" s="104" t="n"/>
      <c r="KD18" s="104" t="n"/>
      <c r="KE18" s="104" t="n"/>
      <c r="KF18" s="104" t="n"/>
      <c r="KG18" s="104" t="n"/>
      <c r="KH18" s="104" t="n"/>
      <c r="KI18" s="104" t="n"/>
      <c r="KJ18" s="104" t="n"/>
      <c r="KK18" s="104" t="n"/>
      <c r="KL18" s="104" t="n"/>
      <c r="KM18" s="104" t="n"/>
      <c r="KN18" s="104" t="n"/>
      <c r="KO18" s="104" t="n"/>
      <c r="KP18" s="104" t="n"/>
      <c r="KQ18" s="104" t="n"/>
      <c r="KR18" s="104" t="n"/>
      <c r="KS18" s="104" t="n"/>
      <c r="KT18" s="104" t="n"/>
      <c r="KU18" s="104" t="n"/>
      <c r="KV18" s="104" t="n"/>
      <c r="KW18" s="104" t="n"/>
      <c r="KX18" s="104" t="n"/>
      <c r="KY18" s="104" t="n"/>
      <c r="KZ18" s="104" t="n"/>
      <c r="LA18" s="104" t="n"/>
      <c r="LB18" s="104" t="n"/>
      <c r="LC18" s="104" t="n"/>
      <c r="LD18" s="104" t="n"/>
      <c r="LE18" s="104" t="n"/>
      <c r="LF18" s="104" t="n"/>
      <c r="LG18" s="104" t="n"/>
      <c r="LH18" s="104" t="n"/>
      <c r="LI18" s="104" t="n"/>
      <c r="LJ18" s="104" t="n"/>
      <c r="LK18" s="104" t="n"/>
      <c r="LL18" s="104" t="n"/>
      <c r="LM18" s="104" t="n"/>
      <c r="LN18" s="104" t="n"/>
      <c r="LO18" s="104" t="n"/>
      <c r="LP18" s="104" t="n"/>
      <c r="LQ18" s="104" t="n"/>
      <c r="LR18" s="104" t="n"/>
      <c r="LS18" s="104" t="n"/>
      <c r="LT18" s="104" t="n"/>
      <c r="LU18" s="104" t="inlineStr">
        <is>
          <t>kjhg</t>
        </is>
      </c>
      <c r="LV18" s="104" t="n"/>
      <c r="LW18" s="104" t="n"/>
      <c r="LX18" s="104" t="n"/>
      <c r="LY18" s="104" t="n"/>
      <c r="LZ18" s="104" t="n"/>
      <c r="MA18" s="104" t="n"/>
      <c r="MB18" s="104" t="n"/>
      <c r="MC18" s="104" t="n"/>
      <c r="MD18" s="104" t="n"/>
      <c r="ME18" s="104" t="n"/>
      <c r="MF18" s="104" t="n"/>
      <c r="MG18" s="104" t="n"/>
      <c r="MH18" s="104" t="n"/>
      <c r="MI18" s="104" t="n"/>
      <c r="MJ18" s="104" t="n"/>
      <c r="MK18" s="104" t="n"/>
      <c r="ML18" s="104" t="n"/>
      <c r="MM18" s="104" t="n"/>
      <c r="MN18" s="104" t="n"/>
      <c r="MO18" s="104" t="n"/>
      <c r="MP18" s="104" t="n"/>
      <c r="MQ18" s="104" t="n"/>
      <c r="MR18" s="104" t="n"/>
      <c r="MS18" s="104" t="n"/>
      <c r="MT18" s="104" t="n"/>
      <c r="MU18" s="104" t="n"/>
      <c r="MV18" s="104" t="n"/>
      <c r="MW18" s="104" t="n"/>
      <c r="MX18" s="104" t="n"/>
      <c r="MY18" s="104" t="n"/>
      <c r="MZ18" s="104" t="n"/>
      <c r="NA18" s="104" t="n"/>
      <c r="NB18" s="104" t="n"/>
      <c r="NC18" s="104" t="n"/>
      <c r="ND18" s="104" t="n"/>
      <c r="NE18" t="inlineStr">
        <is>
          <t>867</t>
        </is>
      </c>
    </row>
    <row r="19" ht="15" customHeight="1" s="106">
      <c r="B19" s="104" t="inlineStr">
        <is>
          <t>Aging jobs</t>
        </is>
      </c>
    </row>
    <row r="20" ht="15" customHeight="1" s="106">
      <c r="B20" s="104" t="inlineStr">
        <is>
          <t>Errors count</t>
        </is>
      </c>
    </row>
    <row r="22" ht="15" customHeight="1" s="106">
      <c r="B22" s="104" t="inlineStr">
        <is>
          <t>1. Recognition</t>
        </is>
      </c>
    </row>
    <row r="23" ht="15" customHeight="1" s="106">
      <c r="B23" s="104" t="inlineStr">
        <is>
          <t>2. how many Gembas performed</t>
        </is>
      </c>
    </row>
    <row r="24" ht="15" customHeight="1" s="106">
      <c r="B24" s="104" t="inlineStr">
        <is>
          <t>3. How may days from last boxing area work injuries</t>
        </is>
      </c>
    </row>
    <row r="25" ht="15" customHeight="1" s="106">
      <c r="B25" s="104" t="inlineStr">
        <is>
          <t>4. Who has PTO when</t>
        </is>
      </c>
    </row>
    <row r="26" ht="15" customHeight="1" s="106">
      <c r="B26" s="208" t="inlineStr">
        <is>
          <t>5. Jobs on hold</t>
        </is>
      </c>
    </row>
    <row r="27" ht="15" customHeight="1" s="106">
      <c r="B27" s="10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2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4" min="1" max="1"/>
    <col width="17" customWidth="1" style="104" min="2" max="2"/>
    <col width="70.86" customWidth="1" style="104" min="3" max="3"/>
    <col width="16.84" customWidth="1" style="104" min="4" max="4"/>
  </cols>
  <sheetData>
    <row r="1" ht="15" customHeight="1" s="106">
      <c r="A1" s="104" t="inlineStr">
        <is>
          <t>First</t>
        </is>
      </c>
      <c r="B1" s="104" t="inlineStr">
        <is>
          <t>Last</t>
        </is>
      </c>
      <c r="C1" s="104" t="inlineStr">
        <is>
          <t>Recognition</t>
        </is>
      </c>
      <c r="D1" s="104" t="inlineStr">
        <is>
          <t>Date</t>
        </is>
      </c>
    </row>
    <row r="2" ht="15" customHeight="1" s="106">
      <c r="A2" s="104" t="inlineStr">
        <is>
          <t>poo</t>
        </is>
      </c>
      <c r="B2" s="104" t="inlineStr">
        <is>
          <t>poo</t>
        </is>
      </c>
      <c r="C2" s="104" t="inlineStr">
        <is>
          <t>poo</t>
        </is>
      </c>
      <c r="D2" s="104" t="inlineStr">
        <is>
          <t>poo</t>
        </is>
      </c>
    </row>
    <row r="3" ht="15" customHeight="1" s="106">
      <c r="A3" s="104" t="inlineStr">
        <is>
          <t>Thomas</t>
        </is>
      </c>
      <c r="B3" s="104" t="inlineStr">
        <is>
          <t>Stewart</t>
        </is>
      </c>
      <c r="C3" s="104" t="inlineStr">
        <is>
          <t>5 years of service</t>
        </is>
      </c>
      <c r="D3" s="209" t="n">
        <v>45397</v>
      </c>
    </row>
    <row r="4" ht="15" customHeight="1" s="106">
      <c r="A4" s="104" t="inlineStr">
        <is>
          <t>Delfino</t>
        </is>
      </c>
      <c r="B4" s="104" t="inlineStr">
        <is>
          <t>Torres</t>
        </is>
      </c>
      <c r="C4" s="104" t="inlineStr">
        <is>
          <t>Always staying on task and ensuring product is flowing</t>
        </is>
      </c>
      <c r="D4" s="209" t="n">
        <v>45398</v>
      </c>
    </row>
    <row r="5" ht="15" customHeight="1" s="106">
      <c r="A5" s="104" t="inlineStr">
        <is>
          <t>Delfino</t>
        </is>
      </c>
      <c r="B5" s="104" t="inlineStr">
        <is>
          <t>Torres</t>
        </is>
      </c>
      <c r="C5" s="104" t="inlineStr">
        <is>
          <t>Holding down the fort upstairs</t>
        </is>
      </c>
      <c r="D5" s="209" t="n">
        <v>45411</v>
      </c>
    </row>
    <row r="6" ht="15" customHeight="1" s="106">
      <c r="A6" s="104" t="inlineStr">
        <is>
          <t>Weekend</t>
        </is>
      </c>
      <c r="C6" s="104" t="inlineStr">
        <is>
          <t>Staying operational with leadership out</t>
        </is>
      </c>
      <c r="D6" s="209" t="n">
        <v>45424</v>
      </c>
    </row>
    <row r="7" ht="15" customHeight="1" s="106">
      <c r="A7" s="104" t="inlineStr">
        <is>
          <t>xx</t>
        </is>
      </c>
      <c r="B7" s="104" t="inlineStr">
        <is>
          <t>xxx</t>
        </is>
      </c>
      <c r="C7" s="104" t="inlineStr">
        <is>
          <t>xxxx</t>
        </is>
      </c>
      <c r="D7" s="210" t="inlineStr">
        <is>
          <t>21-May-2024</t>
        </is>
      </c>
    </row>
    <row r="8">
      <c r="A8" s="104" t="inlineStr">
        <is>
          <t>poo</t>
        </is>
      </c>
      <c r="B8" s="104" t="inlineStr">
        <is>
          <t>pee</t>
        </is>
      </c>
      <c r="C8" s="104" t="inlineStr">
        <is>
          <t>poo</t>
        </is>
      </c>
      <c r="D8" s="104" t="inlineStr">
        <is>
          <t>pee</t>
        </is>
      </c>
    </row>
    <row r="9">
      <c r="A9" s="104" t="inlineStr">
        <is>
          <t>poo</t>
        </is>
      </c>
      <c r="B9" s="104" t="inlineStr">
        <is>
          <t>pee</t>
        </is>
      </c>
      <c r="C9" s="104" t="inlineStr">
        <is>
          <t>poo</t>
        </is>
      </c>
      <c r="D9" s="104" t="inlineStr">
        <is>
          <t>pee</t>
        </is>
      </c>
    </row>
    <row r="10">
      <c r="A10" s="104" t="inlineStr">
        <is>
          <t>poo</t>
        </is>
      </c>
      <c r="B10" s="104" t="inlineStr">
        <is>
          <t>pee</t>
        </is>
      </c>
      <c r="C10" s="104" t="inlineStr">
        <is>
          <t>poo</t>
        </is>
      </c>
      <c r="D10" s="104" t="inlineStr">
        <is>
          <t>pee</t>
        </is>
      </c>
    </row>
    <row r="11">
      <c r="A11" s="104" t="inlineStr">
        <is>
          <t>pop</t>
        </is>
      </c>
      <c r="B11" s="104" t="inlineStr">
        <is>
          <t>pop</t>
        </is>
      </c>
      <c r="C11" s="104" t="inlineStr">
        <is>
          <t>pop</t>
        </is>
      </c>
      <c r="D11" s="104" t="inlineStr">
        <is>
          <t>pop</t>
        </is>
      </c>
    </row>
    <row r="12">
      <c r="A12" s="104" t="inlineStr">
        <is>
          <t>pop</t>
        </is>
      </c>
      <c r="B12" s="104" t="inlineStr">
        <is>
          <t>pop</t>
        </is>
      </c>
      <c r="C12" s="104" t="inlineStr">
        <is>
          <t>pop</t>
        </is>
      </c>
      <c r="D12" s="104" t="inlineStr">
        <is>
          <t>pop</t>
        </is>
      </c>
    </row>
    <row r="13">
      <c r="A13" s="104" t="inlineStr">
        <is>
          <t>popa</t>
        </is>
      </c>
      <c r="B13" s="104" t="inlineStr">
        <is>
          <t>popa</t>
        </is>
      </c>
      <c r="C13" s="104" t="inlineStr">
        <is>
          <t>popa</t>
        </is>
      </c>
      <c r="D13" s="104" t="inlineStr">
        <is>
          <t>popa</t>
        </is>
      </c>
    </row>
    <row r="14">
      <c r="A14" s="104" t="inlineStr">
        <is>
          <t>papa</t>
        </is>
      </c>
      <c r="B14" s="104" t="inlineStr">
        <is>
          <t>popo</t>
        </is>
      </c>
      <c r="C14" s="104" t="inlineStr">
        <is>
          <t>pupu</t>
        </is>
      </c>
      <c r="D14" s="104" t="inlineStr">
        <is>
          <t>pepe</t>
        </is>
      </c>
    </row>
    <row r="15">
      <c r="A15" s="104" t="inlineStr">
        <is>
          <t>oo</t>
        </is>
      </c>
      <c r="B15" s="104" t="inlineStr">
        <is>
          <t>oo</t>
        </is>
      </c>
      <c r="C15" s="104" t="inlineStr">
        <is>
          <t>oo</t>
        </is>
      </c>
      <c r="D15" s="104" t="inlineStr">
        <is>
          <t>oo</t>
        </is>
      </c>
    </row>
    <row r="16">
      <c r="A16" s="104" t="inlineStr">
        <is>
          <t>op</t>
        </is>
      </c>
      <c r="B16" s="104" t="inlineStr">
        <is>
          <t>op</t>
        </is>
      </c>
      <c r="C16" s="104" t="inlineStr">
        <is>
          <t>op</t>
        </is>
      </c>
      <c r="D16" s="104" t="inlineStr">
        <is>
          <t>op</t>
        </is>
      </c>
    </row>
    <row r="17">
      <c r="A17" s="104" t="inlineStr">
        <is>
          <t>op</t>
        </is>
      </c>
      <c r="B17" s="104" t="inlineStr">
        <is>
          <t>op</t>
        </is>
      </c>
      <c r="C17" s="104" t="inlineStr">
        <is>
          <t>op</t>
        </is>
      </c>
      <c r="D17" s="104" t="inlineStr">
        <is>
          <t>op</t>
        </is>
      </c>
    </row>
    <row r="18">
      <c r="A18" s="104" t="inlineStr">
        <is>
          <t>op</t>
        </is>
      </c>
      <c r="B18" s="104" t="inlineStr">
        <is>
          <t>op</t>
        </is>
      </c>
      <c r="C18" s="104" t="inlineStr">
        <is>
          <t>op</t>
        </is>
      </c>
      <c r="D18" s="104" t="inlineStr">
        <is>
          <t>op</t>
        </is>
      </c>
    </row>
    <row r="19">
      <c r="A19" s="104" t="inlineStr">
        <is>
          <t>Fart</t>
        </is>
      </c>
      <c r="B19" s="104" t="inlineStr">
        <is>
          <t>poopy</t>
        </is>
      </c>
      <c r="C19" s="104" t="inlineStr">
        <is>
          <t>special</t>
        </is>
      </c>
      <c r="D19" s="104" t="inlineStr">
        <is>
          <t>Today</t>
        </is>
      </c>
    </row>
    <row r="20">
      <c r="A20" s="104" t="inlineStr">
        <is>
          <t>8</t>
        </is>
      </c>
      <c r="B20" s="104" t="inlineStr">
        <is>
          <t>87</t>
        </is>
      </c>
      <c r="C20" s="104" t="inlineStr">
        <is>
          <t>89874</t>
        </is>
      </c>
      <c r="D20" s="104" t="inlineStr">
        <is>
          <t>78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5" zeroHeight="0" outlineLevelRow="0"/>
  <cols>
    <col width="11.85" customWidth="1" style="211" min="1" max="1"/>
    <col width="11" customWidth="1" style="211" min="2" max="2"/>
    <col width="17.42" customWidth="1" style="211" min="3" max="3"/>
    <col width="48.86" customWidth="1" style="211" min="4" max="4"/>
    <col width="19.29" customWidth="1" style="104" min="5" max="5"/>
    <col width="19.42" customWidth="1" style="104" min="6" max="6"/>
  </cols>
  <sheetData>
    <row r="1" ht="15" customHeight="1" s="106">
      <c r="A1" s="212" t="inlineStr">
        <is>
          <t>Date</t>
        </is>
      </c>
      <c r="B1" s="212" t="inlineStr">
        <is>
          <t>Shift</t>
        </is>
      </c>
      <c r="C1" s="212" t="inlineStr">
        <is>
          <t>Lot</t>
        </is>
      </c>
      <c r="D1" s="212" t="inlineStr">
        <is>
          <t>Error</t>
        </is>
      </c>
      <c r="E1" s="213" t="inlineStr">
        <is>
          <t>First</t>
        </is>
      </c>
      <c r="F1" s="213" t="inlineStr">
        <is>
          <t>Last</t>
        </is>
      </c>
    </row>
    <row r="2" ht="15" customHeight="1" s="106">
      <c r="A2" s="214" t="n">
        <v>45321</v>
      </c>
      <c r="B2" s="215" t="inlineStr">
        <is>
          <t>B</t>
        </is>
      </c>
      <c r="C2" s="215" t="n"/>
      <c r="D2" s="215" t="inlineStr">
        <is>
          <t>.02 boxes used when .03 were required</t>
        </is>
      </c>
      <c r="E2" s="216" t="n"/>
      <c r="F2" s="216" t="n"/>
    </row>
    <row r="3" ht="15" customHeight="1" s="106">
      <c r="A3" s="214" t="n">
        <v>45329</v>
      </c>
      <c r="B3" s="215" t="inlineStr">
        <is>
          <t>B</t>
        </is>
      </c>
      <c r="C3" s="215" t="n"/>
      <c r="D3" s="215" t="inlineStr">
        <is>
          <t>Pallet loaded on truck without being scanned</t>
        </is>
      </c>
      <c r="E3" s="216" t="n"/>
      <c r="F3" s="216" t="n"/>
    </row>
    <row r="4" ht="15" customHeight="1" s="106">
      <c r="A4" s="214" t="n">
        <v>45336</v>
      </c>
      <c r="B4" s="215" t="inlineStr">
        <is>
          <t>A</t>
        </is>
      </c>
      <c r="C4" s="215" t="n"/>
      <c r="D4" s="215" t="inlineStr">
        <is>
          <t>GSK sent to Fort Worth</t>
        </is>
      </c>
      <c r="E4" s="216" t="n"/>
      <c r="F4" s="216" t="n"/>
    </row>
    <row r="5" ht="15" customHeight="1" s="106">
      <c r="A5" s="214" t="n">
        <v>45336</v>
      </c>
      <c r="B5" s="215" t="inlineStr">
        <is>
          <t>A</t>
        </is>
      </c>
      <c r="C5" s="215" t="n"/>
      <c r="D5" s="215" t="inlineStr">
        <is>
          <t>Engineering job sent to Fort Worth</t>
        </is>
      </c>
      <c r="E5" s="216" t="n"/>
      <c r="F5" s="216" t="n"/>
    </row>
    <row r="6" ht="15" customHeight="1" s="106">
      <c r="A6" s="214" t="n">
        <v>45370</v>
      </c>
      <c r="B6" s="215" t="inlineStr">
        <is>
          <t>B</t>
        </is>
      </c>
      <c r="C6" s="215" t="n"/>
      <c r="D6" s="215" t="inlineStr">
        <is>
          <t>Job boxed in wrong box</t>
        </is>
      </c>
      <c r="E6" s="216" t="n"/>
      <c r="F6" s="216" t="n"/>
    </row>
    <row r="7" ht="15" customHeight="1" s="106">
      <c r="A7" s="214" t="n">
        <v>45379</v>
      </c>
      <c r="B7" s="215" t="inlineStr">
        <is>
          <t>B</t>
        </is>
      </c>
      <c r="C7" s="215" t="n"/>
      <c r="D7" s="215" t="inlineStr">
        <is>
          <t>Missing handling labels</t>
        </is>
      </c>
      <c r="E7" s="216" t="inlineStr">
        <is>
          <t>Jonathen</t>
        </is>
      </c>
      <c r="F7" s="216" t="inlineStr">
        <is>
          <t>Chen</t>
        </is>
      </c>
    </row>
    <row r="8" ht="15" customHeight="1" s="106">
      <c r="A8" s="214" t="n">
        <v>45384</v>
      </c>
      <c r="B8" s="215" t="inlineStr">
        <is>
          <t>B</t>
        </is>
      </c>
      <c r="C8" s="215" t="n"/>
      <c r="D8" s="215" t="inlineStr">
        <is>
          <t>Label verification placed in wrong PCD</t>
        </is>
      </c>
      <c r="E8" s="216" t="n"/>
      <c r="F8" s="216" t="n"/>
    </row>
    <row r="9" ht="15" customHeight="1" s="106">
      <c r="A9" s="214" t="n">
        <v>45384</v>
      </c>
      <c r="B9" s="215" t="inlineStr">
        <is>
          <t>B</t>
        </is>
      </c>
      <c r="C9" s="215" t="inlineStr">
        <is>
          <t>EKD518734</t>
        </is>
      </c>
      <c r="D9" s="215" t="n"/>
      <c r="E9" s="216" t="n"/>
      <c r="F9" s="216" t="n"/>
    </row>
    <row r="10" ht="13.5" customHeight="1" s="106">
      <c r="A10" s="210" t="inlineStr">
        <is>
          <t>25-Apr-2024</t>
        </is>
      </c>
      <c r="B10" s="104" t="inlineStr">
        <is>
          <t>x</t>
        </is>
      </c>
      <c r="C10" s="104" t="inlineStr">
        <is>
          <t>x</t>
        </is>
      </c>
      <c r="D10" s="104" t="inlineStr">
        <is>
          <t>x</t>
        </is>
      </c>
      <c r="E10" s="104" t="inlineStr">
        <is>
          <t>x</t>
        </is>
      </c>
      <c r="F10" s="104" t="inlineStr">
        <is>
          <t>x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17" min="2" max="2"/>
    <col width="12" customWidth="1" style="217" min="3" max="3"/>
    <col width="11.29" customWidth="1" style="105" min="5" max="5"/>
    <col width="11" customWidth="1" style="105" min="6" max="6"/>
    <col width="12.86" customWidth="1" style="189" min="7" max="7"/>
    <col width="14.86" customWidth="1" style="217" min="9" max="9"/>
    <col width="14.29" customWidth="1" style="217" min="10" max="10"/>
    <col width="11.29" customWidth="1" style="105" min="13" max="13"/>
    <col width="11" customWidth="1" style="105" min="14" max="14"/>
    <col width="12.86" customWidth="1" style="189" min="15" max="15"/>
  </cols>
  <sheetData>
    <row r="1" ht="15.75" customHeight="1" s="106">
      <c r="A1" s="218" t="inlineStr">
        <is>
          <t>Assembly</t>
        </is>
      </c>
      <c r="B1" s="219" t="n"/>
      <c r="C1" s="219" t="n"/>
      <c r="D1" s="219" t="n"/>
      <c r="E1" s="219" t="n"/>
      <c r="F1" s="219" t="n"/>
      <c r="G1" s="220" t="n"/>
      <c r="H1" s="218" t="inlineStr">
        <is>
          <t>Assembly</t>
        </is>
      </c>
      <c r="I1" s="219" t="n"/>
      <c r="J1" s="219" t="n"/>
      <c r="K1" s="219" t="n"/>
      <c r="L1" s="219" t="n"/>
      <c r="M1" s="219" t="n"/>
      <c r="N1" s="219" t="n"/>
      <c r="O1" s="220" t="n"/>
    </row>
    <row r="2" ht="15" customHeight="1" s="106">
      <c r="B2" s="221" t="inlineStr">
        <is>
          <t>Boxing</t>
        </is>
      </c>
      <c r="C2" s="221" t="inlineStr">
        <is>
          <t>Production</t>
        </is>
      </c>
      <c r="E2" s="222" t="inlineStr">
        <is>
          <t>Jobs Built</t>
        </is>
      </c>
      <c r="F2" s="222" t="inlineStr">
        <is>
          <t>Jobs Boxed</t>
        </is>
      </c>
      <c r="G2" s="223" t="inlineStr">
        <is>
          <t>Productivity</t>
        </is>
      </c>
      <c r="I2" s="221" t="inlineStr">
        <is>
          <t>Boxing</t>
        </is>
      </c>
      <c r="J2" s="221" t="inlineStr">
        <is>
          <t>Production</t>
        </is>
      </c>
      <c r="K2" s="221" t="inlineStr">
        <is>
          <t>Boxed?</t>
        </is>
      </c>
      <c r="M2" s="222" t="inlineStr">
        <is>
          <t>Jobs Built</t>
        </is>
      </c>
      <c r="N2" s="222" t="inlineStr">
        <is>
          <t>Jobs Boxed</t>
        </is>
      </c>
      <c r="O2" s="223" t="inlineStr">
        <is>
          <t>Productivity</t>
        </is>
      </c>
    </row>
    <row r="3" ht="15" customHeight="1" s="106">
      <c r="B3" s="217" t="n">
        <v>3261539</v>
      </c>
      <c r="C3" s="217" t="n">
        <v>3262175</v>
      </c>
      <c r="E3" s="224">
        <f>COUNT(C3:C1048576)</f>
        <v/>
      </c>
      <c r="F3" s="224">
        <f>COUNT(B3:B199)</f>
        <v/>
      </c>
      <c r="G3" s="225">
        <f>F3/E3</f>
        <v/>
      </c>
      <c r="I3" s="226" t="n">
        <v>3254072</v>
      </c>
      <c r="J3" s="226" t="n">
        <v>3229353</v>
      </c>
      <c r="K3" s="227">
        <f>IF(COUNTIF(I:I,J3)&gt;0,"Yes","No")</f>
        <v/>
      </c>
      <c r="M3" s="224">
        <f>COUNTA(J3:J1048576)</f>
        <v/>
      </c>
      <c r="N3" s="224">
        <f>COUNTIF(K3:K199,"Yes")</f>
        <v/>
      </c>
      <c r="O3" s="225">
        <f>N3/M3</f>
        <v/>
      </c>
    </row>
    <row r="4" ht="15" customHeight="1" s="106">
      <c r="B4" s="217" t="n">
        <v>3274377</v>
      </c>
      <c r="C4" s="217" t="n">
        <v>3271600</v>
      </c>
      <c r="I4" s="217" t="n">
        <v>3260477</v>
      </c>
      <c r="J4" s="217" t="n">
        <v>3271611</v>
      </c>
      <c r="K4" s="227">
        <f>IF(COUNTIF(I:I,J4)&gt;0,"Yes","No")</f>
        <v/>
      </c>
    </row>
    <row r="5" ht="15" customHeight="1" s="106">
      <c r="B5" s="217" t="n">
        <v>3266906</v>
      </c>
      <c r="C5" s="217" t="n">
        <v>3271276</v>
      </c>
      <c r="I5" s="217" t="n">
        <v>3276379</v>
      </c>
      <c r="J5" s="217" t="n">
        <v>3280197</v>
      </c>
      <c r="K5" s="227">
        <f>IF(COUNTIF(I:I,J5)&gt;0,"Yes","No")</f>
        <v/>
      </c>
    </row>
    <row r="6" ht="15" customHeight="1" s="106">
      <c r="B6" s="217" t="n">
        <v>3264181</v>
      </c>
      <c r="C6" s="217" t="n">
        <v>3253081</v>
      </c>
      <c r="I6" s="217" t="n">
        <v>3238671</v>
      </c>
      <c r="J6" s="217" t="n">
        <v>3276391</v>
      </c>
      <c r="K6" s="227">
        <f>IF(COUNTIF(I:I,J6)&gt;0,"Yes","No")</f>
        <v/>
      </c>
    </row>
    <row r="7" ht="15" customHeight="1" s="106">
      <c r="B7" s="217" t="n">
        <v>3246779</v>
      </c>
      <c r="C7" s="217" t="n">
        <v>3268881</v>
      </c>
      <c r="I7" s="217" t="n">
        <v>3263375</v>
      </c>
      <c r="J7" s="217" t="n">
        <v>3277901</v>
      </c>
      <c r="K7" s="227">
        <f>IF(COUNTIF(I:I,J7)&gt;0,"Yes","No")</f>
        <v/>
      </c>
    </row>
    <row r="8" ht="15" customHeight="1" s="106">
      <c r="B8" s="217" t="n">
        <v>3244738</v>
      </c>
      <c r="C8" s="217" t="n">
        <v>3262155</v>
      </c>
      <c r="I8" s="217" t="n">
        <v>3266911</v>
      </c>
      <c r="J8" s="217" t="n">
        <v>3249781</v>
      </c>
      <c r="K8" s="227">
        <f>IF(COUNTIF(I:I,J8)&gt;0,"Yes","No")</f>
        <v/>
      </c>
    </row>
    <row r="9" ht="15" customHeight="1" s="106">
      <c r="B9" s="217" t="n">
        <v>3271291</v>
      </c>
      <c r="C9" s="217" t="n">
        <v>3266887</v>
      </c>
      <c r="I9" s="217" t="n">
        <v>3267900</v>
      </c>
      <c r="J9" s="217" t="n">
        <v>3273639</v>
      </c>
      <c r="K9" s="227">
        <f>IF(COUNTIF(I:I,J9)&gt;0,"Yes","No")</f>
        <v/>
      </c>
    </row>
    <row r="10" ht="15" customHeight="1" s="106">
      <c r="B10" s="217" t="n">
        <v>3256375</v>
      </c>
      <c r="C10" s="217" t="n">
        <v>3250355</v>
      </c>
      <c r="I10" s="217" t="n">
        <v>3282702</v>
      </c>
      <c r="J10" s="217" t="n">
        <v>3273638</v>
      </c>
      <c r="K10" s="227">
        <f>IF(COUNTIF(I:I,J10)&gt;0,"Yes","No")</f>
        <v/>
      </c>
    </row>
    <row r="11" ht="15" customHeight="1" s="106">
      <c r="B11" s="217" t="n">
        <v>3248702</v>
      </c>
      <c r="C11" s="217" t="n">
        <v>3260502</v>
      </c>
      <c r="I11" s="217" t="n">
        <v>3264771</v>
      </c>
      <c r="J11" s="217" t="n">
        <v>3229183</v>
      </c>
      <c r="K11" s="227">
        <f>IF(COUNTIF(I:I,J11)&gt;0,"Yes","No")</f>
        <v/>
      </c>
    </row>
    <row r="12" ht="15" customHeight="1" s="106">
      <c r="B12" s="217" t="n">
        <v>3262799</v>
      </c>
      <c r="C12" s="217" t="n">
        <v>3254993</v>
      </c>
      <c r="I12" s="217" t="n">
        <v>3260102</v>
      </c>
      <c r="J12" s="217" t="n">
        <v>3262471</v>
      </c>
      <c r="K12" s="227">
        <f>IF(COUNTIF(I:I,J12)&gt;0,"Yes","No")</f>
        <v/>
      </c>
    </row>
    <row r="13" ht="15" customHeight="1" s="106">
      <c r="B13" s="217" t="n">
        <v>3271607</v>
      </c>
      <c r="C13" s="217" t="n">
        <v>3256383</v>
      </c>
      <c r="I13" s="217" t="n">
        <v>3269496</v>
      </c>
      <c r="K13" s="227">
        <f>IF(COUNTIF(I:I,J13)&gt;0,"Yes","No")</f>
        <v/>
      </c>
    </row>
    <row r="14" ht="15" customHeight="1" s="106">
      <c r="B14" s="217" t="n">
        <v>3268278</v>
      </c>
      <c r="I14" s="217" t="n">
        <v>3252240</v>
      </c>
      <c r="K14" s="227">
        <f>IF(COUNTIF(I:I,J14)&gt;0,"Yes","No")</f>
        <v/>
      </c>
    </row>
    <row r="15" ht="15" customHeight="1" s="106">
      <c r="B15" s="217" t="n">
        <v>3250893</v>
      </c>
      <c r="I15" s="217" t="n">
        <v>3229052</v>
      </c>
      <c r="K15" s="227">
        <f>IF(COUNTIF(I:I,J15)&gt;0,"Yes","No")</f>
        <v/>
      </c>
    </row>
    <row r="16" ht="15" customHeight="1" s="106">
      <c r="B16" s="217" t="n">
        <v>3244281</v>
      </c>
      <c r="I16" s="217" t="n">
        <v>3267005</v>
      </c>
      <c r="K16" s="227">
        <f>IF(COUNTIF(I:I,J16)&gt;0,"Yes","No")</f>
        <v/>
      </c>
    </row>
    <row r="17" ht="15" customHeight="1" s="106">
      <c r="B17" s="217" t="n">
        <v>3263373</v>
      </c>
      <c r="I17" s="217" t="n">
        <v>3261886</v>
      </c>
      <c r="K17" s="227">
        <f>IF(COUNTIF(I:I,J17)&gt;0,"Yes","No")</f>
        <v/>
      </c>
    </row>
    <row r="18" ht="15" customHeight="1" s="106">
      <c r="B18" s="217" t="n">
        <v>3243720</v>
      </c>
      <c r="I18" s="217" t="n">
        <v>3260489</v>
      </c>
      <c r="K18" s="227">
        <f>IF(COUNTIF(I:I,J18)&gt;0,"Yes","No")</f>
        <v/>
      </c>
    </row>
    <row r="19" ht="15" customHeight="1" s="106">
      <c r="B19" s="217" t="n">
        <v>3271981</v>
      </c>
      <c r="I19" s="217" t="n">
        <v>3269503</v>
      </c>
      <c r="K19" s="227">
        <f>IF(COUNTIF(I:I,J19)&gt;0,"Yes","No")</f>
        <v/>
      </c>
    </row>
    <row r="20" ht="15" customHeight="1" s="106">
      <c r="B20" s="217" t="n">
        <v>3271982</v>
      </c>
      <c r="I20" s="217" t="n">
        <v>3277900</v>
      </c>
      <c r="K20" s="227">
        <f>IF(COUNTIF(I:I,J20)&gt;0,"Yes","No")</f>
        <v/>
      </c>
    </row>
    <row r="21" ht="15" customHeight="1" s="106">
      <c r="B21" s="217" t="n">
        <v>3265875</v>
      </c>
      <c r="I21" s="217" t="n">
        <v>3277908</v>
      </c>
      <c r="K21" s="227">
        <f>IF(COUNTIF(I:I,J21)&gt;0,"Yes","No")</f>
        <v/>
      </c>
    </row>
    <row r="22" ht="15" customHeight="1" s="106">
      <c r="B22" s="217" t="n">
        <v>3263255</v>
      </c>
      <c r="I22" s="217" t="n">
        <v>3277973</v>
      </c>
      <c r="K22" s="227">
        <f>IF(COUNTIF(I:I,J22)&gt;0,"Yes","No")</f>
        <v/>
      </c>
    </row>
    <row r="23" ht="15" customHeight="1" s="106">
      <c r="I23" s="217" t="n">
        <v>3265274</v>
      </c>
      <c r="K23" s="227">
        <f>IF(COUNTIF(I:I,J23)&gt;0,"Yes","No")</f>
        <v/>
      </c>
    </row>
    <row r="24" ht="15" customHeight="1" s="106">
      <c r="I24" s="217" t="n">
        <v>3264971</v>
      </c>
      <c r="K24" s="227">
        <f>IF(COUNTIF(I:I,J24)&gt;0,"Yes","No")</f>
        <v/>
      </c>
    </row>
    <row r="25" ht="15" customHeight="1" s="106">
      <c r="I25" s="217" t="n">
        <v>3258876</v>
      </c>
      <c r="K25" s="227">
        <f>IF(COUNTIF(I:I,J25)&gt;0,"Yes","No")</f>
        <v/>
      </c>
    </row>
    <row r="26" ht="15" customHeight="1" s="106">
      <c r="I26" s="217" t="n">
        <v>3254074</v>
      </c>
      <c r="K26" s="227">
        <f>IF(COUNTIF(I:I,J26)&gt;0,"Yes","No")</f>
        <v/>
      </c>
    </row>
    <row r="27" ht="15" customHeight="1" s="106">
      <c r="I27" s="217" t="n">
        <v>3274176</v>
      </c>
      <c r="K27" s="227">
        <f>IF(COUNTIF(I:I,J27)&gt;0,"Yes","No")</f>
        <v/>
      </c>
    </row>
    <row r="28" ht="15" customHeight="1" s="106">
      <c r="I28" s="217" t="n">
        <v>3230326</v>
      </c>
      <c r="K28" s="227">
        <f>IF(COUNTIF(I:I,J28)&gt;0,"Yes","No")</f>
        <v/>
      </c>
    </row>
    <row r="29" ht="15" customHeight="1" s="106">
      <c r="I29" s="217" t="n">
        <v>3271588</v>
      </c>
      <c r="K29" s="227">
        <f>IF(COUNTIF(I:I,J29)&gt;0,"Yes","No")</f>
        <v/>
      </c>
    </row>
    <row r="30" ht="15" customHeight="1" s="106">
      <c r="I30" s="217" t="n">
        <v>3276373</v>
      </c>
      <c r="K30" s="227">
        <f>IF(COUNTIF(I:I,J30)&gt;0,"Yes","No")</f>
        <v/>
      </c>
    </row>
    <row r="31" ht="15" customHeight="1" s="106">
      <c r="I31" s="217" t="n">
        <v>3262098</v>
      </c>
      <c r="K31" s="227">
        <f>IF(COUNTIF(I:I,J31)&gt;0,"Yes","No")</f>
        <v/>
      </c>
    </row>
    <row r="32" ht="15" customHeight="1" s="106">
      <c r="I32" s="217" t="n">
        <v>3277636</v>
      </c>
      <c r="K32" s="227">
        <f>IF(COUNTIF(I:I,J32)&gt;0,"Yes","No")</f>
        <v/>
      </c>
    </row>
    <row r="33" ht="15" customHeight="1" s="106">
      <c r="I33" s="217" t="n">
        <v>3260513</v>
      </c>
      <c r="K33" s="227">
        <f>IF(COUNTIF(I:I,J33)&gt;0,"Yes","No")</f>
        <v/>
      </c>
    </row>
    <row r="34" ht="15" customHeight="1" s="106">
      <c r="I34" s="217" t="n">
        <v>3269781</v>
      </c>
      <c r="K34" s="227">
        <f>IF(COUNTIF(I:I,J34)&gt;0,"Yes","No")</f>
        <v/>
      </c>
    </row>
    <row r="35" ht="15" customHeight="1" s="106">
      <c r="I35" s="217" t="n">
        <v>3276894</v>
      </c>
      <c r="K35" s="227">
        <f>IF(COUNTIF(I:I,J35)&gt;0,"Yes","No")</f>
        <v/>
      </c>
    </row>
    <row r="36" ht="15" customHeight="1" s="106">
      <c r="I36" s="217" t="n">
        <v>3261548</v>
      </c>
      <c r="K36" s="227">
        <f>IF(COUNTIF(I:I,J36)&gt;0,"Yes","No")</f>
        <v/>
      </c>
    </row>
    <row r="37" ht="15" customHeight="1" s="106">
      <c r="I37" s="217" t="n">
        <v>3270075</v>
      </c>
      <c r="K37" s="227">
        <f>IF(COUNTIF(I:I,J37)&gt;0,"Yes","No")</f>
        <v/>
      </c>
    </row>
    <row r="38" ht="15" customHeight="1" s="106">
      <c r="I38" s="217" t="n">
        <v>3264141</v>
      </c>
      <c r="K38" s="227">
        <f>IF(COUNTIF(I:I,J38)&gt;0,"Yes","No")</f>
        <v/>
      </c>
    </row>
    <row r="39" ht="15" customHeight="1" s="106">
      <c r="I39" s="217" t="n">
        <v>3278594</v>
      </c>
      <c r="K39" s="227">
        <f>IF(COUNTIF(I:I,J39)&gt;0,"Yes","No")</f>
        <v/>
      </c>
    </row>
    <row r="40" ht="15" customHeight="1" s="106">
      <c r="I40" s="217" t="n">
        <v>3276880</v>
      </c>
      <c r="K40" s="227">
        <f>IF(COUNTIF(I:I,J40)&gt;0,"Yes","No")</f>
        <v/>
      </c>
    </row>
    <row r="41" ht="15" customHeight="1" s="106">
      <c r="I41" s="217" t="n">
        <v>3261512</v>
      </c>
      <c r="K41" s="227">
        <f>IF(COUNTIF(I:I,J41)&gt;0,"Yes","No")</f>
        <v/>
      </c>
    </row>
    <row r="42" ht="15" customHeight="1" s="106">
      <c r="I42" s="217" t="n">
        <v>3261552</v>
      </c>
      <c r="K42" s="227">
        <f>IF(COUNTIF(I:I,J42)&gt;0,"Yes","No")</f>
        <v/>
      </c>
    </row>
    <row r="43" ht="15" customHeight="1" s="106">
      <c r="I43" s="217" t="n">
        <v>3229140</v>
      </c>
      <c r="K43" s="227">
        <f>IF(COUNTIF(I:I,J43)&gt;0,"Yes","No")</f>
        <v/>
      </c>
    </row>
    <row r="44" ht="15" customHeight="1" s="106">
      <c r="I44" s="217" t="n">
        <v>3275773</v>
      </c>
      <c r="K44" s="227">
        <f>IF(COUNTIF(I:I,J44)&gt;0,"Yes","No")</f>
        <v/>
      </c>
    </row>
    <row r="45" ht="15" customHeight="1" s="106">
      <c r="I45" s="217" t="n">
        <v>3275784</v>
      </c>
      <c r="K45" s="227">
        <f>IF(COUNTIF(I:I,J45)&gt;0,"Yes","No")</f>
        <v/>
      </c>
    </row>
    <row r="46" ht="15" customHeight="1" s="106">
      <c r="I46" s="217" t="n">
        <v>3264176</v>
      </c>
      <c r="K46" s="227">
        <f>IF(COUNTIF(I:I,J46)&gt;0,"Yes","No")</f>
        <v/>
      </c>
    </row>
    <row r="47" ht="15" customHeight="1" s="106">
      <c r="I47" s="217" t="n">
        <v>3274174</v>
      </c>
      <c r="K47" s="227">
        <f>IF(COUNTIF(I:I,J47)&gt;0,"Yes","No")</f>
        <v/>
      </c>
    </row>
    <row r="48" ht="15" customHeight="1" s="106">
      <c r="I48" s="217" t="n">
        <v>3277905</v>
      </c>
      <c r="K48" s="227">
        <f>IF(COUNTIF(I:I,J48)&gt;0,"Yes","No")</f>
        <v/>
      </c>
    </row>
    <row r="49" ht="15" customHeight="1" s="106">
      <c r="I49" s="217" t="n">
        <v>3269482</v>
      </c>
      <c r="K49" s="227">
        <f>IF(COUNTIF(I:I,J49)&gt;0,"Yes","No")</f>
        <v/>
      </c>
    </row>
    <row r="50" ht="15" customHeight="1" s="106">
      <c r="I50" s="217" t="n">
        <v>3254070</v>
      </c>
      <c r="K50" s="227">
        <f>IF(COUNTIF(I:I,J50)&gt;0,"Yes","No")</f>
        <v/>
      </c>
    </row>
    <row r="51" ht="15" customHeight="1" s="106">
      <c r="I51" s="217" t="n">
        <v>3248698</v>
      </c>
      <c r="K51" s="227">
        <f>IF(COUNTIF(I:I,J51)&gt;0,"Yes","No")</f>
        <v/>
      </c>
    </row>
    <row r="52" ht="15" customHeight="1" s="106">
      <c r="I52" s="217" t="n">
        <v>3229172</v>
      </c>
      <c r="K52" s="227">
        <f>IF(COUNTIF(I:I,J52)&gt;0,"Yes","No")</f>
        <v/>
      </c>
    </row>
    <row r="53" ht="15" customHeight="1" s="106">
      <c r="I53" s="217" t="n">
        <v>3226390</v>
      </c>
      <c r="K53" s="227">
        <f>IF(COUNTIF(I:I,J53)&gt;0,"Yes","No")</f>
        <v/>
      </c>
    </row>
    <row r="54" ht="15" customHeight="1" s="106">
      <c r="I54" s="217" t="n">
        <v>3278681</v>
      </c>
      <c r="K54" s="227">
        <f>IF(COUNTIF(I:I,J54)&gt;0,"Yes","No")</f>
        <v/>
      </c>
    </row>
    <row r="55" ht="15" customHeight="1" s="106">
      <c r="I55" s="217" t="n">
        <v>3280880</v>
      </c>
      <c r="K55" s="227">
        <f>IF(COUNTIF(I:I,J55)&gt;0,"Yes","No")</f>
        <v/>
      </c>
    </row>
    <row r="56" ht="15" customHeight="1" s="106">
      <c r="I56" s="217" t="n">
        <v>3254081</v>
      </c>
      <c r="K56" s="227">
        <f>IF(COUNTIF(I:I,J56)&gt;0,"Yes","No")</f>
        <v/>
      </c>
    </row>
    <row r="57" ht="15" customHeight="1" s="106">
      <c r="I57" s="217" t="n">
        <v>3232800</v>
      </c>
      <c r="K57" s="227">
        <f>IF(COUNTIF(I:I,J57)&gt;0,"Yes","No")</f>
        <v/>
      </c>
    </row>
    <row r="58" ht="15" customHeight="1" s="106">
      <c r="I58" s="217" t="n">
        <v>3276375</v>
      </c>
      <c r="K58" s="227">
        <f>IF(COUNTIF(I:I,J58)&gt;0,"Yes","No")</f>
        <v/>
      </c>
    </row>
    <row r="59" ht="15" customHeight="1" s="106">
      <c r="I59" s="217" t="n">
        <v>3229064</v>
      </c>
      <c r="K59" s="227">
        <f>IF(COUNTIF(I:I,J59)&gt;0,"Yes","No")</f>
        <v/>
      </c>
    </row>
    <row r="60" ht="15" customHeight="1" s="106">
      <c r="I60" s="217" t="n">
        <v>3229080</v>
      </c>
      <c r="K60" s="227">
        <f>IF(COUNTIF(I:I,J60)&gt;0,"Yes","No")</f>
        <v/>
      </c>
    </row>
    <row r="61" ht="15" customHeight="1" s="106">
      <c r="I61" s="217" t="n">
        <v>3260494</v>
      </c>
      <c r="K61" s="227">
        <f>IF(COUNTIF(I:I,J61)&gt;0,"Yes","No")</f>
        <v/>
      </c>
    </row>
    <row r="62" ht="15" customHeight="1" s="106">
      <c r="I62" s="217" t="n">
        <v>3258875</v>
      </c>
      <c r="K62" s="227">
        <f>IF(COUNTIF(I:I,J62)&gt;0,"Yes","No")</f>
        <v/>
      </c>
    </row>
    <row r="63" ht="15" customHeight="1" s="106">
      <c r="I63" s="217" t="n">
        <v>3277901</v>
      </c>
      <c r="K63" s="227">
        <f>IF(COUNTIF(I:I,J63)&gt;0,"Yes","No")</f>
        <v/>
      </c>
    </row>
    <row r="64" ht="15" customHeight="1" s="106">
      <c r="I64" s="217" t="n">
        <v>3277904</v>
      </c>
      <c r="K64" s="227">
        <f>IF(COUNTIF(I:I,J64)&gt;0,"Yes","No")</f>
        <v/>
      </c>
    </row>
    <row r="65" ht="15" customHeight="1" s="106">
      <c r="I65" s="217" t="n">
        <v>3271992</v>
      </c>
      <c r="K65" s="227">
        <f>IF(COUNTIF(I:I,J65)&gt;0,"Yes","No")</f>
        <v/>
      </c>
    </row>
    <row r="66" ht="15" customHeight="1" s="106">
      <c r="I66" s="217" t="n">
        <v>3272263</v>
      </c>
      <c r="K66" s="227">
        <f>IF(COUNTIF(I:I,J66)&gt;0,"Yes","No")</f>
        <v/>
      </c>
    </row>
    <row r="67" ht="15" customHeight="1" s="106">
      <c r="I67" s="217" t="n">
        <v>3276381</v>
      </c>
      <c r="K67" s="227">
        <f>IF(COUNTIF(I:I,J67)&gt;0,"Yes","No")</f>
        <v/>
      </c>
    </row>
    <row r="68" ht="15" customHeight="1" s="106">
      <c r="I68" s="217" t="n">
        <v>3279022</v>
      </c>
      <c r="K68" s="227">
        <f>IF(COUNTIF(I:I,J68)&gt;0,"Yes","No")</f>
        <v/>
      </c>
    </row>
    <row r="69" ht="15" customHeight="1" s="106">
      <c r="I69" s="217" t="n">
        <v>3262471</v>
      </c>
      <c r="K69" s="227">
        <f>IF(COUNTIF(I:I,J69)&gt;0,"Yes","No")</f>
        <v/>
      </c>
    </row>
    <row r="70" ht="15" customHeight="1" s="106">
      <c r="I70" s="217" t="n">
        <v>3280194</v>
      </c>
      <c r="K70" s="227">
        <f>IF(COUNTIF(I:I,J70)&gt;0,"Yes","No")</f>
        <v/>
      </c>
    </row>
    <row r="71" ht="15" customHeight="1" s="106">
      <c r="I71" s="217" t="n">
        <v>3229183</v>
      </c>
      <c r="K71" s="227">
        <f>IF(COUNTIF(I:I,J71)&gt;0,"Yes","No")</f>
        <v/>
      </c>
    </row>
    <row r="72" ht="15" customHeight="1" s="106">
      <c r="I72" s="217" t="n">
        <v>3280877</v>
      </c>
      <c r="K72" s="227">
        <f>IF(COUNTIF(I:I,J72)&gt;0,"Yes","No")</f>
        <v/>
      </c>
    </row>
    <row r="73" ht="15" customHeight="1" s="106">
      <c r="I73" s="217" t="n">
        <v>3243979</v>
      </c>
      <c r="K73" s="227">
        <f>IF(COUNTIF(I:I,J73)&gt;0,"Yes","No")</f>
        <v/>
      </c>
    </row>
    <row r="74" ht="15" customHeight="1" s="106">
      <c r="I74" s="217" t="n">
        <v>3280878</v>
      </c>
      <c r="K74" s="227">
        <f>IF(COUNTIF(I:I,J74)&gt;0,"Yes","No")</f>
        <v/>
      </c>
    </row>
    <row r="75" ht="15" customHeight="1" s="106">
      <c r="I75" s="217" t="n">
        <v>3276391</v>
      </c>
      <c r="K75" s="227">
        <f>IF(COUNTIF(I:I,J75)&gt;0,"Yes","No")</f>
        <v/>
      </c>
    </row>
    <row r="76" ht="15" customHeight="1" s="106">
      <c r="I76" s="217" t="n">
        <v>3273638</v>
      </c>
      <c r="K76" s="227">
        <f>IF(COUNTIF(I:I,J76)&gt;0,"Yes","No")</f>
        <v/>
      </c>
    </row>
    <row r="77" ht="15" customHeight="1" s="106">
      <c r="I77" s="217" t="n">
        <v>3273639</v>
      </c>
      <c r="K77" s="227">
        <f>IF(COUNTIF(I:I,J77)&gt;0,"Yes","No")</f>
        <v/>
      </c>
    </row>
    <row r="78" ht="15" customHeight="1" s="106">
      <c r="I78" s="217" t="n">
        <v>3260471</v>
      </c>
      <c r="K78" s="227">
        <f>IF(COUNTIF(I:I,J78)&gt;0,"Yes","No")</f>
        <v/>
      </c>
    </row>
    <row r="79" ht="15" customHeight="1" s="106">
      <c r="I79" s="217" t="n">
        <v>3262116</v>
      </c>
      <c r="K79" s="227">
        <f>IF(COUNTIF(I:I,J79)&gt;0,"Yes","No")</f>
        <v/>
      </c>
    </row>
    <row r="80" ht="15" customHeight="1" s="106">
      <c r="I80" s="217" t="n">
        <v>3280197</v>
      </c>
      <c r="K80" s="227">
        <f>IF(COUNTIF(I:I,J80)&gt;0,"Yes","No")</f>
        <v/>
      </c>
    </row>
    <row r="81" ht="15" customHeight="1" s="106">
      <c r="I81" s="217" t="n">
        <v>3249781</v>
      </c>
      <c r="K81" s="227">
        <f>IF(COUNTIF(I:I,J81)&gt;0,"Yes","No")</f>
        <v/>
      </c>
    </row>
    <row r="82" ht="15" customHeight="1" s="106">
      <c r="K82" s="227">
        <f>IF(COUNTIF(I:I,J82)&gt;0,"Yes","No")</f>
        <v/>
      </c>
    </row>
    <row r="83" ht="15" customHeight="1" s="106">
      <c r="K83" s="227">
        <f>IF(COUNTIF(I:I,J83)&gt;0,"Yes","No")</f>
        <v/>
      </c>
    </row>
    <row r="84" ht="15" customHeight="1" s="106">
      <c r="K84" s="227">
        <f>IF(COUNTIF(I:I,J84)&gt;0,"Yes","No")</f>
        <v/>
      </c>
    </row>
    <row r="85" ht="15" customHeight="1" s="106">
      <c r="K85" s="227">
        <f>IF(COUNTIF(I:I,J85)&gt;0,"Yes","No")</f>
        <v/>
      </c>
    </row>
    <row r="86" ht="15" customHeight="1" s="106">
      <c r="K86" s="227">
        <f>IF(COUNTIF(I:I,J86)&gt;0,"Yes","No")</f>
        <v/>
      </c>
    </row>
    <row r="87" ht="15" customHeight="1" s="106">
      <c r="K87" s="227">
        <f>IF(COUNTIF(I:I,J87)&gt;0,"Yes","No")</f>
        <v/>
      </c>
    </row>
    <row r="88" ht="15" customHeight="1" s="106">
      <c r="K88" s="227">
        <f>IF(COUNTIF(I:I,J88)&gt;0,"Yes","No")</f>
        <v/>
      </c>
    </row>
    <row r="89" ht="15" customHeight="1" s="106">
      <c r="K89" s="227">
        <f>IF(COUNTIF(I:I,J89)&gt;0,"Yes","No")</f>
        <v/>
      </c>
    </row>
    <row r="90" ht="15" customHeight="1" s="106">
      <c r="K90" s="227">
        <f>IF(COUNTIF(I:I,J90)&gt;0,"Yes","No")</f>
        <v/>
      </c>
    </row>
    <row r="91" ht="15" customHeight="1" s="106">
      <c r="K91" s="227">
        <f>IF(COUNTIF(I:I,J91)&gt;0,"Yes","No")</f>
        <v/>
      </c>
    </row>
    <row r="92" ht="15" customHeight="1" s="106">
      <c r="K92" s="227">
        <f>IF(COUNTIF(I:I,J92)&gt;0,"Yes","No")</f>
        <v/>
      </c>
    </row>
    <row r="93" ht="15" customHeight="1" s="106">
      <c r="K93" s="227">
        <f>IF(COUNTIF(I:I,J93)&gt;0,"Yes","No")</f>
        <v/>
      </c>
    </row>
    <row r="94" ht="15" customHeight="1" s="106">
      <c r="K94" s="227">
        <f>IF(COUNTIF(I:I,J94)&gt;0,"Yes","No")</f>
        <v/>
      </c>
    </row>
    <row r="95" ht="15" customHeight="1" s="106">
      <c r="K95" s="227">
        <f>IF(COUNTIF(I:I,J95)&gt;0,"Yes","No")</f>
        <v/>
      </c>
    </row>
    <row r="96" ht="15" customHeight="1" s="106">
      <c r="K96" s="227">
        <f>IF(COUNTIF(I:I,J96)&gt;0,"Yes","No")</f>
        <v/>
      </c>
    </row>
    <row r="97" ht="15" customHeight="1" s="106">
      <c r="K97" s="227">
        <f>IF(COUNTIF(I:I,J97)&gt;0,"Yes","No")</f>
        <v/>
      </c>
    </row>
    <row r="98" ht="15" customHeight="1" s="106">
      <c r="K98" s="227">
        <f>IF(COUNTIF(I:I,J98)&gt;0,"Yes","No")</f>
        <v/>
      </c>
    </row>
    <row r="99" ht="15" customHeight="1" s="106">
      <c r="K99" s="227">
        <f>IF(COUNTIF(I:I,J99)&gt;0,"Yes","No")</f>
        <v/>
      </c>
    </row>
    <row r="100" ht="15" customHeight="1" s="106">
      <c r="K100" s="227">
        <f>IF(COUNTIF(I:I,J100)&gt;0,"Yes","No")</f>
        <v/>
      </c>
    </row>
    <row r="101" ht="15" customHeight="1" s="106">
      <c r="K101" s="227">
        <f>IF(COUNTIF(I:I,J101)&gt;0,"Yes","No")</f>
        <v/>
      </c>
    </row>
    <row r="102" ht="15" customHeight="1" s="106">
      <c r="K102" s="227">
        <f>IF(COUNTIF(I:I,J102)&gt;0,"Yes","No")</f>
        <v/>
      </c>
    </row>
    <row r="103" ht="15" customHeight="1" s="106">
      <c r="K103" s="227">
        <f>IF(COUNTIF(I:I,J103)&gt;0,"Yes","No")</f>
        <v/>
      </c>
    </row>
    <row r="104" ht="15" customHeight="1" s="106">
      <c r="K104" s="227">
        <f>IF(COUNTIF(I:I,J104)&gt;0,"Yes","No")</f>
        <v/>
      </c>
    </row>
    <row r="105" ht="15" customHeight="1" s="106">
      <c r="K105" s="227">
        <f>IF(COUNTIF(I:I,J105)&gt;0,"Yes","No")</f>
        <v/>
      </c>
    </row>
    <row r="106" ht="15" customHeight="1" s="106">
      <c r="K106" s="227">
        <f>IF(COUNTIF(I:I,J106)&gt;0,"Yes","No")</f>
        <v/>
      </c>
    </row>
    <row r="107" ht="15" customHeight="1" s="106">
      <c r="K107" s="227">
        <f>IF(COUNTIF(I:I,J107)&gt;0,"Yes","No")</f>
        <v/>
      </c>
    </row>
    <row r="108" ht="15" customHeight="1" s="106">
      <c r="K108" s="227">
        <f>IF(COUNTIF(I:I,J108)&gt;0,"Yes","No")</f>
        <v/>
      </c>
    </row>
    <row r="109" ht="15" customHeight="1" s="106">
      <c r="K109" s="227">
        <f>IF(COUNTIF(I:I,J109)&gt;0,"Yes","No")</f>
        <v/>
      </c>
    </row>
    <row r="110" ht="15" customHeight="1" s="106">
      <c r="K110" s="227">
        <f>IF(COUNTIF(I:I,J110)&gt;0,"Yes","No")</f>
        <v/>
      </c>
    </row>
    <row r="111" ht="15" customHeight="1" s="106">
      <c r="K111" s="227">
        <f>IF(COUNTIF(I:I,J111)&gt;0,"Yes","No")</f>
        <v/>
      </c>
    </row>
    <row r="112" ht="15" customHeight="1" s="106">
      <c r="K112" s="227">
        <f>IF(COUNTIF(I:I,J112)&gt;0,"Yes","No")</f>
        <v/>
      </c>
    </row>
    <row r="113" ht="15" customHeight="1" s="106">
      <c r="K113" s="227">
        <f>IF(COUNTIF(I:I,J113)&gt;0,"Yes","No")</f>
        <v/>
      </c>
    </row>
    <row r="114" ht="15" customHeight="1" s="106">
      <c r="K114" s="227">
        <f>IF(COUNTIF(I:I,J114)&gt;0,"Yes","No")</f>
        <v/>
      </c>
    </row>
    <row r="115" ht="15" customHeight="1" s="106">
      <c r="K115" s="227">
        <f>IF(COUNTIF(I:I,J115)&gt;0,"Yes","No")</f>
        <v/>
      </c>
    </row>
    <row r="116" ht="15" customHeight="1" s="106">
      <c r="K116" s="227">
        <f>IF(COUNTIF(I:I,J116)&gt;0,"Yes","No")</f>
        <v/>
      </c>
    </row>
    <row r="117" ht="15" customHeight="1" s="106">
      <c r="K117" s="227">
        <f>IF(COUNTIF(I:I,J117)&gt;0,"Yes","No")</f>
        <v/>
      </c>
    </row>
    <row r="118" ht="15" customHeight="1" s="106">
      <c r="K118" s="227">
        <f>IF(COUNTIF(I:I,J118)&gt;0,"Yes","No")</f>
        <v/>
      </c>
    </row>
    <row r="119" ht="15" customHeight="1" s="106">
      <c r="K119" s="227">
        <f>IF(COUNTIF(I:I,J119)&gt;0,"Yes","No")</f>
        <v/>
      </c>
    </row>
    <row r="120" ht="15" customHeight="1" s="106">
      <c r="K120" s="227">
        <f>IF(COUNTIF(I:I,J120)&gt;0,"Yes","No")</f>
        <v/>
      </c>
    </row>
    <row r="121" ht="15" customHeight="1" s="106">
      <c r="K121" s="227">
        <f>IF(COUNTIF(I:I,J121)&gt;0,"Yes","No")</f>
        <v/>
      </c>
    </row>
    <row r="122" ht="15" customHeight="1" s="106">
      <c r="K122" s="227">
        <f>IF(COUNTIF(I:I,J122)&gt;0,"Yes","No")</f>
        <v/>
      </c>
    </row>
    <row r="123" ht="15" customHeight="1" s="106">
      <c r="K123" s="227">
        <f>IF(COUNTIF(I:I,J123)&gt;0,"Yes","No")</f>
        <v/>
      </c>
    </row>
    <row r="124" ht="15" customHeight="1" s="106">
      <c r="K124" s="227">
        <f>IF(COUNTIF(I:I,J124)&gt;0,"Yes","No")</f>
        <v/>
      </c>
    </row>
    <row r="125" ht="15" customHeight="1" s="106">
      <c r="K125" s="227">
        <f>IF(COUNTIF(I:I,J125)&gt;0,"Yes","No")</f>
        <v/>
      </c>
    </row>
    <row r="126" ht="15" customHeight="1" s="106">
      <c r="K126" s="227">
        <f>IF(COUNTIF(I:I,J126)&gt;0,"Yes","No")</f>
        <v/>
      </c>
    </row>
    <row r="127" ht="15" customHeight="1" s="106">
      <c r="K127" s="227">
        <f>IF(COUNTIF(I:I,J127)&gt;0,"Yes","No")</f>
        <v/>
      </c>
    </row>
    <row r="128" ht="15" customHeight="1" s="106">
      <c r="K128" s="227">
        <f>IF(COUNTIF(I:I,J128)&gt;0,"Yes","No")</f>
        <v/>
      </c>
    </row>
    <row r="129" ht="15" customHeight="1" s="106">
      <c r="K129" s="227">
        <f>IF(COUNTIF(I:I,J129)&gt;0,"Yes","No")</f>
        <v/>
      </c>
    </row>
    <row r="130" ht="15" customHeight="1" s="106">
      <c r="K130" s="227">
        <f>IF(COUNTIF(I:I,J130)&gt;0,"Yes","No")</f>
        <v/>
      </c>
    </row>
    <row r="131" ht="15" customHeight="1" s="106">
      <c r="K131" s="227">
        <f>IF(COUNTIF(I:I,J131)&gt;0,"Yes","No")</f>
        <v/>
      </c>
    </row>
    <row r="132" ht="15" customHeight="1" s="106">
      <c r="K132" s="227">
        <f>IF(COUNTIF(I:I,J132)&gt;0,"Yes","No")</f>
        <v/>
      </c>
    </row>
    <row r="133" ht="15" customHeight="1" s="106">
      <c r="K133" s="227">
        <f>IF(COUNTIF(I:I,J133)&gt;0,"Yes","No")</f>
        <v/>
      </c>
    </row>
    <row r="134" ht="15" customHeight="1" s="106">
      <c r="K134" s="227">
        <f>IF(COUNTIF(I:I,J134)&gt;0,"Yes","No")</f>
        <v/>
      </c>
    </row>
    <row r="135" ht="15" customHeight="1" s="106">
      <c r="K135" s="227">
        <f>IF(COUNTIF(I:I,J135)&gt;0,"Yes","No")</f>
        <v/>
      </c>
    </row>
    <row r="136" ht="15" customHeight="1" s="106">
      <c r="K136" s="227">
        <f>IF(COUNTIF(I:I,J136)&gt;0,"Yes","No")</f>
        <v/>
      </c>
    </row>
    <row r="137" ht="15" customHeight="1" s="106">
      <c r="K137" s="227">
        <f>IF(COUNTIF(I:I,J137)&gt;0,"Yes","No")</f>
        <v/>
      </c>
    </row>
    <row r="138" ht="15" customHeight="1" s="106">
      <c r="K138" s="227">
        <f>IF(COUNTIF(I:I,J138)&gt;0,"Yes","No")</f>
        <v/>
      </c>
    </row>
    <row r="139" ht="15" customHeight="1" s="106">
      <c r="K139" s="227">
        <f>IF(COUNTIF(I:I,J139)&gt;0,"Yes","No")</f>
        <v/>
      </c>
    </row>
    <row r="140" ht="15" customHeight="1" s="106">
      <c r="K140" s="227">
        <f>IF(COUNTIF(I:I,J140)&gt;0,"Yes","No")</f>
        <v/>
      </c>
    </row>
    <row r="141" ht="15" customHeight="1" s="106">
      <c r="K141" s="227">
        <f>IF(COUNTIF(I:I,J141)&gt;0,"Yes","No")</f>
        <v/>
      </c>
    </row>
    <row r="142" ht="15" customHeight="1" s="106">
      <c r="K142" s="227">
        <f>IF(COUNTIF(I:I,J142)&gt;0,"Yes","No")</f>
        <v/>
      </c>
    </row>
    <row r="143" ht="15" customHeight="1" s="106">
      <c r="K143" s="227">
        <f>IF(COUNTIF(I:I,J143)&gt;0,"Yes","No")</f>
        <v/>
      </c>
    </row>
    <row r="144" ht="15" customHeight="1" s="106">
      <c r="K144" s="227">
        <f>IF(COUNTIF(I:I,J144)&gt;0,"Yes","No")</f>
        <v/>
      </c>
    </row>
    <row r="145" ht="15" customHeight="1" s="106">
      <c r="K145" s="227">
        <f>IF(COUNTIF(I:I,J145)&gt;0,"Yes","No")</f>
        <v/>
      </c>
    </row>
    <row r="146" ht="15" customHeight="1" s="106">
      <c r="K146" s="227">
        <f>IF(COUNTIF(I:I,J146)&gt;0,"Yes","No")</f>
        <v/>
      </c>
    </row>
    <row r="147" ht="15" customHeight="1" s="106">
      <c r="K147" s="227">
        <f>IF(COUNTIF(I:I,J147)&gt;0,"Yes","No")</f>
        <v/>
      </c>
    </row>
    <row r="148" ht="15" customHeight="1" s="106">
      <c r="K148" s="227">
        <f>IF(COUNTIF(I:I,J148)&gt;0,"Yes","No")</f>
        <v/>
      </c>
    </row>
    <row r="149" ht="15" customHeight="1" s="106">
      <c r="K149" s="227">
        <f>IF(COUNTIF(I:I,J149)&gt;0,"Yes","No")</f>
        <v/>
      </c>
    </row>
    <row r="150" ht="15" customHeight="1" s="106">
      <c r="K150" s="227">
        <f>IF(COUNTIF(I:I,J150)&gt;0,"Yes","No")</f>
        <v/>
      </c>
    </row>
    <row r="151" ht="15" customHeight="1" s="106">
      <c r="K151" s="227">
        <f>IF(COUNTIF(I:I,J151)&gt;0,"Yes","No")</f>
        <v/>
      </c>
    </row>
    <row r="152" ht="15" customHeight="1" s="106">
      <c r="K152" s="227">
        <f>IF(COUNTIF(I:I,J152)&gt;0,"Yes","No")</f>
        <v/>
      </c>
    </row>
    <row r="153" ht="15" customHeight="1" s="106">
      <c r="K153" s="227">
        <f>IF(COUNTIF(I:I,J153)&gt;0,"Yes","No")</f>
        <v/>
      </c>
    </row>
    <row r="154" ht="15" customHeight="1" s="106">
      <c r="K154" s="227">
        <f>IF(COUNTIF(I:I,J154)&gt;0,"Yes","No")</f>
        <v/>
      </c>
    </row>
    <row r="155" ht="15" customHeight="1" s="106">
      <c r="K155" s="227">
        <f>IF(COUNTIF(I:I,J155)&gt;0,"Yes","No")</f>
        <v/>
      </c>
    </row>
    <row r="156" ht="15" customHeight="1" s="106">
      <c r="K156" s="227">
        <f>IF(COUNTIF(I:I,J156)&gt;0,"Yes","No")</f>
        <v/>
      </c>
    </row>
    <row r="157" ht="15" customHeight="1" s="106">
      <c r="K157" s="227">
        <f>IF(COUNTIF(I:I,J157)&gt;0,"Yes","No")</f>
        <v/>
      </c>
    </row>
    <row r="158" ht="15" customHeight="1" s="106">
      <c r="K158" s="227">
        <f>IF(COUNTIF(I:I,J158)&gt;0,"Yes","No")</f>
        <v/>
      </c>
    </row>
    <row r="159" ht="15" customHeight="1" s="106">
      <c r="K159" s="227">
        <f>IF(COUNTIF(I:I,J159)&gt;0,"Yes","No")</f>
        <v/>
      </c>
    </row>
    <row r="160" ht="15" customHeight="1" s="106">
      <c r="K160" s="227">
        <f>IF(COUNTIF(I:I,J160)&gt;0,"Yes","No")</f>
        <v/>
      </c>
    </row>
    <row r="161" ht="15" customHeight="1" s="106">
      <c r="K161" s="227">
        <f>IF(COUNTIF(I:I,J161)&gt;0,"Yes","No")</f>
        <v/>
      </c>
    </row>
    <row r="162" ht="15" customHeight="1" s="106">
      <c r="K162" s="227">
        <f>IF(COUNTIF(I:I,J162)&gt;0,"Yes","No")</f>
        <v/>
      </c>
    </row>
    <row r="163" ht="15" customHeight="1" s="106">
      <c r="K163" s="227">
        <f>IF(COUNTIF(I:I,J163)&gt;0,"Yes","No")</f>
        <v/>
      </c>
    </row>
    <row r="164" ht="15" customHeight="1" s="106">
      <c r="K164" s="227">
        <f>IF(COUNTIF(I:I,J164)&gt;0,"Yes","No")</f>
        <v/>
      </c>
    </row>
    <row r="165" ht="15" customHeight="1" s="106">
      <c r="K165" s="227">
        <f>IF(COUNTIF(I:I,J165)&gt;0,"Yes","No")</f>
        <v/>
      </c>
    </row>
    <row r="166" ht="15" customHeight="1" s="106">
      <c r="K166" s="227">
        <f>IF(COUNTIF(I:I,J166)&gt;0,"Yes","No")</f>
        <v/>
      </c>
    </row>
    <row r="167" ht="15" customHeight="1" s="106">
      <c r="K167" s="227">
        <f>IF(COUNTIF(I:I,J167)&gt;0,"Yes","No")</f>
        <v/>
      </c>
    </row>
    <row r="168" ht="15" customHeight="1" s="106">
      <c r="K168" s="227">
        <f>IF(COUNTIF(I:I,J168)&gt;0,"Yes","No")</f>
        <v/>
      </c>
    </row>
    <row r="169" ht="15" customHeight="1" s="106">
      <c r="K169" s="227">
        <f>IF(COUNTIF(I:I,J169)&gt;0,"Yes","No")</f>
        <v/>
      </c>
    </row>
    <row r="170" ht="15" customHeight="1" s="106">
      <c r="K170" s="227">
        <f>IF(COUNTIF(I:I,J170)&gt;0,"Yes","No")</f>
        <v/>
      </c>
    </row>
    <row r="171" ht="15" customHeight="1" s="106">
      <c r="K171" s="227">
        <f>IF(COUNTIF(I:I,J171)&gt;0,"Yes","No")</f>
        <v/>
      </c>
    </row>
    <row r="172" ht="15" customHeight="1" s="106">
      <c r="K172" s="227">
        <f>IF(COUNTIF(I:I,J172)&gt;0,"Yes","No")</f>
        <v/>
      </c>
    </row>
    <row r="173" ht="15" customHeight="1" s="106">
      <c r="K173" s="227">
        <f>IF(COUNTIF(I:I,J173)&gt;0,"Yes","No")</f>
        <v/>
      </c>
    </row>
    <row r="174" ht="15" customHeight="1" s="106">
      <c r="K174" s="227">
        <f>IF(COUNTIF(I:I,J174)&gt;0,"Yes","No")</f>
        <v/>
      </c>
    </row>
    <row r="175" ht="15" customHeight="1" s="106">
      <c r="K175" s="227">
        <f>IF(COUNTIF(I:I,J175)&gt;0,"Yes","No")</f>
        <v/>
      </c>
    </row>
    <row r="176" ht="15" customHeight="1" s="106">
      <c r="K176" s="227">
        <f>IF(COUNTIF(I:I,J176)&gt;0,"Yes","No")</f>
        <v/>
      </c>
    </row>
    <row r="177" ht="15" customHeight="1" s="106">
      <c r="K177" s="227">
        <f>IF(COUNTIF(I:I,J177)&gt;0,"Yes","No")</f>
        <v/>
      </c>
    </row>
    <row r="178" ht="15" customHeight="1" s="106">
      <c r="K178" s="227">
        <f>IF(COUNTIF(I:I,J178)&gt;0,"Yes","No")</f>
        <v/>
      </c>
    </row>
    <row r="179" ht="15" customHeight="1" s="106">
      <c r="K179" s="227">
        <f>IF(COUNTIF(I:I,J179)&gt;0,"Yes","No")</f>
        <v/>
      </c>
    </row>
    <row r="180" ht="15" customHeight="1" s="106">
      <c r="K180" s="227">
        <f>IF(COUNTIF(I:I,J180)&gt;0,"Yes","No")</f>
        <v/>
      </c>
    </row>
    <row r="181" ht="15" customHeight="1" s="106">
      <c r="K181" s="227">
        <f>IF(COUNTIF(I:I,J181)&gt;0,"Yes","No")</f>
        <v/>
      </c>
    </row>
    <row r="182" ht="15" customHeight="1" s="106">
      <c r="K182" s="227">
        <f>IF(COUNTIF(I:I,J182)&gt;0,"Yes","No")</f>
        <v/>
      </c>
    </row>
    <row r="183" ht="15" customHeight="1" s="106">
      <c r="K183" s="227">
        <f>IF(COUNTIF(I:I,J183)&gt;0,"Yes","No")</f>
        <v/>
      </c>
    </row>
    <row r="184" ht="15" customHeight="1" s="106">
      <c r="K184" s="227">
        <f>IF(COUNTIF(I:I,J184)&gt;0,"Yes","No")</f>
        <v/>
      </c>
    </row>
    <row r="185" ht="15" customHeight="1" s="106">
      <c r="K185" s="227">
        <f>IF(COUNTIF(I:I,J185)&gt;0,"Yes","No")</f>
        <v/>
      </c>
    </row>
    <row r="186" ht="15" customHeight="1" s="106">
      <c r="K186" s="227">
        <f>IF(COUNTIF(I:I,J186)&gt;0,"Yes","No")</f>
        <v/>
      </c>
    </row>
    <row r="187" ht="15" customHeight="1" s="106">
      <c r="K187" s="227">
        <f>IF(COUNTIF(I:I,J187)&gt;0,"Yes","No")</f>
        <v/>
      </c>
    </row>
    <row r="188" ht="15" customHeight="1" s="106">
      <c r="K188" s="227">
        <f>IF(COUNTIF(I:I,J188)&gt;0,"Yes","No")</f>
        <v/>
      </c>
    </row>
    <row r="189" ht="15" customHeight="1" s="106">
      <c r="K189" s="227">
        <f>IF(COUNTIF(I:I,J189)&gt;0,"Yes","No")</f>
        <v/>
      </c>
    </row>
    <row r="190" ht="15" customHeight="1" s="106">
      <c r="K190" s="227">
        <f>IF(COUNTIF(I:I,J190)&gt;0,"Yes","No")</f>
        <v/>
      </c>
    </row>
    <row r="191" ht="15" customHeight="1" s="106">
      <c r="K191" s="227">
        <f>IF(COUNTIF(I:I,J191)&gt;0,"Yes","No")</f>
        <v/>
      </c>
    </row>
    <row r="192" ht="15" customHeight="1" s="106">
      <c r="K192" s="227">
        <f>IF(COUNTIF(I:I,J192)&gt;0,"Yes","No")</f>
        <v/>
      </c>
    </row>
    <row r="193" ht="15" customHeight="1" s="106">
      <c r="K193" s="227">
        <f>IF(COUNTIF(I:I,J193)&gt;0,"Yes","No")</f>
        <v/>
      </c>
    </row>
    <row r="194" ht="15" customHeight="1" s="106">
      <c r="K194" s="227">
        <f>IF(COUNTIF(I:I,J194)&gt;0,"Yes","No")</f>
        <v/>
      </c>
    </row>
    <row r="195" ht="15" customHeight="1" s="106">
      <c r="K195" s="227">
        <f>IF(COUNTIF(I:I,J195)&gt;0,"Yes","No")</f>
        <v/>
      </c>
    </row>
    <row r="196" ht="15" customHeight="1" s="106">
      <c r="K196" s="227">
        <f>IF(COUNTIF(I:I,J196)&gt;0,"Yes","No")</f>
        <v/>
      </c>
    </row>
    <row r="197" ht="15" customHeight="1" s="106">
      <c r="K197" s="227">
        <f>IF(COUNTIF(I:I,J197)&gt;0,"Yes","No")</f>
        <v/>
      </c>
    </row>
    <row r="198" ht="15" customHeight="1" s="106">
      <c r="K198" s="227">
        <f>IF(COUNTIF(I:I,J198)&gt;0,"Yes","No")</f>
        <v/>
      </c>
    </row>
    <row r="199" ht="15" customHeight="1" s="106">
      <c r="K199" s="22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17" min="1" max="4"/>
    <col width="10.14" customWidth="1" style="217" min="5" max="5"/>
    <col width="9.140000000000001" customWidth="1" style="217" min="6" max="6"/>
    <col width="9.710000000000001" customWidth="1" style="228" min="7" max="7"/>
    <col width="10.71" customWidth="1" style="228" min="8" max="8"/>
    <col width="21.57" customWidth="1" style="105" min="11" max="11"/>
    <col width="20.57" customWidth="1" style="105" min="12" max="13"/>
    <col width="13.57" customWidth="1" style="105" min="14" max="14"/>
  </cols>
  <sheetData>
    <row r="1" ht="15" customHeight="1" s="106">
      <c r="A1" s="217" t="inlineStr">
        <is>
          <t>Box Size</t>
        </is>
      </c>
      <c r="B1" s="217" t="inlineStr">
        <is>
          <t>Box QTY</t>
        </is>
      </c>
      <c r="C1" s="217" t="inlineStr">
        <is>
          <t>Item</t>
        </is>
      </c>
      <c r="D1" s="217" t="inlineStr">
        <is>
          <t>Lot</t>
        </is>
      </c>
      <c r="E1" s="217" t="inlineStr">
        <is>
          <t>Job</t>
        </is>
      </c>
      <c r="F1" s="217" t="inlineStr">
        <is>
          <t>QTY</t>
        </is>
      </c>
      <c r="G1" s="229" t="inlineStr">
        <is>
          <t>Boxed</t>
        </is>
      </c>
      <c r="H1" s="229" t="inlineStr">
        <is>
          <t>Shipped</t>
        </is>
      </c>
    </row>
    <row r="2" ht="15" customHeight="1" s="106">
      <c r="A2" s="217" t="inlineStr">
        <is>
          <t>SH50027.12</t>
        </is>
      </c>
      <c r="B2" s="217" t="n">
        <v>7</v>
      </c>
      <c r="C2" s="217" t="inlineStr">
        <is>
          <t>SH3B8041.01.10</t>
        </is>
      </c>
      <c r="D2" s="217" t="inlineStr">
        <is>
          <t>EKF522514</t>
        </is>
      </c>
      <c r="E2" s="217" t="n">
        <v>3294858</v>
      </c>
      <c r="F2" s="217" t="n">
        <v>7</v>
      </c>
      <c r="G2" s="228" t="n">
        <v>45460</v>
      </c>
      <c r="H2" s="228" t="n">
        <v>45461</v>
      </c>
      <c r="I2" s="104">
        <f>IF(F2 = "", "",(_xlfn.DAYS(H2,G2)))</f>
        <v/>
      </c>
      <c r="K2" s="230" t="inlineStr">
        <is>
          <t>Not Shipped On Time</t>
        </is>
      </c>
      <c r="L2" s="230" t="inlineStr">
        <is>
          <t>Shipped On Time</t>
        </is>
      </c>
      <c r="M2" s="230" t="inlineStr">
        <is>
          <t>Total Boxed</t>
        </is>
      </c>
      <c r="N2" s="230" t="inlineStr">
        <is>
          <t>OTIF</t>
        </is>
      </c>
    </row>
    <row r="3" ht="15" customHeight="1" s="106">
      <c r="A3" s="217" t="inlineStr">
        <is>
          <t>SH50027.03</t>
        </is>
      </c>
      <c r="B3" s="217" t="n">
        <v>15</v>
      </c>
      <c r="C3" s="217" t="inlineStr">
        <is>
          <t>SH3B16010.02</t>
        </is>
      </c>
      <c r="D3" s="217" t="inlineStr">
        <is>
          <t>EKF524838</t>
        </is>
      </c>
      <c r="E3" s="217" t="n">
        <v>3304787</v>
      </c>
      <c r="F3" s="217" t="n">
        <v>30</v>
      </c>
      <c r="G3" s="228" t="n">
        <v>45460</v>
      </c>
      <c r="H3" s="228" t="n">
        <v>45461</v>
      </c>
      <c r="I3" s="104">
        <f>IF(F3 = "", "",(_xlfn.DAYS(H3,G3)))</f>
        <v/>
      </c>
      <c r="K3" s="105">
        <f>COUNTIFS(I:I,"&gt;2",I:I,"&lt;0")</f>
        <v/>
      </c>
      <c r="L3" s="105">
        <f>COUNTIFS(I:I,"&lt;3",I:I,"&gt;=-1")</f>
        <v/>
      </c>
      <c r="M3" s="105">
        <f>COUNT(I:I)</f>
        <v/>
      </c>
      <c r="N3" s="189">
        <f>L3/M3</f>
        <v/>
      </c>
    </row>
    <row r="4" ht="15" customHeight="1" s="106">
      <c r="A4" s="217" t="inlineStr">
        <is>
          <t>SH50027.03</t>
        </is>
      </c>
      <c r="B4" s="217" t="n">
        <v>16</v>
      </c>
      <c r="C4" s="217" t="inlineStr">
        <is>
          <t>PL3B0364.01</t>
        </is>
      </c>
      <c r="D4" s="217" t="inlineStr">
        <is>
          <t>EKF523123</t>
        </is>
      </c>
      <c r="E4" s="217" t="n">
        <v>3297154</v>
      </c>
      <c r="F4" s="217" t="n">
        <v>77</v>
      </c>
      <c r="G4" s="228" t="n">
        <v>45460</v>
      </c>
      <c r="H4" s="228" t="n">
        <v>45461</v>
      </c>
      <c r="I4" s="104">
        <f>IF(F4 = "", "",(_xlfn.DAYS(H4,G4)))</f>
        <v/>
      </c>
      <c r="L4" s="105" t="n">
        <v>41</v>
      </c>
      <c r="M4" s="105">
        <f>COUNT(I:I)</f>
        <v/>
      </c>
      <c r="N4" s="189">
        <f>L4/M4</f>
        <v/>
      </c>
    </row>
    <row r="5" ht="15" customHeight="1" s="106">
      <c r="A5" s="217" t="inlineStr">
        <is>
          <t>SH50027.03</t>
        </is>
      </c>
      <c r="B5" s="217" t="n">
        <v>14</v>
      </c>
      <c r="C5" s="217" t="inlineStr">
        <is>
          <t>SH3B18843.01</t>
        </is>
      </c>
      <c r="D5" s="217" t="inlineStr">
        <is>
          <t>EKF525923</t>
        </is>
      </c>
      <c r="E5" s="217" t="n">
        <v>3312695</v>
      </c>
      <c r="F5" s="217" t="n">
        <v>27</v>
      </c>
      <c r="G5" s="228" t="n">
        <v>45460</v>
      </c>
      <c r="H5" s="228" t="n">
        <v>45461</v>
      </c>
      <c r="I5" s="104">
        <f>IF(F5 = "", "",(_xlfn.DAYS(H5,G5)))</f>
        <v/>
      </c>
    </row>
    <row r="6" ht="15" customHeight="1" s="106">
      <c r="A6" s="217" t="inlineStr">
        <is>
          <t>SH50027.03</t>
        </is>
      </c>
      <c r="B6" s="217" t="n">
        <v>17</v>
      </c>
      <c r="C6" s="217" t="inlineStr">
        <is>
          <t>SH30673.02</t>
        </is>
      </c>
      <c r="D6" s="217" t="inlineStr">
        <is>
          <t>EKF527409</t>
        </is>
      </c>
      <c r="E6" s="217" t="n">
        <v>3320655</v>
      </c>
      <c r="F6" s="217" t="n">
        <v>161</v>
      </c>
      <c r="G6" s="228" t="n">
        <v>45460</v>
      </c>
      <c r="H6" s="228" t="n">
        <v>45461</v>
      </c>
      <c r="I6" s="104">
        <f>IF(F6 = "", "",(_xlfn.DAYS(H6,G6)))</f>
        <v/>
      </c>
    </row>
    <row r="7" ht="15" customHeight="1" s="106">
      <c r="A7" s="217" t="inlineStr">
        <is>
          <t>SH50027.02</t>
        </is>
      </c>
      <c r="B7" s="217" t="n">
        <v>70</v>
      </c>
      <c r="C7" s="217" t="inlineStr">
        <is>
          <t>SH3B16647.01</t>
        </is>
      </c>
      <c r="D7" s="217" t="inlineStr">
        <is>
          <t>EKF524584</t>
        </is>
      </c>
      <c r="E7" s="217" t="n">
        <v>3302868</v>
      </c>
      <c r="F7" s="217" t="n">
        <v>700</v>
      </c>
      <c r="G7" s="228" t="n">
        <v>45460</v>
      </c>
      <c r="H7" s="228" t="n">
        <v>45461</v>
      </c>
      <c r="I7" s="104">
        <f>IF(F7 = "", "",(_xlfn.DAYS(H7,G7)))</f>
        <v/>
      </c>
    </row>
    <row r="8" ht="15" customHeight="1" s="106">
      <c r="A8" s="217" t="inlineStr">
        <is>
          <t>SH50027.02</t>
        </is>
      </c>
      <c r="B8" s="217" t="n">
        <v>4</v>
      </c>
      <c r="C8" s="217" t="inlineStr">
        <is>
          <t>SUT19406</t>
        </is>
      </c>
      <c r="D8" s="217" t="inlineStr">
        <is>
          <t>EKF523122</t>
        </is>
      </c>
      <c r="E8" s="217" t="n">
        <v>3297153</v>
      </c>
      <c r="F8" s="217" t="n">
        <v>32</v>
      </c>
      <c r="G8" s="228" t="n">
        <v>45460.56206018518</v>
      </c>
      <c r="H8" s="228" t="n">
        <v>45461</v>
      </c>
      <c r="I8" s="104">
        <f>IF(F8 = "", "",(_xlfn.DAYS(H8,G8)))</f>
        <v/>
      </c>
    </row>
    <row r="9" ht="15" customHeight="1" s="106">
      <c r="A9" s="217" t="inlineStr">
        <is>
          <t>SH50027.03</t>
        </is>
      </c>
      <c r="B9" s="217" t="n">
        <v>25</v>
      </c>
      <c r="C9" s="217" t="inlineStr">
        <is>
          <t>SH3B13088.01</t>
        </is>
      </c>
      <c r="D9" s="217" t="inlineStr">
        <is>
          <t>EKF525249</t>
        </is>
      </c>
      <c r="E9" s="217" t="n">
        <v>3308653</v>
      </c>
      <c r="F9" s="217" t="n">
        <v>50</v>
      </c>
      <c r="G9" s="228" t="n">
        <v>45460</v>
      </c>
      <c r="H9" s="228" t="n">
        <v>45461</v>
      </c>
      <c r="I9" s="104">
        <f>IF(F9 = "", "",(_xlfn.DAYS(H9,G9)))</f>
        <v/>
      </c>
    </row>
    <row r="10" ht="15" customHeight="1" s="106">
      <c r="A10" s="217" t="inlineStr">
        <is>
          <t>SH50009.27</t>
        </is>
      </c>
      <c r="B10" s="217" t="n">
        <v>6</v>
      </c>
      <c r="C10" s="217" t="inlineStr">
        <is>
          <t>SUT10761</t>
        </is>
      </c>
      <c r="D10" s="217" t="inlineStr">
        <is>
          <t>EKF522521</t>
        </is>
      </c>
      <c r="E10" s="217" t="n">
        <v>3294865</v>
      </c>
      <c r="F10" s="217" t="n">
        <v>6</v>
      </c>
      <c r="G10" s="228" t="n">
        <v>45460.62479166667</v>
      </c>
      <c r="H10" s="228" t="n">
        <v>45461</v>
      </c>
      <c r="I10" s="104">
        <f>IF(F10 = "", "",(_xlfn.DAYS(H10,G10)))</f>
        <v/>
      </c>
    </row>
    <row r="11" ht="15" customHeight="1" s="106">
      <c r="A11" s="217" t="inlineStr">
        <is>
          <t>SH50027.02</t>
        </is>
      </c>
      <c r="B11" s="217" t="n">
        <v>8</v>
      </c>
      <c r="C11" s="217" t="n">
        <v>148604</v>
      </c>
      <c r="D11" s="217" t="inlineStr">
        <is>
          <t>EKF523121</t>
        </is>
      </c>
      <c r="E11" s="217" t="n">
        <v>3297152</v>
      </c>
      <c r="F11" s="217" t="n">
        <v>36</v>
      </c>
      <c r="G11" s="228" t="n">
        <v>45460.6357175926</v>
      </c>
      <c r="H11" s="228" t="n">
        <v>45461</v>
      </c>
      <c r="I11" s="104">
        <f>IF(F11 = "", "",(_xlfn.DAYS(H11,G11)))</f>
        <v/>
      </c>
    </row>
    <row r="12" ht="15" customHeight="1" s="106">
      <c r="A12" s="217" t="inlineStr">
        <is>
          <t>SH50027.03</t>
        </is>
      </c>
      <c r="B12" s="217" t="n">
        <v>1</v>
      </c>
      <c r="C12" s="217" t="inlineStr">
        <is>
          <t>SH3B11419.04</t>
        </is>
      </c>
      <c r="D12" s="217" t="inlineStr">
        <is>
          <t>EKF523403</t>
        </is>
      </c>
      <c r="E12" s="217" t="n">
        <v>3298287</v>
      </c>
      <c r="F12" s="217" t="n">
        <v>4</v>
      </c>
      <c r="G12" s="228" t="n">
        <v>45460.63811342593</v>
      </c>
      <c r="H12" s="228" t="n">
        <v>45461</v>
      </c>
      <c r="I12" s="104">
        <f>IF(F12 = "", "",(_xlfn.DAYS(H12,G12)))</f>
        <v/>
      </c>
    </row>
    <row r="13" ht="15" customHeight="1" s="106">
      <c r="A13" s="217" t="inlineStr">
        <is>
          <t>SH50027.02</t>
        </is>
      </c>
      <c r="B13" s="217" t="n">
        <v>14</v>
      </c>
      <c r="C13" s="217" t="inlineStr">
        <is>
          <t>SH3B7976.01</t>
        </is>
      </c>
      <c r="D13" s="217" t="inlineStr">
        <is>
          <t>EKF518403</t>
        </is>
      </c>
      <c r="E13" s="217" t="n">
        <v>3285311</v>
      </c>
      <c r="F13" s="217" t="n">
        <v>110</v>
      </c>
      <c r="G13" s="228" t="n">
        <v>45460.64038194445</v>
      </c>
      <c r="H13" s="228" t="n">
        <v>45461</v>
      </c>
      <c r="I13" s="104">
        <f>IF(F13 = "", "",(_xlfn.DAYS(H13,G13)))</f>
        <v/>
      </c>
    </row>
    <row r="14" ht="15" customHeight="1" s="106">
      <c r="A14" s="217" t="inlineStr">
        <is>
          <t>SH50027.02</t>
        </is>
      </c>
      <c r="B14" s="217" t="n">
        <v>1</v>
      </c>
      <c r="C14" s="217" t="inlineStr">
        <is>
          <t>PL30009.11</t>
        </is>
      </c>
      <c r="D14" s="217" t="inlineStr">
        <is>
          <t>EKF526653</t>
        </is>
      </c>
      <c r="E14" s="217" t="n">
        <v>3316681</v>
      </c>
      <c r="F14" s="217" t="n">
        <v>6</v>
      </c>
      <c r="G14" s="228" t="n">
        <v>45460.64545138889</v>
      </c>
      <c r="H14" s="228" t="n">
        <v>45461</v>
      </c>
      <c r="I14" s="104">
        <f>IF(F14 = "", "",(_xlfn.DAYS(H14,G14)))</f>
        <v/>
      </c>
    </row>
    <row r="15" ht="15" customHeight="1" s="106">
      <c r="A15" s="217" t="inlineStr">
        <is>
          <t>SH50027.12</t>
        </is>
      </c>
      <c r="B15" s="217" t="n">
        <v>3</v>
      </c>
      <c r="C15" s="217" t="inlineStr">
        <is>
          <t>SH3B14501.03.10</t>
        </is>
      </c>
      <c r="D15" s="217" t="inlineStr">
        <is>
          <t>EKF522026</t>
        </is>
      </c>
      <c r="E15" s="217" t="n">
        <v>3293090</v>
      </c>
      <c r="F15" s="217" t="n">
        <v>3</v>
      </c>
      <c r="G15" s="228" t="n">
        <v>45460.7453587963</v>
      </c>
      <c r="H15" s="228" t="n">
        <v>45461</v>
      </c>
      <c r="I15" s="104">
        <f>IF(F15 = "", "",(_xlfn.DAYS(H15,G15)))</f>
        <v/>
      </c>
    </row>
    <row r="16" ht="15" customHeight="1" s="106">
      <c r="A16" s="217" t="inlineStr">
        <is>
          <t>SH50009.28</t>
        </is>
      </c>
      <c r="B16" s="217" t="n">
        <v>12</v>
      </c>
      <c r="C16" s="217" t="inlineStr">
        <is>
          <t>SH3B17551.01</t>
        </is>
      </c>
      <c r="D16" s="217" t="inlineStr">
        <is>
          <t>EKF519576</t>
        </is>
      </c>
      <c r="E16" s="217" t="n">
        <v>3286868</v>
      </c>
      <c r="F16" s="217" t="n">
        <v>12</v>
      </c>
      <c r="G16" s="228" t="n">
        <v>45460.74737268518</v>
      </c>
      <c r="H16" s="228" t="n">
        <v>45461</v>
      </c>
      <c r="I16" s="104">
        <f>IF(F16 = "", "",(_xlfn.DAYS(H16,G16)))</f>
        <v/>
      </c>
    </row>
    <row r="17" ht="15" customHeight="1" s="106">
      <c r="A17" s="217" t="inlineStr">
        <is>
          <t>SH50027.02</t>
        </is>
      </c>
      <c r="B17" s="217" t="n">
        <v>8</v>
      </c>
      <c r="C17" s="217" t="inlineStr">
        <is>
          <t>SH3B7410.01</t>
        </is>
      </c>
      <c r="D17" s="217" t="inlineStr">
        <is>
          <t>EKF523208</t>
        </is>
      </c>
      <c r="E17" s="217" t="n">
        <v>3297362</v>
      </c>
      <c r="F17" s="217" t="n">
        <v>56</v>
      </c>
      <c r="G17" s="228" t="n">
        <v>45460.76644675926</v>
      </c>
      <c r="H17" s="228" t="n">
        <v>45461</v>
      </c>
      <c r="I17" s="104">
        <f>IF(F17 = "", "",(_xlfn.DAYS(H17,G17)))</f>
        <v/>
      </c>
    </row>
    <row r="18" ht="15" customHeight="1" s="106">
      <c r="I18" s="104">
        <f>IF(F18 = "", "",(_xlfn.DAYS(H18,G18)))</f>
        <v/>
      </c>
    </row>
    <row r="19" ht="15" customHeight="1" s="106">
      <c r="I19" s="104">
        <f>IF(F19 = "", "",(_xlfn.DAYS(H19,G19)))</f>
        <v/>
      </c>
    </row>
    <row r="20" ht="15" customHeight="1" s="106">
      <c r="A20" s="217" t="inlineStr">
        <is>
          <t>SH50027.03</t>
        </is>
      </c>
      <c r="B20" s="217" t="n">
        <v>7</v>
      </c>
      <c r="C20" s="217" t="inlineStr">
        <is>
          <t>SH3B1377.02</t>
        </is>
      </c>
      <c r="D20" s="217" t="inlineStr">
        <is>
          <t>EKF519473</t>
        </is>
      </c>
      <c r="E20" s="217" t="n">
        <v>3286760</v>
      </c>
      <c r="F20" s="217" t="n">
        <v>50</v>
      </c>
      <c r="G20" s="228" t="n">
        <v>45460.8455787037</v>
      </c>
      <c r="H20" s="228" t="n">
        <v>45461</v>
      </c>
      <c r="I20" s="104">
        <f>IF(F20 = "", "",(_xlfn.DAYS(H20,G20)))</f>
        <v/>
      </c>
    </row>
    <row r="21" ht="15" customHeight="1" s="106">
      <c r="A21" s="217" t="inlineStr">
        <is>
          <t>SH50027.03</t>
        </is>
      </c>
      <c r="B21" s="217" t="n">
        <v>1</v>
      </c>
      <c r="C21" s="217" t="inlineStr">
        <is>
          <t>SH31301.02</t>
        </is>
      </c>
      <c r="D21" s="217" t="inlineStr">
        <is>
          <t>EKF526660</t>
        </is>
      </c>
      <c r="E21" s="217" t="n">
        <v>3316661</v>
      </c>
      <c r="F21" s="217" t="n">
        <v>5</v>
      </c>
      <c r="G21" s="228" t="n">
        <v>45460.84663194444</v>
      </c>
      <c r="H21" s="228" t="n">
        <v>45461</v>
      </c>
      <c r="I21" s="104">
        <f>IF(F21 = "", "",(_xlfn.DAYS(H21,G21)))</f>
        <v/>
      </c>
    </row>
    <row r="22" ht="15" customHeight="1" s="106">
      <c r="A22" s="217" t="inlineStr">
        <is>
          <t>SH50027.03</t>
        </is>
      </c>
      <c r="B22" s="217" t="n">
        <v>4</v>
      </c>
      <c r="C22" s="217" t="inlineStr">
        <is>
          <t>SH3B8188.02.10</t>
        </is>
      </c>
      <c r="D22" s="217" t="inlineStr">
        <is>
          <t>EKF521512</t>
        </is>
      </c>
      <c r="E22" s="217" t="n">
        <v>3292292</v>
      </c>
      <c r="F22" s="217" t="n">
        <v>4</v>
      </c>
      <c r="G22" s="228" t="n">
        <v>45460.90042824074</v>
      </c>
      <c r="H22" s="228" t="n">
        <v>45461</v>
      </c>
      <c r="I22" s="104">
        <f>IF(F22 = "", "",(_xlfn.DAYS(H22,G22)))</f>
        <v/>
      </c>
    </row>
    <row r="23" ht="15" customHeight="1" s="106">
      <c r="A23" s="217" t="inlineStr">
        <is>
          <t>SH50009.28</t>
        </is>
      </c>
      <c r="B23" s="217" t="n">
        <v>4</v>
      </c>
      <c r="C23" s="217" t="inlineStr">
        <is>
          <t>SH3B10676.01</t>
        </is>
      </c>
      <c r="D23" s="217" t="inlineStr">
        <is>
          <t>EKF509485</t>
        </is>
      </c>
      <c r="E23" s="217" t="n">
        <v>3244914</v>
      </c>
      <c r="F23" s="217" t="n">
        <v>4</v>
      </c>
      <c r="G23" s="228" t="n">
        <v>45460.93376157407</v>
      </c>
      <c r="H23" s="228" t="n">
        <v>45461</v>
      </c>
      <c r="I23" s="104">
        <f>IF(F23 = "", "",(_xlfn.DAYS(H23,G23)))</f>
        <v/>
      </c>
    </row>
    <row r="24" ht="15" customHeight="1" s="106">
      <c r="A24" s="217" t="inlineStr">
        <is>
          <t>SH50009.28</t>
        </is>
      </c>
      <c r="B24" s="217" t="n">
        <v>10</v>
      </c>
      <c r="C24" s="217" t="inlineStr">
        <is>
          <t>SH3B19723.01</t>
        </is>
      </c>
      <c r="D24" s="217" t="inlineStr">
        <is>
          <t>EKF522689</t>
        </is>
      </c>
      <c r="E24" s="217" t="n">
        <v>3295769</v>
      </c>
      <c r="F24" s="217" t="n">
        <v>10</v>
      </c>
      <c r="G24" s="228" t="n">
        <v>45460.96849537037</v>
      </c>
      <c r="H24" s="228" t="n">
        <v>45461</v>
      </c>
      <c r="I24" s="104">
        <f>IF(F24 = "", "",(_xlfn.DAYS(H24,G24)))</f>
        <v/>
      </c>
    </row>
    <row r="25" ht="15" customHeight="1" s="106">
      <c r="A25" s="217" t="inlineStr">
        <is>
          <t>SH50009.27</t>
        </is>
      </c>
      <c r="B25" s="217" t="n">
        <v>4</v>
      </c>
      <c r="C25" s="217" t="inlineStr">
        <is>
          <t>SH3B22674.01</t>
        </is>
      </c>
      <c r="D25" s="217" t="inlineStr">
        <is>
          <t>EKF519602</t>
        </is>
      </c>
      <c r="E25" s="217" t="n">
        <v>3286894</v>
      </c>
      <c r="F25" s="217" t="n">
        <v>4</v>
      </c>
      <c r="G25" s="228" t="n">
        <v>45460.98741898148</v>
      </c>
      <c r="H25" s="228" t="n">
        <v>45461</v>
      </c>
      <c r="I25" s="104">
        <f>IF(F25 = "", "",(_xlfn.DAYS(H25,G25)))</f>
        <v/>
      </c>
    </row>
    <row r="26" ht="15" customHeight="1" s="106">
      <c r="A26" s="217" t="inlineStr">
        <is>
          <t>SH50009.26</t>
        </is>
      </c>
      <c r="B26" s="217" t="n">
        <v>24</v>
      </c>
      <c r="C26" s="217" t="inlineStr">
        <is>
          <t>SH3B11226.01</t>
        </is>
      </c>
      <c r="D26" s="217" t="inlineStr">
        <is>
          <t>EKF519438</t>
        </is>
      </c>
      <c r="E26" s="217" t="n">
        <v>3286750</v>
      </c>
      <c r="F26" s="217" t="n">
        <v>24</v>
      </c>
      <c r="G26" s="228" t="n">
        <v>45461.0718287037</v>
      </c>
      <c r="H26" s="228" t="n">
        <v>45461</v>
      </c>
      <c r="I26" s="104">
        <f>IF(F26 = "", "",(_xlfn.DAYS(H26,G26)))</f>
        <v/>
      </c>
    </row>
    <row r="27" ht="15" customHeight="1" s="106">
      <c r="I27" s="104">
        <f>IF(F27 = "", "",(_xlfn.DAYS(H27,G27)))</f>
        <v/>
      </c>
    </row>
    <row r="28" ht="15" customHeight="1" s="106">
      <c r="A28" s="217" t="inlineStr">
        <is>
          <t>SH50009.27</t>
        </is>
      </c>
      <c r="B28" s="217" t="n">
        <v>8</v>
      </c>
      <c r="C28" s="217" t="inlineStr">
        <is>
          <t>SUT12654</t>
        </is>
      </c>
      <c r="D28" s="217" t="inlineStr">
        <is>
          <t>EKF524572</t>
        </is>
      </c>
      <c r="E28" s="217" t="n">
        <v>3302856</v>
      </c>
      <c r="F28" s="217" t="n">
        <v>8</v>
      </c>
      <c r="G28" s="228" t="n">
        <v>45461.19795138889</v>
      </c>
      <c r="H28" s="228" t="n">
        <v>45461</v>
      </c>
      <c r="I28" s="104">
        <f>IF(F28 = "", "",(_xlfn.DAYS(H28,G28)))</f>
        <v/>
      </c>
    </row>
    <row r="29" ht="15" customHeight="1" s="106">
      <c r="A29" s="217" t="inlineStr">
        <is>
          <t>SH50009.27</t>
        </is>
      </c>
      <c r="B29" s="217" t="n">
        <v>5</v>
      </c>
      <c r="C29" s="217" t="inlineStr">
        <is>
          <t>SUT11158</t>
        </is>
      </c>
      <c r="D29" s="217" t="inlineStr">
        <is>
          <t>EKF524824</t>
        </is>
      </c>
      <c r="E29" s="217" t="n">
        <v>3304774</v>
      </c>
      <c r="F29" s="217" t="n">
        <v>5</v>
      </c>
      <c r="G29" s="228" t="n">
        <v>45461.20392361111</v>
      </c>
      <c r="H29" s="228" t="n">
        <v>45461</v>
      </c>
      <c r="I29" s="104">
        <f>IF(F29 = "", "",(_xlfn.DAYS(H29,G29)))</f>
        <v/>
      </c>
    </row>
    <row r="30" ht="15" customHeight="1" s="106">
      <c r="A30" s="217" t="inlineStr">
        <is>
          <t>SV50136.03</t>
        </is>
      </c>
      <c r="B30" s="217" t="n">
        <v>10</v>
      </c>
      <c r="C30" s="217" t="n">
        <v>147187</v>
      </c>
      <c r="D30" s="217" t="inlineStr">
        <is>
          <t>EKF525910</t>
        </is>
      </c>
      <c r="E30" s="217" t="n">
        <v>3312689</v>
      </c>
      <c r="F30" s="217" t="n">
        <v>50</v>
      </c>
      <c r="G30" s="228" t="n">
        <v>45461.23447916667</v>
      </c>
      <c r="H30" s="228" t="n">
        <v>45461</v>
      </c>
      <c r="I30" s="104">
        <f>IF(F30 = "", "",(_xlfn.DAYS(H30,G30)))</f>
        <v/>
      </c>
    </row>
    <row r="31" ht="15" customHeight="1" s="106">
      <c r="A31" s="217" t="inlineStr">
        <is>
          <t>SH50027.03</t>
        </is>
      </c>
      <c r="B31" s="217" t="n">
        <v>1</v>
      </c>
      <c r="C31" s="217" t="inlineStr">
        <is>
          <t>LT3B0126.02</t>
        </is>
      </c>
      <c r="D31" s="217" t="inlineStr">
        <is>
          <t>EKF525224</t>
        </is>
      </c>
      <c r="E31" s="217" t="n">
        <v>3308468</v>
      </c>
      <c r="F31" s="217" t="n">
        <v>4</v>
      </c>
      <c r="G31" s="228" t="n">
        <v>45461.23481481482</v>
      </c>
      <c r="H31" s="228" t="n">
        <v>45461</v>
      </c>
      <c r="I31" s="104">
        <f>IF(F31 = "", "",(_xlfn.DAYS(H31,G31)))</f>
        <v/>
      </c>
    </row>
    <row r="32" ht="15" customHeight="1" s="106">
      <c r="I32" s="104">
        <f>IF(F32 = "", "",(_xlfn.DAYS(H32,G32)))</f>
        <v/>
      </c>
    </row>
    <row r="33" ht="15" customHeight="1" s="106">
      <c r="A33" s="217" t="inlineStr">
        <is>
          <t>SH50009.26</t>
        </is>
      </c>
      <c r="B33" s="217" t="n">
        <v>13</v>
      </c>
      <c r="C33" s="217" t="inlineStr">
        <is>
          <t>SH31192.01</t>
        </is>
      </c>
      <c r="D33" s="217" t="inlineStr">
        <is>
          <t>EKF526853</t>
        </is>
      </c>
      <c r="E33" s="217" t="n">
        <v>3317558</v>
      </c>
      <c r="F33" s="217" t="n">
        <v>13</v>
      </c>
      <c r="G33" s="228" t="n">
        <v>45461.24458333333</v>
      </c>
      <c r="H33" s="228" t="n">
        <v>45461</v>
      </c>
      <c r="I33" s="104">
        <f>IF(F33 = "", "",(_xlfn.DAYS(H33,G33)))</f>
        <v/>
      </c>
    </row>
    <row r="34" ht="15" customHeight="1" s="106">
      <c r="I34" s="104">
        <f>IF(F34 = "", "",(_xlfn.DAYS(H34,G34)))</f>
        <v/>
      </c>
    </row>
    <row r="35" ht="15" customHeight="1" s="106">
      <c r="I35" s="104">
        <f>IF(F35 = "", "",(_xlfn.DAYS(H35,G35)))</f>
        <v/>
      </c>
    </row>
    <row r="36" ht="15" customHeight="1" s="106">
      <c r="I36" s="104">
        <f>IF(F36 = "", "",(_xlfn.DAYS(H36,G36)))</f>
        <v/>
      </c>
    </row>
    <row r="37" ht="15" customHeight="1" s="106">
      <c r="I37" s="104">
        <f>IF(F37 = "", "",(_xlfn.DAYS(H37,G37)))</f>
        <v/>
      </c>
    </row>
    <row r="38" ht="15" customHeight="1" s="106">
      <c r="I38" s="104">
        <f>IF(F38 = "", "",(_xlfn.DAYS(H38,G38)))</f>
        <v/>
      </c>
    </row>
    <row r="39" ht="15" customHeight="1" s="106">
      <c r="I39" s="104">
        <f>IF(F39 = "", "",(_xlfn.DAYS(H39,G39)))</f>
        <v/>
      </c>
    </row>
    <row r="40" ht="15" customHeight="1" s="106">
      <c r="I40" s="104">
        <f>IF(F40 = "", "",(_xlfn.DAYS(H40,G40)))</f>
        <v/>
      </c>
    </row>
    <row r="41" ht="15" customHeight="1" s="106">
      <c r="I41" s="104">
        <f>IF(F41 = "", "",(_xlfn.DAYS(H41,G41)))</f>
        <v/>
      </c>
    </row>
    <row r="42" ht="15" customHeight="1" s="106">
      <c r="I42" s="104">
        <f>IF(F42 = "", "",(_xlfn.DAYS(H42,G42)))</f>
        <v/>
      </c>
    </row>
    <row r="43" ht="15" customHeight="1" s="106">
      <c r="I43" s="104">
        <f>IF(F43 = "", "",(_xlfn.DAYS(H43,G43)))</f>
        <v/>
      </c>
    </row>
    <row r="44" ht="15" customHeight="1" s="106">
      <c r="I44" s="104">
        <f>IF(F44 = "", "",(_xlfn.DAYS(H44,G44)))</f>
        <v/>
      </c>
    </row>
    <row r="45" ht="15" customHeight="1" s="106">
      <c r="I45" s="104">
        <f>IF(F45 = "", "",(_xlfn.DAYS(H45,G45)))</f>
        <v/>
      </c>
    </row>
    <row r="46" ht="15" customHeight="1" s="106">
      <c r="I46" s="104">
        <f>IF(F46 = "", "",(_xlfn.DAYS(H46,G46)))</f>
        <v/>
      </c>
    </row>
    <row r="47" ht="15" customHeight="1" s="106">
      <c r="I47" s="104">
        <f>IF(F47 = "", "",(_xlfn.DAYS(H47,G47)))</f>
        <v/>
      </c>
    </row>
    <row r="48" ht="15" customHeight="1" s="106">
      <c r="I48" s="104">
        <f>IF(F48 = "", "",(_xlfn.DAYS(H48,G48)))</f>
        <v/>
      </c>
    </row>
    <row r="49" ht="15" customHeight="1" s="106">
      <c r="I49" s="104">
        <f>IF(F49 = "", "",(_xlfn.DAYS(H49,G49)))</f>
        <v/>
      </c>
    </row>
    <row r="50" ht="15" customHeight="1" s="106">
      <c r="I50" s="104">
        <f>IF(F50 = "", "",(_xlfn.DAYS(H50,G50)))</f>
        <v/>
      </c>
    </row>
    <row r="51" ht="15" customHeight="1" s="106">
      <c r="I51" s="104">
        <f>IF(F51 = "", "",(_xlfn.DAYS(H51,G51)))</f>
        <v/>
      </c>
    </row>
    <row r="52" ht="15" customHeight="1" s="106">
      <c r="I52" s="104">
        <f>IF(F52 = "", "",(_xlfn.DAYS(H52,G52)))</f>
        <v/>
      </c>
    </row>
    <row r="53" ht="15" customHeight="1" s="106">
      <c r="I53" s="104">
        <f>IF(F53 = "", "",(_xlfn.DAYS(H53,G53)))</f>
        <v/>
      </c>
    </row>
    <row r="54" ht="15" customHeight="1" s="106">
      <c r="I54" s="104">
        <f>IF(F54 = "", "",(_xlfn.DAYS(H54,G54)))</f>
        <v/>
      </c>
    </row>
    <row r="55" ht="15" customHeight="1" s="106">
      <c r="I55" s="104">
        <f>IF(F55 = "", "",(_xlfn.DAYS(H55,G55)))</f>
        <v/>
      </c>
    </row>
    <row r="56" ht="15" customHeight="1" s="106">
      <c r="I56" s="104">
        <f>IF(F56 = "", "",(_xlfn.DAYS(H56,G56)))</f>
        <v/>
      </c>
    </row>
    <row r="57" ht="15" customHeight="1" s="106">
      <c r="I57" s="104">
        <f>IF(F57 = "", "",(_xlfn.DAYS(H57,G57)))</f>
        <v/>
      </c>
    </row>
    <row r="58" ht="15" customHeight="1" s="106">
      <c r="I58" s="104">
        <f>IF(F58 = "", "",(_xlfn.DAYS(H58,G58)))</f>
        <v/>
      </c>
    </row>
    <row r="59" ht="15" customHeight="1" s="106">
      <c r="I59" s="104">
        <f>IF(F59 = "", "",(_xlfn.DAYS(H59,G59)))</f>
        <v/>
      </c>
    </row>
    <row r="60" ht="15" customHeight="1" s="106">
      <c r="I60" s="104">
        <f>IF(F60 = "", "",(_xlfn.DAYS(H60,G60)))</f>
        <v/>
      </c>
    </row>
    <row r="61" ht="15" customHeight="1" s="106">
      <c r="I61" s="104">
        <f>IF(F61 = "", "",(_xlfn.DAYS(H61,G61)))</f>
        <v/>
      </c>
    </row>
    <row r="62" ht="15" customHeight="1" s="106">
      <c r="I62" s="104">
        <f>IF(F62 = "", "",(_xlfn.DAYS(H62,G62)))</f>
        <v/>
      </c>
    </row>
    <row r="63" ht="15" customHeight="1" s="106">
      <c r="I63" s="104">
        <f>IF(F63 = "", "",(_xlfn.DAYS(H63,G63)))</f>
        <v/>
      </c>
    </row>
    <row r="64" ht="15" customHeight="1" s="106">
      <c r="I64" s="104">
        <f>IF(F64 = "", "",(_xlfn.DAYS(H64,G64)))</f>
        <v/>
      </c>
    </row>
    <row r="65" ht="15" customHeight="1" s="106">
      <c r="I65" s="104">
        <f>IF(F65 = "", "",(_xlfn.DAYS(H65,G65)))</f>
        <v/>
      </c>
    </row>
    <row r="66" ht="15" customHeight="1" s="106">
      <c r="I66" s="104">
        <f>IF(F66 = "", "",(_xlfn.DAYS(H66,G66)))</f>
        <v/>
      </c>
    </row>
    <row r="67" ht="15" customHeight="1" s="106">
      <c r="I67" s="104">
        <f>IF(F67 = "", "",(_xlfn.DAYS(H67,G67)))</f>
        <v/>
      </c>
    </row>
    <row r="68" ht="15" customHeight="1" s="106">
      <c r="I68" s="104">
        <f>IF(F68 = "", "",(_xlfn.DAYS(H68,G68)))</f>
        <v/>
      </c>
    </row>
    <row r="69" ht="15" customHeight="1" s="106">
      <c r="I69" s="104">
        <f>IF(F69 = "", "",(_xlfn.DAYS(H69,G69)))</f>
        <v/>
      </c>
    </row>
    <row r="70" ht="15" customHeight="1" s="106">
      <c r="I70" s="104">
        <f>IF(F70 = "", "",(_xlfn.DAYS(H70,G70)))</f>
        <v/>
      </c>
    </row>
    <row r="71" ht="15" customHeight="1" s="106">
      <c r="I71" s="104">
        <f>IF(F71 = "", "",(_xlfn.DAYS(H71,G71)))</f>
        <v/>
      </c>
    </row>
    <row r="72" ht="15" customHeight="1" s="106">
      <c r="I72" s="104">
        <f>IF(F72 = "", "",(_xlfn.DAYS(H72,G72)))</f>
        <v/>
      </c>
    </row>
    <row r="73" ht="15" customHeight="1" s="106">
      <c r="I73" s="104">
        <f>IF(F73 = "", "",(_xlfn.DAYS(H73,G73)))</f>
        <v/>
      </c>
    </row>
    <row r="74" ht="15" customHeight="1" s="106">
      <c r="I74" s="104">
        <f>IF(F74 = "", "",(_xlfn.DAYS(H74,G74)))</f>
        <v/>
      </c>
    </row>
    <row r="75" ht="15" customHeight="1" s="106">
      <c r="I75" s="104">
        <f>IF(F75 = "", "",(_xlfn.DAYS(H75,G75)))</f>
        <v/>
      </c>
    </row>
    <row r="76" ht="15" customHeight="1" s="106">
      <c r="I76" s="104">
        <f>IF(F76 = "", "",(_xlfn.DAYS(H76,G76)))</f>
        <v/>
      </c>
    </row>
    <row r="77" ht="15" customHeight="1" s="106">
      <c r="I77" s="104">
        <f>IF(F77 = "", "",(_xlfn.DAYS(H77,G77)))</f>
        <v/>
      </c>
    </row>
    <row r="78" ht="15" customHeight="1" s="106">
      <c r="I78" s="104">
        <f>IF(F78 = "", "",(_xlfn.DAYS(H78,G78)))</f>
        <v/>
      </c>
    </row>
    <row r="79" ht="15" customHeight="1" s="106">
      <c r="I79" s="104">
        <f>IF(F79 = "", "",(_xlfn.DAYS(H79,G79)))</f>
        <v/>
      </c>
    </row>
    <row r="80" ht="15" customHeight="1" s="106">
      <c r="I80" s="104">
        <f>IF(F80 = "", "",(_xlfn.DAYS(H80,G80)))</f>
        <v/>
      </c>
    </row>
    <row r="81" ht="15" customHeight="1" s="106">
      <c r="I81" s="104">
        <f>IF(F81 = "", "",(_xlfn.DAYS(H81,G81)))</f>
        <v/>
      </c>
    </row>
    <row r="82" ht="15" customHeight="1" s="106">
      <c r="I82" s="104">
        <f>IF(F82 = "", "",(_xlfn.DAYS(H82,G82)))</f>
        <v/>
      </c>
    </row>
    <row r="83" ht="15" customHeight="1" s="106">
      <c r="I83" s="104">
        <f>IF(F83 = "", "",(_xlfn.DAYS(H83,G83)))</f>
        <v/>
      </c>
    </row>
    <row r="84" ht="15" customHeight="1" s="106">
      <c r="I84" s="104">
        <f>IF(F84 = "", "",(_xlfn.DAYS(H84,G84)))</f>
        <v/>
      </c>
    </row>
    <row r="85" ht="15" customHeight="1" s="106">
      <c r="I85" s="104">
        <f>IF(F85 = "", "",(_xlfn.DAYS(H85,G85)))</f>
        <v/>
      </c>
    </row>
    <row r="86" ht="15" customHeight="1" s="106">
      <c r="I86" s="104">
        <f>IF(F86 = "", "",(_xlfn.DAYS(H86,G86)))</f>
        <v/>
      </c>
    </row>
    <row r="87" ht="15" customHeight="1" s="106">
      <c r="I87" s="104">
        <f>IF(F87 = "", "",(_xlfn.DAYS(H87,G87)))</f>
        <v/>
      </c>
    </row>
    <row r="88" ht="15" customHeight="1" s="106">
      <c r="I88" s="104">
        <f>IF(F88 = "", "",(_xlfn.DAYS(H88,G88)))</f>
        <v/>
      </c>
    </row>
    <row r="89" ht="15" customHeight="1" s="106">
      <c r="I89" s="104">
        <f>IF(F89 = "", "",(_xlfn.DAYS(H89,G89)))</f>
        <v/>
      </c>
    </row>
    <row r="90" ht="15" customHeight="1" s="106">
      <c r="I90" s="104">
        <f>IF(F90 = "", "",(_xlfn.DAYS(H90,G90)))</f>
        <v/>
      </c>
    </row>
    <row r="91" ht="15" customHeight="1" s="106">
      <c r="I91" s="104">
        <f>IF(F91 = "", "",(_xlfn.DAYS(H91,G91)))</f>
        <v/>
      </c>
    </row>
    <row r="92" ht="15" customHeight="1" s="106">
      <c r="I92" s="104">
        <f>IF(F92 = "", "",(_xlfn.DAYS(H92,G92)))</f>
        <v/>
      </c>
    </row>
    <row r="93" ht="15" customHeight="1" s="106">
      <c r="I93" s="104">
        <f>IF(F93 = "", "",(_xlfn.DAYS(H93,G93)))</f>
        <v/>
      </c>
    </row>
    <row r="94" ht="15" customHeight="1" s="106">
      <c r="I94" s="104">
        <f>IF(F94 = "", "",(_xlfn.DAYS(H94,G94)))</f>
        <v/>
      </c>
    </row>
    <row r="95" ht="15" customHeight="1" s="106">
      <c r="I95" s="104">
        <f>IF(F95 = "", "",(_xlfn.DAYS(H95,G95)))</f>
        <v/>
      </c>
    </row>
    <row r="96" ht="15" customHeight="1" s="106">
      <c r="I96" s="104">
        <f>IF(F96 = "", "",(_xlfn.DAYS(H96,G96)))</f>
        <v/>
      </c>
    </row>
    <row r="97" ht="15" customHeight="1" s="106">
      <c r="I97" s="104">
        <f>IF(F97 = "", "",(_xlfn.DAYS(H97,G97)))</f>
        <v/>
      </c>
    </row>
    <row r="98" ht="15" customHeight="1" s="106">
      <c r="I98" s="104">
        <f>IF(F98 = "", "",(_xlfn.DAYS(H98,G98)))</f>
        <v/>
      </c>
    </row>
    <row r="99" ht="15" customHeight="1" s="106">
      <c r="I99" s="104">
        <f>IF(F99 = "", "",(_xlfn.DAYS(H99,G99)))</f>
        <v/>
      </c>
    </row>
    <row r="100" ht="15" customHeight="1" s="106">
      <c r="I100" s="104">
        <f>IF(F100 = "", "",(_xlfn.DAYS(H100,G100)))</f>
        <v/>
      </c>
    </row>
    <row r="101" ht="15" customHeight="1" s="106">
      <c r="I101" s="104">
        <f>IF(F101 = "", "",(_xlfn.DAYS(H101,G101)))</f>
        <v/>
      </c>
    </row>
    <row r="102" ht="15" customHeight="1" s="106">
      <c r="I102" s="104">
        <f>IF(F102 = "", "",(_xlfn.DAYS(H102,G102)))</f>
        <v/>
      </c>
    </row>
    <row r="103" ht="15" customHeight="1" s="106">
      <c r="I103" s="104">
        <f>IF(F103 = "", "",(_xlfn.DAYS(H103,G103)))</f>
        <v/>
      </c>
    </row>
    <row r="104" ht="15" customHeight="1" s="106">
      <c r="I104" s="104">
        <f>IF(F104 = "", "",(_xlfn.DAYS(H104,G104)))</f>
        <v/>
      </c>
    </row>
    <row r="105" ht="15" customHeight="1" s="106">
      <c r="I105" s="104">
        <f>IF(F105 = "", "",(_xlfn.DAYS(H105,G105)))</f>
        <v/>
      </c>
    </row>
    <row r="106" ht="15" customHeight="1" s="106">
      <c r="I106" s="104">
        <f>IF(F106 = "", "",(_xlfn.DAYS(H106,G106)))</f>
        <v/>
      </c>
    </row>
    <row r="107" ht="15" customHeight="1" s="106">
      <c r="I107" s="104">
        <f>IF(F107 = "", "",(_xlfn.DAYS(H107,G107)))</f>
        <v/>
      </c>
    </row>
    <row r="108" ht="15" customHeight="1" s="106">
      <c r="I108" s="104">
        <f>IF(F108 = "", "",(_xlfn.DAYS(H108,G108)))</f>
        <v/>
      </c>
    </row>
    <row r="109" ht="15" customHeight="1" s="106">
      <c r="I109" s="104">
        <f>IF(F109 = "", "",(_xlfn.DAYS(H109,G109)))</f>
        <v/>
      </c>
    </row>
    <row r="110" ht="15" customHeight="1" s="106">
      <c r="I110" s="104">
        <f>IF(F110 = "", "",(_xlfn.DAYS(H110,G110)))</f>
        <v/>
      </c>
    </row>
    <row r="111" ht="15" customHeight="1" s="106">
      <c r="I111" s="104">
        <f>IF(F111 = "", "",(_xlfn.DAYS(H111,G111)))</f>
        <v/>
      </c>
    </row>
    <row r="112" ht="15" customHeight="1" s="106">
      <c r="I112" s="104">
        <f>IF(F112 = "", "",(_xlfn.DAYS(H112,G112)))</f>
        <v/>
      </c>
    </row>
    <row r="113" ht="15" customHeight="1" s="106">
      <c r="I113" s="104">
        <f>IF(F113 = "", "",(_xlfn.DAYS(H113,G113)))</f>
        <v/>
      </c>
    </row>
    <row r="114" ht="15" customHeight="1" s="106">
      <c r="I114" s="104">
        <f>IF(F114 = "", "",(_xlfn.DAYS(H114,G114)))</f>
        <v/>
      </c>
    </row>
    <row r="115" ht="15" customHeight="1" s="106">
      <c r="I115" s="104">
        <f>IF(F115 = "", "",(_xlfn.DAYS(H115,G115)))</f>
        <v/>
      </c>
    </row>
    <row r="116" ht="15" customHeight="1" s="106">
      <c r="I116" s="104">
        <f>IF(F116 = "", "",(_xlfn.DAYS(H116,G116)))</f>
        <v/>
      </c>
    </row>
    <row r="117" ht="15" customHeight="1" s="106">
      <c r="I117" s="104">
        <f>IF(F117 = "", "",(_xlfn.DAYS(H117,G117)))</f>
        <v/>
      </c>
    </row>
    <row r="118" ht="15" customHeight="1" s="106">
      <c r="I118" s="104">
        <f>IF(F118 = "", "",(_xlfn.DAYS(H118,G118)))</f>
        <v/>
      </c>
    </row>
    <row r="119" ht="15" customHeight="1" s="106">
      <c r="I119" s="104">
        <f>IF(F119 = "", "",(_xlfn.DAYS(H119,G119)))</f>
        <v/>
      </c>
    </row>
    <row r="120" ht="15" customHeight="1" s="106">
      <c r="I120" s="104">
        <f>IF(F120 = "", "",(_xlfn.DAYS(H120,G120)))</f>
        <v/>
      </c>
    </row>
    <row r="121" ht="15" customHeight="1" s="106">
      <c r="I121" s="104">
        <f>IF(F121 = "", "",(_xlfn.DAYS(H121,G121)))</f>
        <v/>
      </c>
    </row>
    <row r="122" ht="15" customHeight="1" s="106">
      <c r="I122" s="104">
        <f>IF(F122 = "", "",(_xlfn.DAYS(H122,G122)))</f>
        <v/>
      </c>
    </row>
    <row r="123" ht="15" customHeight="1" s="106">
      <c r="I123" s="104">
        <f>IF(F123 = "", "",(_xlfn.DAYS(H123,G123)))</f>
        <v/>
      </c>
    </row>
    <row r="124" ht="15" customHeight="1" s="106">
      <c r="I124" s="104">
        <f>IF(F124 = "", "",(_xlfn.DAYS(H124,G124)))</f>
        <v/>
      </c>
    </row>
    <row r="125" ht="15" customHeight="1" s="106">
      <c r="I125" s="104">
        <f>IF(F125 = "", "",(_xlfn.DAYS(H125,G125)))</f>
        <v/>
      </c>
    </row>
    <row r="126" ht="15" customHeight="1" s="106">
      <c r="I126" s="104">
        <f>IF(F126 = "", "",(_xlfn.DAYS(H126,G126)))</f>
        <v/>
      </c>
    </row>
    <row r="127" ht="15" customHeight="1" s="106">
      <c r="I127" s="104">
        <f>IF(F127 = "", "",(_xlfn.DAYS(H127,G127)))</f>
        <v/>
      </c>
    </row>
    <row r="128" ht="15" customHeight="1" s="106">
      <c r="I128" s="104">
        <f>IF(F128 = "", "",(_xlfn.DAYS(H128,G128)))</f>
        <v/>
      </c>
    </row>
    <row r="129" ht="15" customHeight="1" s="106">
      <c r="I129" s="104">
        <f>IF(F129 = "", "",(_xlfn.DAYS(H129,G129)))</f>
        <v/>
      </c>
    </row>
    <row r="130" ht="15" customHeight="1" s="106">
      <c r="I130" s="104">
        <f>IF(F130 = "", "",(_xlfn.DAYS(H130,G130)))</f>
        <v/>
      </c>
    </row>
    <row r="131" ht="15" customHeight="1" s="106">
      <c r="I131" s="104">
        <f>IF(F131 = "", "",(_xlfn.DAYS(H131,G131)))</f>
        <v/>
      </c>
    </row>
    <row r="132" ht="15" customHeight="1" s="106">
      <c r="I132" s="104">
        <f>IF(F132 = "", "",(_xlfn.DAYS(H132,G132)))</f>
        <v/>
      </c>
    </row>
    <row r="133" ht="15" customHeight="1" s="106">
      <c r="I133" s="104">
        <f>IF(F133 = "", "",(_xlfn.DAYS(H133,G133)))</f>
        <v/>
      </c>
    </row>
    <row r="134" ht="15" customHeight="1" s="106">
      <c r="I134" s="104">
        <f>IF(F134 = "", "",(_xlfn.DAYS(H134,G134)))</f>
        <v/>
      </c>
    </row>
    <row r="135" ht="15" customHeight="1" s="106">
      <c r="I135" s="104">
        <f>IF(F135 = "", "",(_xlfn.DAYS(H135,G135)))</f>
        <v/>
      </c>
    </row>
    <row r="136" ht="15" customHeight="1" s="106">
      <c r="I136" s="104">
        <f>IF(F136 = "", "",(_xlfn.DAYS(H136,G136)))</f>
        <v/>
      </c>
    </row>
    <row r="137" ht="15" customHeight="1" s="106">
      <c r="I137" s="104">
        <f>IF(F137 = "", "",(_xlfn.DAYS(H137,G137)))</f>
        <v/>
      </c>
    </row>
    <row r="138" ht="15" customHeight="1" s="106">
      <c r="I138" s="104">
        <f>IF(F138 = "", "",(_xlfn.DAYS(H138,G138)))</f>
        <v/>
      </c>
    </row>
    <row r="139" ht="15" customHeight="1" s="106">
      <c r="I139" s="104">
        <f>IF(F139 = "", "",(_xlfn.DAYS(H139,G139)))</f>
        <v/>
      </c>
    </row>
    <row r="140" ht="15" customHeight="1" s="106">
      <c r="I140" s="104">
        <f>IF(F140 = "", "",(_xlfn.DAYS(H140,G140)))</f>
        <v/>
      </c>
    </row>
    <row r="141" ht="15" customHeight="1" s="106">
      <c r="I141" s="104">
        <f>IF(F141 = "", "",(_xlfn.DAYS(H141,G141)))</f>
        <v/>
      </c>
    </row>
    <row r="142" ht="15" customHeight="1" s="106">
      <c r="I142" s="104">
        <f>IF(F142 = "", "",(_xlfn.DAYS(H142,G142)))</f>
        <v/>
      </c>
    </row>
    <row r="143" ht="15" customHeight="1" s="106">
      <c r="I143" s="104">
        <f>IF(F143 = "", "",(_xlfn.DAYS(H143,G143)))</f>
        <v/>
      </c>
    </row>
    <row r="144" ht="15" customHeight="1" s="106">
      <c r="I144" s="104">
        <f>IF(F144 = "", "",(_xlfn.DAYS(H144,G144)))</f>
        <v/>
      </c>
    </row>
    <row r="145" ht="15" customHeight="1" s="106">
      <c r="I145" s="104">
        <f>IF(F145 = "", "",(_xlfn.DAYS(H145,G145)))</f>
        <v/>
      </c>
    </row>
    <row r="146" ht="15" customHeight="1" s="106">
      <c r="I146" s="104">
        <f>IF(F146 = "", "",(_xlfn.DAYS(H146,G146)))</f>
        <v/>
      </c>
    </row>
    <row r="147" ht="15" customHeight="1" s="106">
      <c r="I147" s="104">
        <f>IF(F147 = "", "",(_xlfn.DAYS(H147,G147)))</f>
        <v/>
      </c>
    </row>
    <row r="148" ht="15" customHeight="1" s="106">
      <c r="I148" s="104">
        <f>IF(F148 = "", "",(_xlfn.DAYS(H148,G148)))</f>
        <v/>
      </c>
    </row>
    <row r="149" ht="15" customHeight="1" s="106">
      <c r="I149" s="104">
        <f>IF(F149 = "", "",(_xlfn.DAYS(H149,G149)))</f>
        <v/>
      </c>
    </row>
    <row r="150" ht="15" customHeight="1" s="106">
      <c r="I150" s="104">
        <f>IF(F150 = "", "",(_xlfn.DAYS(H150,G150)))</f>
        <v/>
      </c>
    </row>
    <row r="151" ht="15" customHeight="1" s="106">
      <c r="I151" s="104">
        <f>IF(F151 = "", "",(_xlfn.DAYS(H151,G151)))</f>
        <v/>
      </c>
    </row>
    <row r="152" ht="15" customHeight="1" s="106">
      <c r="I152" s="104">
        <f>IF(F152 = "", "",(_xlfn.DAYS(H152,G152)))</f>
        <v/>
      </c>
    </row>
    <row r="153" ht="15" customHeight="1" s="106">
      <c r="I153" s="104">
        <f>IF(F153 = "", "",(_xlfn.DAYS(H153,G153)))</f>
        <v/>
      </c>
    </row>
    <row r="154" ht="15" customHeight="1" s="106">
      <c r="I154" s="104">
        <f>IF(F154 = "", "",(_xlfn.DAYS(H154,G154)))</f>
        <v/>
      </c>
    </row>
    <row r="155" ht="15" customHeight="1" s="106">
      <c r="I155" s="104">
        <f>IF(F155 = "", "",(_xlfn.DAYS(H155,G155)))</f>
        <v/>
      </c>
    </row>
    <row r="156" ht="15" customHeight="1" s="106">
      <c r="I156" s="104">
        <f>IF(F156 = "", "",(_xlfn.DAYS(H156,G156)))</f>
        <v/>
      </c>
    </row>
    <row r="157" ht="15" customHeight="1" s="106">
      <c r="I157" s="104">
        <f>IF(F157 = "", "",(_xlfn.DAYS(H157,G157)))</f>
        <v/>
      </c>
    </row>
    <row r="158" ht="15" customHeight="1" s="106">
      <c r="I158" s="104">
        <f>IF(F158 = "", "",(_xlfn.DAYS(H158,G158)))</f>
        <v/>
      </c>
    </row>
    <row r="159" ht="15" customHeight="1" s="106">
      <c r="I159" s="104">
        <f>IF(F159 = "", "",(_xlfn.DAYS(H159,G159)))</f>
        <v/>
      </c>
    </row>
    <row r="160" ht="15" customHeight="1" s="106">
      <c r="I160" s="104">
        <f>IF(F160 = "", "",(_xlfn.DAYS(H160,G160)))</f>
        <v/>
      </c>
    </row>
    <row r="161" ht="15" customHeight="1" s="106">
      <c r="I161" s="104">
        <f>IF(F161 = "", "",(_xlfn.DAYS(H161,G161)))</f>
        <v/>
      </c>
    </row>
    <row r="162" ht="15" customHeight="1" s="106">
      <c r="I162" s="104">
        <f>IF(F162 = "", "",(_xlfn.DAYS(H162,G162)))</f>
        <v/>
      </c>
    </row>
    <row r="163" ht="15" customHeight="1" s="106">
      <c r="I163" s="104">
        <f>IF(F163 = "", "",(_xlfn.DAYS(H163,G163)))</f>
        <v/>
      </c>
    </row>
    <row r="164" ht="15" customHeight="1" s="106">
      <c r="I164" s="104">
        <f>IF(F164 = "", "",(_xlfn.DAYS(H164,G164)))</f>
        <v/>
      </c>
    </row>
    <row r="165" ht="15" customHeight="1" s="106">
      <c r="I165" s="104">
        <f>IF(F165 = "", "",(_xlfn.DAYS(H165,G165)))</f>
        <v/>
      </c>
    </row>
    <row r="166" ht="15" customHeight="1" s="106">
      <c r="I166" s="104">
        <f>IF(F166 = "", "",(_xlfn.DAYS(H166,G166)))</f>
        <v/>
      </c>
    </row>
    <row r="167" ht="15" customHeight="1" s="106">
      <c r="I167" s="104">
        <f>IF(F167 = "", "",(_xlfn.DAYS(H167,G167)))</f>
        <v/>
      </c>
    </row>
    <row r="168" ht="15" customHeight="1" s="106">
      <c r="I168" s="104">
        <f>IF(F168 = "", "",(_xlfn.DAYS(H168,G168)))</f>
        <v/>
      </c>
    </row>
    <row r="169" ht="15" customHeight="1" s="106">
      <c r="I169" s="104">
        <f>IF(F169 = "", "",(_xlfn.DAYS(H169,G169)))</f>
        <v/>
      </c>
    </row>
    <row r="170" ht="15" customHeight="1" s="106">
      <c r="I170" s="104">
        <f>IF(F170 = "", "",(_xlfn.DAYS(H170,G170)))</f>
        <v/>
      </c>
    </row>
    <row r="171" ht="15" customHeight="1" s="106">
      <c r="I171" s="104">
        <f>IF(F171 = "", "",(_xlfn.DAYS(H171,G171)))</f>
        <v/>
      </c>
    </row>
    <row r="172" ht="15" customHeight="1" s="106">
      <c r="I172" s="104">
        <f>IF(F172 = "", "",(_xlfn.DAYS(H172,G172)))</f>
        <v/>
      </c>
    </row>
    <row r="173" ht="15" customHeight="1" s="106">
      <c r="I173" s="104">
        <f>IF(F173 = "", "",(_xlfn.DAYS(H173,G173)))</f>
        <v/>
      </c>
    </row>
    <row r="174" ht="15" customHeight="1" s="106">
      <c r="I174" s="104">
        <f>IF(F174 = "", "",(_xlfn.DAYS(H174,G174)))</f>
        <v/>
      </c>
    </row>
    <row r="175" ht="15" customHeight="1" s="106">
      <c r="I175" s="104">
        <f>IF(F175 = "", "",(_xlfn.DAYS(H175,G175)))</f>
        <v/>
      </c>
    </row>
    <row r="176" ht="15" customHeight="1" s="106">
      <c r="I176" s="104">
        <f>IF(F176 = "", "",(_xlfn.DAYS(H176,G176)))</f>
        <v/>
      </c>
    </row>
    <row r="177" ht="15" customHeight="1" s="106">
      <c r="I177" s="104">
        <f>IF(F177 = "", "",(_xlfn.DAYS(H177,G177)))</f>
        <v/>
      </c>
    </row>
    <row r="178" ht="15" customHeight="1" s="106">
      <c r="I178" s="104">
        <f>IF(F178 = "", "",(_xlfn.DAYS(H178,G178)))</f>
        <v/>
      </c>
    </row>
    <row r="179" ht="15" customHeight="1" s="106">
      <c r="I179" s="104">
        <f>IF(F179 = "", "",(_xlfn.DAYS(H179,G179)))</f>
        <v/>
      </c>
    </row>
    <row r="180" ht="15" customHeight="1" s="106">
      <c r="I180" s="104">
        <f>IF(F180 = "", "",(_xlfn.DAYS(H180,G180)))</f>
        <v/>
      </c>
    </row>
    <row r="181" ht="15" customHeight="1" s="106">
      <c r="I181" s="104">
        <f>IF(F181 = "", "",(_xlfn.DAYS(H181,G181)))</f>
        <v/>
      </c>
    </row>
    <row r="182" ht="15" customHeight="1" s="106">
      <c r="I182" s="104">
        <f>IF(F182 = "", "",(_xlfn.DAYS(H182,G182)))</f>
        <v/>
      </c>
    </row>
    <row r="183" ht="15" customHeight="1" s="106">
      <c r="I183" s="104">
        <f>IF(F183 = "", "",(_xlfn.DAYS(H183,G183)))</f>
        <v/>
      </c>
    </row>
    <row r="184" ht="15" customHeight="1" s="106">
      <c r="I184" s="104">
        <f>IF(F184 = "", "",(_xlfn.DAYS(H184,G184)))</f>
        <v/>
      </c>
    </row>
    <row r="185" ht="15" customHeight="1" s="106">
      <c r="I185" s="104">
        <f>IF(F185 = "", "",(_xlfn.DAYS(H185,G185)))</f>
        <v/>
      </c>
    </row>
    <row r="186" ht="15" customHeight="1" s="106">
      <c r="I186" s="104">
        <f>IF(F186 = "", "",(_xlfn.DAYS(H186,G186)))</f>
        <v/>
      </c>
    </row>
    <row r="187" ht="15" customHeight="1" s="106">
      <c r="I187" s="104">
        <f>IF(F187 = "", "",(_xlfn.DAYS(H187,G187)))</f>
        <v/>
      </c>
    </row>
    <row r="188" ht="15" customHeight="1" s="106">
      <c r="I188" s="104">
        <f>IF(F188 = "", "",(_xlfn.DAYS(H188,G188)))</f>
        <v/>
      </c>
    </row>
    <row r="189" ht="15" customHeight="1" s="106">
      <c r="I189" s="104">
        <f>IF(F189 = "", "",(_xlfn.DAYS(H189,G189)))</f>
        <v/>
      </c>
    </row>
    <row r="190" ht="15" customHeight="1" s="106">
      <c r="I190" s="104">
        <f>IF(F190 = "", "",(_xlfn.DAYS(H190,G190)))</f>
        <v/>
      </c>
    </row>
    <row r="191" ht="15" customHeight="1" s="106">
      <c r="I191" s="104">
        <f>IF(F191 = "", "",(_xlfn.DAYS(H191,G191)))</f>
        <v/>
      </c>
    </row>
    <row r="192" ht="15" customHeight="1" s="106">
      <c r="I192" s="104">
        <f>IF(F192 = "", "",(_xlfn.DAYS(H192,G192)))</f>
        <v/>
      </c>
    </row>
    <row r="193" ht="15" customHeight="1" s="106">
      <c r="I193" s="104">
        <f>IF(F193 = "", "",(_xlfn.DAYS(H193,G193)))</f>
        <v/>
      </c>
    </row>
    <row r="194" ht="15" customHeight="1" s="106">
      <c r="I194" s="104">
        <f>IF(F194 = "", "",(_xlfn.DAYS(H194,G194)))</f>
        <v/>
      </c>
    </row>
    <row r="195" ht="15" customHeight="1" s="106">
      <c r="I195" s="104">
        <f>IF(F195 = "", "",(_xlfn.DAYS(H195,G195)))</f>
        <v/>
      </c>
    </row>
    <row r="196" ht="15" customHeight="1" s="106">
      <c r="I196" s="104">
        <f>IF(F196 = "", "",(_xlfn.DAYS(H196,G196)))</f>
        <v/>
      </c>
    </row>
    <row r="197" ht="15" customHeight="1" s="106">
      <c r="I197" s="104">
        <f>IF(F197 = "", "",(_xlfn.DAYS(H197,G197)))</f>
        <v/>
      </c>
    </row>
    <row r="198" ht="15" customHeight="1" s="106">
      <c r="I198" s="104">
        <f>IF(F198 = "", "",(_xlfn.DAYS(H198,G198)))</f>
        <v/>
      </c>
    </row>
    <row r="199" ht="15" customHeight="1" s="106">
      <c r="I199" s="104">
        <f>IF(F199 = "", "",(_xlfn.DAYS(H199,G199)))</f>
        <v/>
      </c>
    </row>
    <row r="200" ht="15" customHeight="1" s="106">
      <c r="I200" s="104">
        <f>IF(F200 = "", "",(_xlfn.DAYS(H200,G200)))</f>
        <v/>
      </c>
    </row>
    <row r="201" ht="15" customHeight="1" s="106">
      <c r="I201" s="104">
        <f>IF(F201 = "", "",(_xlfn.DAYS(H201,G201)))</f>
        <v/>
      </c>
    </row>
    <row r="202" ht="15" customHeight="1" s="106">
      <c r="I202" s="104">
        <f>IF(F202 = "", "",(_xlfn.DAYS(H202,G202)))</f>
        <v/>
      </c>
    </row>
    <row r="203" ht="15" customHeight="1" s="106">
      <c r="I203" s="104">
        <f>IF(F203 = "", "",(_xlfn.DAYS(H203,G203)))</f>
        <v/>
      </c>
    </row>
    <row r="204" ht="15" customHeight="1" s="106">
      <c r="I204" s="104">
        <f>IF(F204 = "", "",(_xlfn.DAYS(H204,G204)))</f>
        <v/>
      </c>
    </row>
    <row r="205" ht="15" customHeight="1" s="106">
      <c r="I205" s="104">
        <f>IF(F205 = "", "",(_xlfn.DAYS(H205,G205)))</f>
        <v/>
      </c>
    </row>
    <row r="206" ht="15" customHeight="1" s="106">
      <c r="I206" s="104">
        <f>IF(F206 = "", "",(_xlfn.DAYS(H206,G206)))</f>
        <v/>
      </c>
    </row>
    <row r="207" ht="15" customHeight="1" s="106">
      <c r="I207" s="104">
        <f>IF(F207 = "", "",(_xlfn.DAYS(H207,G207)))</f>
        <v/>
      </c>
    </row>
    <row r="208" ht="15" customHeight="1" s="106">
      <c r="I208" s="104">
        <f>IF(F208 = "", "",(_xlfn.DAYS(H208,G208)))</f>
        <v/>
      </c>
    </row>
    <row r="209" ht="15" customHeight="1" s="106">
      <c r="I209" s="104">
        <f>IF(F209 = "", "",(_xlfn.DAYS(H209,G209)))</f>
        <v/>
      </c>
    </row>
    <row r="210" ht="15" customHeight="1" s="106">
      <c r="I210" s="104">
        <f>IF(F210 = "", "",(_xlfn.DAYS(H210,G210)))</f>
        <v/>
      </c>
    </row>
    <row r="211" ht="15" customHeight="1" s="106">
      <c r="I211" s="104">
        <f>IF(F211 = "", "",(_xlfn.DAYS(H211,G211)))</f>
        <v/>
      </c>
    </row>
    <row r="212" ht="15" customHeight="1" s="106">
      <c r="I212" s="104">
        <f>IF(F212 = "", "",(_xlfn.DAYS(H212,G212)))</f>
        <v/>
      </c>
    </row>
    <row r="213" ht="15" customHeight="1" s="106">
      <c r="I213" s="104">
        <f>IF(F213 = "", "",(_xlfn.DAYS(H213,G213)))</f>
        <v/>
      </c>
    </row>
    <row r="214" ht="15" customHeight="1" s="106">
      <c r="I214" s="104">
        <f>IF(F214 = "", "",(_xlfn.DAYS(H214,G214)))</f>
        <v/>
      </c>
    </row>
    <row r="215" ht="15" customHeight="1" s="106">
      <c r="I215" s="104">
        <f>IF(F215 = "", "",(_xlfn.DAYS(H215,G215)))</f>
        <v/>
      </c>
    </row>
    <row r="216" ht="15" customHeight="1" s="106">
      <c r="I216" s="104">
        <f>IF(F216 = "", "",(_xlfn.DAYS(H216,G216)))</f>
        <v/>
      </c>
    </row>
    <row r="217" ht="15" customHeight="1" s="106">
      <c r="I217" s="104">
        <f>IF(F217 = "", "",(_xlfn.DAYS(H217,G217)))</f>
        <v/>
      </c>
    </row>
    <row r="218" ht="15" customHeight="1" s="106">
      <c r="I218" s="104">
        <f>IF(F218 = "", "",(_xlfn.DAYS(H218,G218)))</f>
        <v/>
      </c>
    </row>
    <row r="219" ht="15" customHeight="1" s="106">
      <c r="I219" s="104">
        <f>IF(F219 = "", "",(_xlfn.DAYS(H219,G219)))</f>
        <v/>
      </c>
    </row>
    <row r="220" ht="15" customHeight="1" s="106">
      <c r="I220" s="104">
        <f>IF(F220 = "", "",(_xlfn.DAYS(H220,G220)))</f>
        <v/>
      </c>
    </row>
    <row r="221" ht="15" customHeight="1" s="106">
      <c r="I221" s="104">
        <f>IF(F221 = "", "",(_xlfn.DAYS(H221,G221)))</f>
        <v/>
      </c>
    </row>
    <row r="222" ht="15" customHeight="1" s="106">
      <c r="I222" s="104">
        <f>IF(F222 = "", "",(_xlfn.DAYS(H222,G222)))</f>
        <v/>
      </c>
    </row>
    <row r="223" ht="15" customHeight="1" s="106">
      <c r="I223" s="104">
        <f>IF(F223 = "", "",(_xlfn.DAYS(H223,G223)))</f>
        <v/>
      </c>
    </row>
    <row r="224" ht="15" customHeight="1" s="106">
      <c r="I224" s="104">
        <f>IF(F224 = "", "",(_xlfn.DAYS(H224,G224)))</f>
        <v/>
      </c>
    </row>
    <row r="225" ht="15" customHeight="1" s="106">
      <c r="I225" s="104">
        <f>IF(F225 = "", "",(_xlfn.DAYS(H225,G225)))</f>
        <v/>
      </c>
    </row>
    <row r="226" ht="15" customHeight="1" s="106">
      <c r="I226" s="104">
        <f>IF(F226 = "", "",(_xlfn.DAYS(H226,G226)))</f>
        <v/>
      </c>
    </row>
    <row r="227" ht="15" customHeight="1" s="106">
      <c r="I227" s="104">
        <f>IF(F227 = "", "",(_xlfn.DAYS(H227,G227)))</f>
        <v/>
      </c>
    </row>
    <row r="228" ht="15" customHeight="1" s="106">
      <c r="I228" s="104">
        <f>IF(F228 = "", "",(_xlfn.DAYS(H228,G228)))</f>
        <v/>
      </c>
    </row>
    <row r="229" ht="15" customHeight="1" s="106">
      <c r="I229" s="104">
        <f>IF(F229 = "", "",(_xlfn.DAYS(H229,G229)))</f>
        <v/>
      </c>
    </row>
    <row r="230" ht="15" customHeight="1" s="106">
      <c r="I230" s="104">
        <f>IF(F230 = "", "",(_xlfn.DAYS(H230,G230)))</f>
        <v/>
      </c>
    </row>
    <row r="231" ht="15" customHeight="1" s="106">
      <c r="I231" s="104">
        <f>IF(F231 = "", "",(_xlfn.DAYS(H231,G231)))</f>
        <v/>
      </c>
    </row>
    <row r="232" ht="15" customHeight="1" s="106">
      <c r="I232" s="104">
        <f>IF(F232 = "", "",(_xlfn.DAYS(H232,G232)))</f>
        <v/>
      </c>
    </row>
    <row r="233" ht="15" customHeight="1" s="106">
      <c r="I233" s="104">
        <f>IF(F233 = "", "",(_xlfn.DAYS(H233,G233)))</f>
        <v/>
      </c>
    </row>
    <row r="234" ht="15" customHeight="1" s="106">
      <c r="I234" s="104">
        <f>IF(F234 = "", "",(_xlfn.DAYS(H234,G234)))</f>
        <v/>
      </c>
    </row>
    <row r="235" ht="15" customHeight="1" s="106">
      <c r="I235" s="104">
        <f>IF(F235 = "", "",(_xlfn.DAYS(H235,G235)))</f>
        <v/>
      </c>
    </row>
    <row r="236" ht="15" customHeight="1" s="106">
      <c r="I236" s="104">
        <f>IF(F236 = "", "",(_xlfn.DAYS(H236,G236)))</f>
        <v/>
      </c>
    </row>
    <row r="237" ht="15" customHeight="1" s="106">
      <c r="I237" s="104">
        <f>IF(F237 = "", "",(_xlfn.DAYS(H237,G237)))</f>
        <v/>
      </c>
    </row>
    <row r="238" ht="15" customHeight="1" s="106">
      <c r="I238" s="104">
        <f>IF(F238 = "", "",(_xlfn.DAYS(H238,G238)))</f>
        <v/>
      </c>
    </row>
    <row r="239" ht="15" customHeight="1" s="106">
      <c r="I239" s="104">
        <f>IF(F239 = "", "",(_xlfn.DAYS(H239,G239)))</f>
        <v/>
      </c>
    </row>
    <row r="240" ht="15" customHeight="1" s="106">
      <c r="I240" s="104">
        <f>IF(F240 = "", "",(_xlfn.DAYS(H240,G240)))</f>
        <v/>
      </c>
    </row>
    <row r="241" ht="15" customHeight="1" s="106">
      <c r="I241" s="104">
        <f>IF(F241 = "", "",(_xlfn.DAYS(H241,G241)))</f>
        <v/>
      </c>
    </row>
    <row r="242" ht="15" customHeight="1" s="106">
      <c r="I242" s="104">
        <f>IF(F242 = "", "",(_xlfn.DAYS(H242,G242)))</f>
        <v/>
      </c>
    </row>
    <row r="243" ht="15" customHeight="1" s="106">
      <c r="I243" s="104">
        <f>IF(F243 = "", "",(_xlfn.DAYS(H243,G243)))</f>
        <v/>
      </c>
    </row>
    <row r="244" ht="15" customHeight="1" s="106">
      <c r="I244" s="104">
        <f>IF(F244 = "", "",(_xlfn.DAYS(H244,G244)))</f>
        <v/>
      </c>
    </row>
    <row r="245" ht="15" customHeight="1" s="106">
      <c r="I245" s="104">
        <f>IF(F245 = "", "",(_xlfn.DAYS(H245,G245)))</f>
        <v/>
      </c>
    </row>
    <row r="246" ht="15" customHeight="1" s="106">
      <c r="I246" s="104">
        <f>IF(F246 = "", "",(_xlfn.DAYS(H246,G246)))</f>
        <v/>
      </c>
    </row>
    <row r="247" ht="15" customHeight="1" s="106">
      <c r="I247" s="104">
        <f>IF(F247 = "", "",(_xlfn.DAYS(H247,G247)))</f>
        <v/>
      </c>
    </row>
    <row r="248" ht="15" customHeight="1" s="106">
      <c r="I248" s="104">
        <f>IF(F248 = "", "",(_xlfn.DAYS(H248,G248)))</f>
        <v/>
      </c>
    </row>
    <row r="249" ht="15" customHeight="1" s="106">
      <c r="I249" s="104">
        <f>IF(F249 = "", "",(_xlfn.DAYS(H249,G249)))</f>
        <v/>
      </c>
    </row>
    <row r="250" ht="15" customHeight="1" s="106">
      <c r="I250" s="104">
        <f>IF(F250 = "", "",(_xlfn.DAYS(H250,G250)))</f>
        <v/>
      </c>
    </row>
    <row r="251" ht="15" customHeight="1" s="106">
      <c r="I251" s="104">
        <f>IF(F251 = "", "",(_xlfn.DAYS(H251,G251)))</f>
        <v/>
      </c>
    </row>
    <row r="252" ht="15" customHeight="1" s="106">
      <c r="I252" s="104">
        <f>IF(F252 = "", "",(_xlfn.DAYS(H252,G252)))</f>
        <v/>
      </c>
    </row>
    <row r="253" ht="15" customHeight="1" s="106">
      <c r="I253" s="104">
        <f>IF(F253 = "", "",(_xlfn.DAYS(H253,G253)))</f>
        <v/>
      </c>
    </row>
    <row r="254" ht="15" customHeight="1" s="106">
      <c r="I254" s="104">
        <f>IF(F254 = "", "",(_xlfn.DAYS(H254,G254)))</f>
        <v/>
      </c>
    </row>
    <row r="255" ht="15" customHeight="1" s="106">
      <c r="I255" s="104">
        <f>IF(F255 = "", "",(_xlfn.DAYS(H255,G255)))</f>
        <v/>
      </c>
    </row>
    <row r="256" ht="15" customHeight="1" s="106">
      <c r="I256" s="104">
        <f>IF(F256 = "", "",(_xlfn.DAYS(H256,G256)))</f>
        <v/>
      </c>
    </row>
    <row r="257" ht="15" customHeight="1" s="106">
      <c r="I257" s="104">
        <f>IF(F257 = "", "",(_xlfn.DAYS(H257,G257)))</f>
        <v/>
      </c>
    </row>
    <row r="258" ht="15" customHeight="1" s="106">
      <c r="I258" s="104">
        <f>IF(F258 = "", "",(_xlfn.DAYS(H258,G258)))</f>
        <v/>
      </c>
    </row>
    <row r="259" ht="15" customHeight="1" s="106">
      <c r="I259" s="104">
        <f>IF(F259 = "", "",(_xlfn.DAYS(H259,G259)))</f>
        <v/>
      </c>
    </row>
    <row r="260" ht="15" customHeight="1" s="106">
      <c r="I260" s="104">
        <f>IF(F260 = "", "",(_xlfn.DAYS(H260,G260)))</f>
        <v/>
      </c>
    </row>
    <row r="261" ht="15" customHeight="1" s="106">
      <c r="I261" s="104">
        <f>IF(F261 = "", "",(_xlfn.DAYS(H261,G261)))</f>
        <v/>
      </c>
    </row>
    <row r="262" ht="15" customHeight="1" s="106">
      <c r="I262" s="104">
        <f>IF(F262 = "", "",(_xlfn.DAYS(H262,G262)))</f>
        <v/>
      </c>
    </row>
    <row r="263" ht="15" customHeight="1" s="106">
      <c r="I263" s="104">
        <f>IF(F263 = "", "",(_xlfn.DAYS(H263,G263)))</f>
        <v/>
      </c>
    </row>
    <row r="264" ht="15" customHeight="1" s="106">
      <c r="I264" s="104">
        <f>IF(F264 = "", "",(_xlfn.DAYS(H264,G264)))</f>
        <v/>
      </c>
    </row>
    <row r="265" ht="15" customHeight="1" s="106">
      <c r="I265" s="104">
        <f>IF(F265 = "", "",(_xlfn.DAYS(H265,G265)))</f>
        <v/>
      </c>
    </row>
    <row r="266" ht="15" customHeight="1" s="106">
      <c r="I266" s="104">
        <f>IF(F266 = "", "",(_xlfn.DAYS(H266,G266)))</f>
        <v/>
      </c>
    </row>
    <row r="267" ht="15" customHeight="1" s="106">
      <c r="I267" s="104">
        <f>IF(F267 = "", "",(_xlfn.DAYS(H267,G267)))</f>
        <v/>
      </c>
    </row>
    <row r="268" ht="15" customHeight="1" s="106">
      <c r="I268" s="104">
        <f>IF(F268 = "", "",(_xlfn.DAYS(H268,G268)))</f>
        <v/>
      </c>
    </row>
    <row r="269" ht="15" customHeight="1" s="106">
      <c r="I269" s="104">
        <f>IF(F269 = "", "",(_xlfn.DAYS(H269,G269)))</f>
        <v/>
      </c>
    </row>
    <row r="270" ht="15" customHeight="1" s="106">
      <c r="I270" s="104">
        <f>IF(F270 = "", "",(_xlfn.DAYS(H270,G270)))</f>
        <v/>
      </c>
    </row>
    <row r="271" ht="15" customHeight="1" s="106">
      <c r="I271" s="104">
        <f>IF(F271 = "", "",(_xlfn.DAYS(H271,G271)))</f>
        <v/>
      </c>
    </row>
    <row r="272" ht="15" customHeight="1" s="106">
      <c r="I272" s="104">
        <f>IF(F272 = "", "",(_xlfn.DAYS(H272,G272)))</f>
        <v/>
      </c>
    </row>
    <row r="273" ht="15" customHeight="1" s="106">
      <c r="I273" s="104">
        <f>IF(F273 = "", "",(_xlfn.DAYS(H273,G273)))</f>
        <v/>
      </c>
    </row>
    <row r="274" ht="15" customHeight="1" s="106">
      <c r="I274" s="104">
        <f>IF(F274 = "", "",(_xlfn.DAYS(H274,G274)))</f>
        <v/>
      </c>
    </row>
    <row r="275" ht="15" customHeight="1" s="106">
      <c r="I275" s="104">
        <f>IF(F275 = "", "",(_xlfn.DAYS(H275,G275)))</f>
        <v/>
      </c>
    </row>
    <row r="276" ht="15" customHeight="1" s="106">
      <c r="I276" s="104">
        <f>IF(F276 = "", "",(_xlfn.DAYS(H276,G276)))</f>
        <v/>
      </c>
    </row>
    <row r="277" ht="15" customHeight="1" s="106">
      <c r="I277" s="104">
        <f>IF(F277 = "", "",(_xlfn.DAYS(H277,G277)))</f>
        <v/>
      </c>
    </row>
    <row r="278" ht="15" customHeight="1" s="106">
      <c r="I278" s="104">
        <f>IF(F278 = "", "",(_xlfn.DAYS(H278,G278)))</f>
        <v/>
      </c>
    </row>
    <row r="279" ht="15" customHeight="1" s="106">
      <c r="I279" s="104">
        <f>IF(F279 = "", "",(_xlfn.DAYS(H279,G279)))</f>
        <v/>
      </c>
    </row>
    <row r="280" ht="15" customHeight="1" s="106">
      <c r="I280" s="104">
        <f>IF(F280 = "", "",(_xlfn.DAYS(H280,G280)))</f>
        <v/>
      </c>
    </row>
    <row r="281" ht="15" customHeight="1" s="106">
      <c r="I281" s="104">
        <f>IF(F281 = "", "",(_xlfn.DAYS(H281,G281)))</f>
        <v/>
      </c>
    </row>
    <row r="282" ht="15" customHeight="1" s="106">
      <c r="I282" s="104">
        <f>IF(F282 = "", "",(_xlfn.DAYS(H282,G282)))</f>
        <v/>
      </c>
    </row>
    <row r="283" ht="15" customHeight="1" s="106">
      <c r="I283" s="104">
        <f>IF(F283 = "", "",(_xlfn.DAYS(H283,G283)))</f>
        <v/>
      </c>
    </row>
    <row r="284" ht="15" customHeight="1" s="106">
      <c r="I284" s="104">
        <f>IF(F284 = "", "",(_xlfn.DAYS(H284,G284)))</f>
        <v/>
      </c>
    </row>
    <row r="285" ht="15" customHeight="1" s="106">
      <c r="I285" s="104">
        <f>IF(F285 = "", "",(_xlfn.DAYS(H285,G285)))</f>
        <v/>
      </c>
    </row>
    <row r="286" ht="15" customHeight="1" s="106">
      <c r="I286" s="104">
        <f>IF(F286 = "", "",(_xlfn.DAYS(H286,G286)))</f>
        <v/>
      </c>
    </row>
    <row r="287" ht="15" customHeight="1" s="106">
      <c r="I287" s="104">
        <f>IF(F287 = "", "",(_xlfn.DAYS(H287,G287)))</f>
        <v/>
      </c>
    </row>
    <row r="288" ht="15" customHeight="1" s="106">
      <c r="I288" s="104">
        <f>IF(F288 = "", "",(_xlfn.DAYS(H288,G288)))</f>
        <v/>
      </c>
    </row>
    <row r="289" ht="15" customHeight="1" s="106">
      <c r="I289" s="104">
        <f>IF(F289 = "", "",(_xlfn.DAYS(H289,G289)))</f>
        <v/>
      </c>
    </row>
    <row r="290" ht="15" customHeight="1" s="106">
      <c r="I290" s="104">
        <f>IF(F290 = "", "",(_xlfn.DAYS(H290,G290)))</f>
        <v/>
      </c>
    </row>
    <row r="291" ht="15" customHeight="1" s="106">
      <c r="I291" s="104">
        <f>IF(F291 = "", "",(_xlfn.DAYS(H291,G291)))</f>
        <v/>
      </c>
    </row>
    <row r="292" ht="15" customHeight="1" s="106">
      <c r="I292" s="104">
        <f>IF(F292 = "", "",(_xlfn.DAYS(H292,G292)))</f>
        <v/>
      </c>
    </row>
    <row r="293" ht="15" customHeight="1" s="106">
      <c r="I293" s="104">
        <f>IF(F293 = "", "",(_xlfn.DAYS(H293,G293)))</f>
        <v/>
      </c>
    </row>
    <row r="294" ht="15" customHeight="1" s="106">
      <c r="I294" s="104">
        <f>IF(F294 = "", "",(_xlfn.DAYS(H294,G294)))</f>
        <v/>
      </c>
    </row>
    <row r="295" ht="15" customHeight="1" s="106">
      <c r="I295" s="104">
        <f>IF(F295 = "", "",(_xlfn.DAYS(H295,G295)))</f>
        <v/>
      </c>
    </row>
    <row r="296" ht="15" customHeight="1" s="106">
      <c r="I296" s="104">
        <f>IF(F296 = "", "",(_xlfn.DAYS(H296,G296)))</f>
        <v/>
      </c>
    </row>
    <row r="297" ht="15" customHeight="1" s="106">
      <c r="I297" s="104">
        <f>IF(F297 = "", "",(_xlfn.DAYS(H297,G297)))</f>
        <v/>
      </c>
    </row>
    <row r="298" ht="15" customHeight="1" s="106">
      <c r="I298" s="104">
        <f>IF(F298 = "", "",(_xlfn.DAYS(H298,G298)))</f>
        <v/>
      </c>
    </row>
    <row r="299" ht="15" customHeight="1" s="106">
      <c r="I299" s="104">
        <f>IF(F299 = "", "",(_xlfn.DAYS(H299,G299)))</f>
        <v/>
      </c>
    </row>
    <row r="300" ht="15" customHeight="1" s="106">
      <c r="I300" s="104">
        <f>IF(F300 = "", "",(_xlfn.DAYS(H300,G300)))</f>
        <v/>
      </c>
    </row>
    <row r="301" ht="15" customHeight="1" s="106">
      <c r="I301" s="104">
        <f>IF(F301 = "", "",(_xlfn.DAYS(H301,G301)))</f>
        <v/>
      </c>
    </row>
    <row r="302" ht="15" customHeight="1" s="106">
      <c r="I302" s="104">
        <f>IF(F302 = "", "",(_xlfn.DAYS(H302,G302)))</f>
        <v/>
      </c>
    </row>
    <row r="303" ht="15" customHeight="1" s="106">
      <c r="I303" s="104">
        <f>IF(F303 = "", "",(_xlfn.DAYS(H303,G303)))</f>
        <v/>
      </c>
    </row>
    <row r="304" ht="15" customHeight="1" s="106">
      <c r="I304" s="104">
        <f>IF(F304 = "", "",(_xlfn.DAYS(H304,G304)))</f>
        <v/>
      </c>
    </row>
    <row r="305" ht="15" customHeight="1" s="106">
      <c r="I305" s="104">
        <f>IF(F305 = "", "",(_xlfn.DAYS(H305,G305)))</f>
        <v/>
      </c>
    </row>
    <row r="306" ht="15" customHeight="1" s="106">
      <c r="I306" s="104">
        <f>IF(F306 = "", "",(_xlfn.DAYS(H306,G306)))</f>
        <v/>
      </c>
    </row>
    <row r="307" ht="15" customHeight="1" s="106">
      <c r="I307" s="104">
        <f>IF(F307 = "", "",(_xlfn.DAYS(H307,G307)))</f>
        <v/>
      </c>
    </row>
    <row r="308" ht="15" customHeight="1" s="106">
      <c r="I308" s="104">
        <f>IF(F308 = "", "",(_xlfn.DAYS(H308,G308)))</f>
        <v/>
      </c>
    </row>
    <row r="309" ht="15" customHeight="1" s="106">
      <c r="I309" s="104">
        <f>IF(F309 = "", "",(_xlfn.DAYS(H309,G309)))</f>
        <v/>
      </c>
    </row>
    <row r="310" ht="15" customHeight="1" s="106">
      <c r="I310" s="104">
        <f>IF(F310 = "", "",(_xlfn.DAYS(H310,G310)))</f>
        <v/>
      </c>
    </row>
    <row r="311" ht="15" customHeight="1" s="106">
      <c r="I311" s="104">
        <f>IF(F311 = "", "",(_xlfn.DAYS(H311,G311)))</f>
        <v/>
      </c>
    </row>
    <row r="312" ht="15" customHeight="1" s="106">
      <c r="I312" s="104">
        <f>IF(F312 = "", "",(_xlfn.DAYS(H312,G312)))</f>
        <v/>
      </c>
    </row>
    <row r="313" ht="15" customHeight="1" s="106">
      <c r="I313" s="104">
        <f>IF(F313 = "", "",(_xlfn.DAYS(H313,G313)))</f>
        <v/>
      </c>
    </row>
    <row r="314" ht="15" customHeight="1" s="106">
      <c r="I314" s="104">
        <f>IF(F314 = "", "",(_xlfn.DAYS(H314,G314)))</f>
        <v/>
      </c>
    </row>
    <row r="315" ht="15" customHeight="1" s="106">
      <c r="I315" s="104">
        <f>IF(F315 = "", "",(_xlfn.DAYS(H315,G315)))</f>
        <v/>
      </c>
    </row>
    <row r="316" ht="15" customHeight="1" s="106">
      <c r="I316" s="104">
        <f>IF(F316 = "", "",(_xlfn.DAYS(H316,G316)))</f>
        <v/>
      </c>
    </row>
    <row r="317" ht="15" customHeight="1" s="106">
      <c r="I317" s="104">
        <f>IF(F317 = "", "",(_xlfn.DAYS(H317,G317)))</f>
        <v/>
      </c>
    </row>
    <row r="318" ht="15" customHeight="1" s="106">
      <c r="I318" s="104">
        <f>IF(F318 = "", "",(_xlfn.DAYS(H318,G318)))</f>
        <v/>
      </c>
    </row>
    <row r="319" ht="15" customHeight="1" s="106">
      <c r="I319" s="104">
        <f>IF(F319 = "", "",(_xlfn.DAYS(H319,G319)))</f>
        <v/>
      </c>
    </row>
    <row r="320" ht="15" customHeight="1" s="106">
      <c r="I320" s="104">
        <f>IF(F320 = "", "",(_xlfn.DAYS(H320,G320)))</f>
        <v/>
      </c>
    </row>
    <row r="321" ht="15" customHeight="1" s="106">
      <c r="I321" s="104">
        <f>IF(F321 = "", "",(_xlfn.DAYS(H321,G321)))</f>
        <v/>
      </c>
    </row>
    <row r="322" ht="15" customHeight="1" s="106">
      <c r="I322" s="104">
        <f>IF(F322 = "", "",(_xlfn.DAYS(H322,G322)))</f>
        <v/>
      </c>
    </row>
    <row r="323" ht="15" customHeight="1" s="106">
      <c r="I323" s="104">
        <f>IF(F323 = "", "",(_xlfn.DAYS(H323,G323)))</f>
        <v/>
      </c>
    </row>
    <row r="324" ht="15" customHeight="1" s="106">
      <c r="I324" s="104">
        <f>IF(F324 = "", "",(_xlfn.DAYS(H324,G324)))</f>
        <v/>
      </c>
    </row>
    <row r="325" ht="15" customHeight="1" s="106">
      <c r="I325" s="104">
        <f>IF(F325 = "", "",(_xlfn.DAYS(H325,G325)))</f>
        <v/>
      </c>
    </row>
    <row r="326" ht="15" customHeight="1" s="106">
      <c r="I326" s="104">
        <f>IF(F326 = "", "",(_xlfn.DAYS(H326,G326)))</f>
        <v/>
      </c>
    </row>
    <row r="327" ht="15" customHeight="1" s="106">
      <c r="I327" s="104">
        <f>IF(F327 = "", "",(_xlfn.DAYS(H327,G327)))</f>
        <v/>
      </c>
    </row>
    <row r="328" ht="15" customHeight="1" s="106">
      <c r="I328" s="104">
        <f>IF(F328 = "", "",(_xlfn.DAYS(H328,G328)))</f>
        <v/>
      </c>
    </row>
    <row r="329" ht="15" customHeight="1" s="106">
      <c r="I329" s="104">
        <f>IF(F329 = "", "",(_xlfn.DAYS(H329,G329)))</f>
        <v/>
      </c>
    </row>
    <row r="330" ht="15" customHeight="1" s="106">
      <c r="I330" s="104">
        <f>IF(F330 = "", "",(_xlfn.DAYS(H330,G330)))</f>
        <v/>
      </c>
    </row>
    <row r="331" ht="15" customHeight="1" s="106">
      <c r="I331" s="104">
        <f>IF(F331 = "", "",(_xlfn.DAYS(H331,G331)))</f>
        <v/>
      </c>
    </row>
    <row r="332" ht="15" customHeight="1" s="106">
      <c r="I332" s="104">
        <f>IF(F332 = "", "",(_xlfn.DAYS(H332,G332)))</f>
        <v/>
      </c>
    </row>
    <row r="333" ht="15" customHeight="1" s="106">
      <c r="I333" s="104">
        <f>IF(F333 = "", "",(_xlfn.DAYS(H333,G333)))</f>
        <v/>
      </c>
    </row>
    <row r="334" ht="15" customHeight="1" s="106">
      <c r="I334" s="104">
        <f>IF(F334 = "", "",(_xlfn.DAYS(H334,G334)))</f>
        <v/>
      </c>
    </row>
    <row r="335" ht="15" customHeight="1" s="106">
      <c r="I335" s="104">
        <f>IF(F335 = "", "",(_xlfn.DAYS(H335,G335)))</f>
        <v/>
      </c>
    </row>
    <row r="336" ht="15" customHeight="1" s="106">
      <c r="I336" s="104">
        <f>IF(F336 = "", "",(_xlfn.DAYS(H336,G336)))</f>
        <v/>
      </c>
    </row>
    <row r="337" ht="15" customHeight="1" s="106">
      <c r="I337" s="104">
        <f>IF(F337 = "", "",(_xlfn.DAYS(H337,G337)))</f>
        <v/>
      </c>
    </row>
    <row r="338" ht="15" customHeight="1" s="106">
      <c r="I338" s="104">
        <f>IF(F338 = "", "",(_xlfn.DAYS(H338,G338)))</f>
        <v/>
      </c>
    </row>
    <row r="339" ht="15" customHeight="1" s="106">
      <c r="I339" s="104">
        <f>IF(F339 = "", "",(_xlfn.DAYS(H339,G339)))</f>
        <v/>
      </c>
    </row>
    <row r="340" ht="15" customHeight="1" s="106">
      <c r="I340" s="104">
        <f>IF(F340 = "", "",(_xlfn.DAYS(H340,G340)))</f>
        <v/>
      </c>
    </row>
    <row r="341" ht="15" customHeight="1" s="106">
      <c r="I341" s="104">
        <f>IF(F341 = "", "",(_xlfn.DAYS(H341,G341)))</f>
        <v/>
      </c>
    </row>
    <row r="342" ht="15" customHeight="1" s="106">
      <c r="I342" s="104">
        <f>IF(F342 = "", "",(_xlfn.DAYS(H342,G342)))</f>
        <v/>
      </c>
    </row>
    <row r="343" ht="15" customHeight="1" s="106">
      <c r="I343" s="104">
        <f>IF(F343 = "", "",(_xlfn.DAYS(H343,G343)))</f>
        <v/>
      </c>
    </row>
    <row r="344" ht="15" customHeight="1" s="106">
      <c r="I344" s="104">
        <f>IF(F344 = "", "",(_xlfn.DAYS(H344,G344)))</f>
        <v/>
      </c>
    </row>
    <row r="345" ht="15" customHeight="1" s="106">
      <c r="I345" s="104">
        <f>IF(F345 = "", "",(_xlfn.DAYS(H345,G345)))</f>
        <v/>
      </c>
    </row>
    <row r="346" ht="15" customHeight="1" s="106">
      <c r="I346" s="104">
        <f>IF(F346 = "", "",(_xlfn.DAYS(H346,G346)))</f>
        <v/>
      </c>
    </row>
    <row r="347" ht="15" customHeight="1" s="106">
      <c r="I347" s="104">
        <f>IF(F347 = "", "",(_xlfn.DAYS(H347,G347)))</f>
        <v/>
      </c>
    </row>
    <row r="348" ht="15" customHeight="1" s="106">
      <c r="I348" s="104">
        <f>IF(F348 = "", "",(_xlfn.DAYS(H348,G348)))</f>
        <v/>
      </c>
    </row>
    <row r="349" ht="15" customHeight="1" s="106">
      <c r="I349" s="104">
        <f>IF(F349 = "", "",(_xlfn.DAYS(H349,G349)))</f>
        <v/>
      </c>
    </row>
    <row r="350" ht="15" customHeight="1" s="106">
      <c r="I350" s="104">
        <f>IF(F350 = "", "",(_xlfn.DAYS(H350,G350)))</f>
        <v/>
      </c>
    </row>
    <row r="351" ht="15" customHeight="1" s="106">
      <c r="I351" s="104">
        <f>IF(F351 = "", "",(_xlfn.DAYS(H351,G351)))</f>
        <v/>
      </c>
    </row>
    <row r="352" ht="15" customHeight="1" s="106">
      <c r="I352" s="104">
        <f>IF(F352 = "", "",(_xlfn.DAYS(H352,G352)))</f>
        <v/>
      </c>
    </row>
    <row r="353" ht="15" customHeight="1" s="106">
      <c r="I353" s="104">
        <f>IF(F353 = "", "",(_xlfn.DAYS(H353,G353)))</f>
        <v/>
      </c>
    </row>
    <row r="354" ht="15" customHeight="1" s="106">
      <c r="I354" s="104">
        <f>IF(F354 = "", "",(_xlfn.DAYS(H354,G354)))</f>
        <v/>
      </c>
    </row>
    <row r="355" ht="15" customHeight="1" s="106">
      <c r="I355" s="104">
        <f>IF(F355 = "", "",(_xlfn.DAYS(H355,G355)))</f>
        <v/>
      </c>
    </row>
    <row r="356" ht="15" customHeight="1" s="106">
      <c r="I356" s="104">
        <f>IF(F356 = "", "",(_xlfn.DAYS(H356,G356)))</f>
        <v/>
      </c>
    </row>
    <row r="357" ht="15" customHeight="1" s="106">
      <c r="I357" s="104">
        <f>IF(F357 = "", "",(_xlfn.DAYS(H357,G357)))</f>
        <v/>
      </c>
    </row>
    <row r="358" ht="15" customHeight="1" s="106">
      <c r="I358" s="104">
        <f>IF(F358 = "", "",(_xlfn.DAYS(H358,G358)))</f>
        <v/>
      </c>
    </row>
    <row r="359" ht="15" customHeight="1" s="106">
      <c r="I359" s="104">
        <f>IF(F359 = "", "",(_xlfn.DAYS(H359,G359)))</f>
        <v/>
      </c>
    </row>
    <row r="360" ht="15" customHeight="1" s="106">
      <c r="I360" s="104">
        <f>IF(F360 = "", "",(_xlfn.DAYS(H360,G360)))</f>
        <v/>
      </c>
    </row>
    <row r="361" ht="15" customHeight="1" s="106">
      <c r="I361" s="104">
        <f>IF(F361 = "", "",(_xlfn.DAYS(H361,G361)))</f>
        <v/>
      </c>
    </row>
    <row r="362" ht="15" customHeight="1" s="106">
      <c r="I362" s="104">
        <f>IF(F362 = "", "",(_xlfn.DAYS(H362,G362)))</f>
        <v/>
      </c>
    </row>
    <row r="363" ht="15" customHeight="1" s="106">
      <c r="I363" s="104">
        <f>IF(F363 = "", "",(_xlfn.DAYS(H363,G363)))</f>
        <v/>
      </c>
    </row>
    <row r="364" ht="15" customHeight="1" s="106">
      <c r="I364" s="104">
        <f>IF(F364 = "", "",(_xlfn.DAYS(H364,G364)))</f>
        <v/>
      </c>
    </row>
    <row r="365" ht="15" customHeight="1" s="106">
      <c r="I365" s="104">
        <f>IF(F365 = "", "",(_xlfn.DAYS(H365,G365)))</f>
        <v/>
      </c>
    </row>
    <row r="366" ht="15" customHeight="1" s="106">
      <c r="I366" s="104">
        <f>IF(F366 = "", "",(_xlfn.DAYS(H366,G366)))</f>
        <v/>
      </c>
    </row>
    <row r="367" ht="15" customHeight="1" s="106">
      <c r="I367" s="104">
        <f>IF(F367 = "", "",(_xlfn.DAYS(H367,G367)))</f>
        <v/>
      </c>
    </row>
    <row r="368" ht="15" customHeight="1" s="106">
      <c r="I368" s="104">
        <f>IF(F368 = "", "",(_xlfn.DAYS(H368,G368)))</f>
        <v/>
      </c>
    </row>
    <row r="369" ht="15" customHeight="1" s="106">
      <c r="I369" s="104">
        <f>IF(F369 = "", "",(_xlfn.DAYS(H369,G369)))</f>
        <v/>
      </c>
    </row>
    <row r="370" ht="15" customHeight="1" s="106">
      <c r="I370" s="104">
        <f>IF(F370 = "", "",(_xlfn.DAYS(H370,G370)))</f>
        <v/>
      </c>
    </row>
    <row r="371" ht="15" customHeight="1" s="106">
      <c r="I371" s="104">
        <f>IF(F371 = "", "",(_xlfn.DAYS(H371,G371)))</f>
        <v/>
      </c>
    </row>
    <row r="372" ht="15" customHeight="1" s="106">
      <c r="I372" s="104">
        <f>IF(F372 = "", "",(_xlfn.DAYS(H372,G372)))</f>
        <v/>
      </c>
    </row>
    <row r="373" ht="15" customHeight="1" s="106">
      <c r="I373" s="104">
        <f>IF(F373 = "", "",(_xlfn.DAYS(H373,G373)))</f>
        <v/>
      </c>
    </row>
    <row r="374" ht="15" customHeight="1" s="106">
      <c r="I374" s="104">
        <f>IF(F374 = "", "",(_xlfn.DAYS(H374,G374)))</f>
        <v/>
      </c>
    </row>
    <row r="375" ht="15" customHeight="1" s="106">
      <c r="I375" s="104">
        <f>IF(F375 = "", "",(_xlfn.DAYS(H375,G375)))</f>
        <v/>
      </c>
    </row>
    <row r="376" ht="15" customHeight="1" s="106">
      <c r="I376" s="104">
        <f>IF(F376 = "", "",(_xlfn.DAYS(H376,G376)))</f>
        <v/>
      </c>
    </row>
    <row r="377" ht="15" customHeight="1" s="106">
      <c r="I377" s="104">
        <f>IF(F377 = "", "",(_xlfn.DAYS(H377,G377)))</f>
        <v/>
      </c>
    </row>
    <row r="378" ht="15" customHeight="1" s="106">
      <c r="I378" s="104">
        <f>IF(F378 = "", "",(_xlfn.DAYS(H378,G378)))</f>
        <v/>
      </c>
    </row>
    <row r="379" ht="15" customHeight="1" s="106">
      <c r="I379" s="104">
        <f>IF(F379 = "", "",(_xlfn.DAYS(H379,G379)))</f>
        <v/>
      </c>
    </row>
    <row r="380" ht="15" customHeight="1" s="106">
      <c r="I380" s="104">
        <f>IF(F380 = "", "",(_xlfn.DAYS(H380,G380)))</f>
        <v/>
      </c>
    </row>
    <row r="381" ht="15" customHeight="1" s="106">
      <c r="I381" s="104">
        <f>IF(F381 = "", "",(_xlfn.DAYS(H381,G381)))</f>
        <v/>
      </c>
    </row>
    <row r="382" ht="15" customHeight="1" s="106">
      <c r="I382" s="104">
        <f>IF(F382 = "", "",(_xlfn.DAYS(H382,G382)))</f>
        <v/>
      </c>
    </row>
    <row r="383" ht="15" customHeight="1" s="106">
      <c r="I383" s="104">
        <f>IF(F383 = "", "",(_xlfn.DAYS(H383,G383)))</f>
        <v/>
      </c>
    </row>
    <row r="384" ht="15" customHeight="1" s="106">
      <c r="I384" s="104">
        <f>IF(F384 = "", "",(_xlfn.DAYS(H384,G384)))</f>
        <v/>
      </c>
    </row>
    <row r="385" ht="15" customHeight="1" s="106">
      <c r="I385" s="104">
        <f>IF(F385 = "", "",(_xlfn.DAYS(H385,G385)))</f>
        <v/>
      </c>
    </row>
    <row r="386" ht="15" customHeight="1" s="106">
      <c r="I386" s="104">
        <f>IF(F386 = "", "",(_xlfn.DAYS(H386,G386)))</f>
        <v/>
      </c>
    </row>
    <row r="387" ht="15" customHeight="1" s="106">
      <c r="I387" s="104">
        <f>IF(F387 = "", "",(_xlfn.DAYS(H387,G387)))</f>
        <v/>
      </c>
    </row>
    <row r="388" ht="15" customHeight="1" s="106">
      <c r="I388" s="104">
        <f>IF(F388 = "", "",(_xlfn.DAYS(H388,G388)))</f>
        <v/>
      </c>
    </row>
    <row r="389" ht="15" customHeight="1" s="106">
      <c r="I389" s="104">
        <f>IF(F389 = "", "",(_xlfn.DAYS(H389,G389)))</f>
        <v/>
      </c>
    </row>
    <row r="390" ht="15" customHeight="1" s="106">
      <c r="I390" s="104">
        <f>IF(F390 = "", "",(_xlfn.DAYS(H390,G390)))</f>
        <v/>
      </c>
    </row>
    <row r="391" ht="15" customHeight="1" s="106">
      <c r="I391" s="104">
        <f>IF(F391 = "", "",(_xlfn.DAYS(H391,G391)))</f>
        <v/>
      </c>
    </row>
    <row r="392" ht="15" customHeight="1" s="106">
      <c r="I392" s="104">
        <f>IF(F392 = "", "",(_xlfn.DAYS(H392,G392)))</f>
        <v/>
      </c>
    </row>
    <row r="393" ht="15" customHeight="1" s="106">
      <c r="I393" s="104">
        <f>IF(F393 = "", "",(_xlfn.DAYS(H393,G393)))</f>
        <v/>
      </c>
    </row>
    <row r="394" ht="15" customHeight="1" s="106">
      <c r="I394" s="104">
        <f>IF(F394 = "", "",(_xlfn.DAYS(H394,G394)))</f>
        <v/>
      </c>
    </row>
    <row r="395" ht="15" customHeight="1" s="106">
      <c r="I395" s="104">
        <f>IF(F395 = "", "",(_xlfn.DAYS(H395,G395)))</f>
        <v/>
      </c>
    </row>
    <row r="396" ht="15" customHeight="1" s="106">
      <c r="I396" s="104">
        <f>IF(F396 = "", "",(_xlfn.DAYS(H396,G396)))</f>
        <v/>
      </c>
    </row>
    <row r="397" ht="15" customHeight="1" s="106">
      <c r="I397" s="104">
        <f>IF(F397 = "", "",(_xlfn.DAYS(H397,G397)))</f>
        <v/>
      </c>
    </row>
    <row r="398" ht="15" customHeight="1" s="106">
      <c r="I398" s="104">
        <f>IF(F398 = "", "",(_xlfn.DAYS(H398,G398)))</f>
        <v/>
      </c>
    </row>
    <row r="399" ht="15" customHeight="1" s="106">
      <c r="I399" s="104">
        <f>IF(F399 = "", "",(_xlfn.DAYS(H399,G399)))</f>
        <v/>
      </c>
    </row>
    <row r="400" ht="15" customHeight="1" s="106">
      <c r="I400" s="104">
        <f>IF(F400 = "", "",(_xlfn.DAYS(H400,G400)))</f>
        <v/>
      </c>
    </row>
    <row r="401" ht="15" customHeight="1" s="106">
      <c r="I401" s="104">
        <f>IF(F401 = "", "",(_xlfn.DAYS(H401,G401)))</f>
        <v/>
      </c>
    </row>
    <row r="402" ht="15" customHeight="1" s="106">
      <c r="I402" s="104">
        <f>IF(F402 = "", "",(_xlfn.DAYS(H402,G402)))</f>
        <v/>
      </c>
    </row>
    <row r="403" ht="15" customHeight="1" s="106">
      <c r="I403" s="104">
        <f>IF(F403 = "", "",(_xlfn.DAYS(H403,G403)))</f>
        <v/>
      </c>
    </row>
    <row r="404" ht="15" customHeight="1" s="106">
      <c r="I404" s="104">
        <f>IF(F404 = "", "",(_xlfn.DAYS(H404,G404)))</f>
        <v/>
      </c>
    </row>
    <row r="405" ht="15" customHeight="1" s="106">
      <c r="I405" s="104">
        <f>IF(F405 = "", "",(_xlfn.DAYS(H405,G405)))</f>
        <v/>
      </c>
    </row>
    <row r="406" ht="15" customHeight="1" s="106">
      <c r="I406" s="104">
        <f>IF(F406 = "", "",(_xlfn.DAYS(H406,G406)))</f>
        <v/>
      </c>
    </row>
    <row r="407" ht="15" customHeight="1" s="106">
      <c r="I407" s="104">
        <f>IF(F407 = "", "",(_xlfn.DAYS(H407,G407)))</f>
        <v/>
      </c>
    </row>
    <row r="408" ht="15" customHeight="1" s="106">
      <c r="I408" s="104">
        <f>IF(F408 = "", "",(_xlfn.DAYS(H408,G408)))</f>
        <v/>
      </c>
    </row>
    <row r="409" ht="15" customHeight="1" s="106">
      <c r="I409" s="104">
        <f>IF(F409 = "", "",(_xlfn.DAYS(H409,G409)))</f>
        <v/>
      </c>
    </row>
    <row r="410" ht="15" customHeight="1" s="106">
      <c r="I410" s="104">
        <f>IF(F410 = "", "",(_xlfn.DAYS(H410,G410)))</f>
        <v/>
      </c>
    </row>
    <row r="411" ht="15" customHeight="1" s="106">
      <c r="I411" s="104">
        <f>IF(F411 = "", "",(_xlfn.DAYS(H411,G411)))</f>
        <v/>
      </c>
    </row>
    <row r="412" ht="15" customHeight="1" s="106">
      <c r="I412" s="104">
        <f>IF(F412 = "", "",(_xlfn.DAYS(H412,G412)))</f>
        <v/>
      </c>
    </row>
    <row r="413" ht="15" customHeight="1" s="106">
      <c r="I413" s="104">
        <f>IF(F413 = "", "",(_xlfn.DAYS(H413,G413)))</f>
        <v/>
      </c>
    </row>
    <row r="414" ht="15" customHeight="1" s="106">
      <c r="I414" s="104">
        <f>IF(F414 = "", "",(_xlfn.DAYS(H414,G414)))</f>
        <v/>
      </c>
    </row>
    <row r="415" ht="15" customHeight="1" s="106">
      <c r="I415" s="104">
        <f>IF(F415 = "", "",(_xlfn.DAYS(H415,G415)))</f>
        <v/>
      </c>
    </row>
    <row r="416" ht="15" customHeight="1" s="106">
      <c r="I416" s="104">
        <f>IF(F416 = "", "",(_xlfn.DAYS(H416,G416)))</f>
        <v/>
      </c>
    </row>
    <row r="417" ht="15" customHeight="1" s="106">
      <c r="I417" s="104">
        <f>IF(F417 = "", "",(_xlfn.DAYS(H417,G417)))</f>
        <v/>
      </c>
    </row>
    <row r="418" ht="15" customHeight="1" s="106">
      <c r="I418" s="104">
        <f>IF(F418 = "", "",(_xlfn.DAYS(H418,G418)))</f>
        <v/>
      </c>
    </row>
    <row r="419" ht="15" customHeight="1" s="106">
      <c r="I419" s="104">
        <f>IF(F419 = "", "",(_xlfn.DAYS(H419,G419)))</f>
        <v/>
      </c>
    </row>
    <row r="420" ht="15" customHeight="1" s="106">
      <c r="I420" s="104">
        <f>IF(F420 = "", "",(_xlfn.DAYS(H420,G420)))</f>
        <v/>
      </c>
    </row>
    <row r="421" ht="15" customHeight="1" s="106">
      <c r="I421" s="104">
        <f>IF(F421 = "", "",(_xlfn.DAYS(H421,G421)))</f>
        <v/>
      </c>
    </row>
    <row r="422" ht="15" customHeight="1" s="106">
      <c r="I422" s="104">
        <f>IF(F422 = "", "",(_xlfn.DAYS(H422,G422)))</f>
        <v/>
      </c>
    </row>
    <row r="423" ht="15" customHeight="1" s="106">
      <c r="I423" s="104">
        <f>IF(F423 = "", "",(_xlfn.DAYS(H423,G423)))</f>
        <v/>
      </c>
    </row>
    <row r="424" ht="15" customHeight="1" s="106">
      <c r="I424" s="104">
        <f>IF(F424 = "", "",(_xlfn.DAYS(H424,G424)))</f>
        <v/>
      </c>
    </row>
    <row r="425" ht="15" customHeight="1" s="106">
      <c r="I425" s="104">
        <f>IF(F425 = "", "",(_xlfn.DAYS(H425,G425)))</f>
        <v/>
      </c>
    </row>
    <row r="426" ht="15" customHeight="1" s="106">
      <c r="I426" s="104">
        <f>IF(F426 = "", "",(_xlfn.DAYS(H426,G426)))</f>
        <v/>
      </c>
    </row>
    <row r="427" ht="15" customHeight="1" s="106">
      <c r="I427" s="104">
        <f>IF(F427 = "", "",(_xlfn.DAYS(H427,G427)))</f>
        <v/>
      </c>
    </row>
    <row r="428" ht="15" customHeight="1" s="106">
      <c r="I428" s="104">
        <f>IF(F428 = "", "",(_xlfn.DAYS(H428,G428)))</f>
        <v/>
      </c>
    </row>
    <row r="429" ht="15" customHeight="1" s="106">
      <c r="I429" s="104">
        <f>IF(F429 = "", "",(_xlfn.DAYS(H429,G429)))</f>
        <v/>
      </c>
    </row>
    <row r="430" ht="15" customHeight="1" s="106">
      <c r="I430" s="104">
        <f>IF(F430 = "", "",(_xlfn.DAYS(H430,G430)))</f>
        <v/>
      </c>
    </row>
    <row r="431" ht="15" customHeight="1" s="106">
      <c r="I431" s="104">
        <f>IF(F431 = "", "",(_xlfn.DAYS(H431,G431)))</f>
        <v/>
      </c>
    </row>
    <row r="432" ht="15" customHeight="1" s="106">
      <c r="I432" s="104">
        <f>IF(F432 = "", "",(_xlfn.DAYS(H432,G432)))</f>
        <v/>
      </c>
    </row>
    <row r="433" ht="15" customHeight="1" s="106">
      <c r="I433" s="104">
        <f>IF(F433 = "", "",(_xlfn.DAYS(H433,G433)))</f>
        <v/>
      </c>
    </row>
    <row r="434" ht="15" customHeight="1" s="106">
      <c r="I434" s="104">
        <f>IF(F434 = "", "",(_xlfn.DAYS(H434,G434)))</f>
        <v/>
      </c>
    </row>
    <row r="435" ht="15" customHeight="1" s="106">
      <c r="I435" s="104">
        <f>IF(F435 = "", "",(_xlfn.DAYS(H435,G435)))</f>
        <v/>
      </c>
    </row>
    <row r="436" ht="15" customHeight="1" s="106">
      <c r="I436" s="104">
        <f>IF(F436 = "", "",(_xlfn.DAYS(H436,G436)))</f>
        <v/>
      </c>
    </row>
    <row r="437" ht="15" customHeight="1" s="106">
      <c r="I437" s="104">
        <f>IF(F437 = "", "",(_xlfn.DAYS(H437,G437)))</f>
        <v/>
      </c>
    </row>
    <row r="438" ht="15" customHeight="1" s="106">
      <c r="I438" s="104">
        <f>IF(F438 = "", "",(_xlfn.DAYS(H438,G438)))</f>
        <v/>
      </c>
    </row>
    <row r="439" ht="15" customHeight="1" s="106">
      <c r="I439" s="104">
        <f>IF(F439 = "", "",(_xlfn.DAYS(H439,G439)))</f>
        <v/>
      </c>
    </row>
    <row r="440" ht="15" customHeight="1" s="106">
      <c r="I440" s="104">
        <f>IF(F440 = "", "",(_xlfn.DAYS(H440,G440)))</f>
        <v/>
      </c>
    </row>
    <row r="441" ht="15" customHeight="1" s="106">
      <c r="I441" s="104">
        <f>IF(F441 = "", "",(_xlfn.DAYS(H441,G441)))</f>
        <v/>
      </c>
    </row>
    <row r="442" ht="15" customHeight="1" s="106">
      <c r="I442" s="104">
        <f>IF(F442 = "", "",(_xlfn.DAYS(H442,G442)))</f>
        <v/>
      </c>
    </row>
    <row r="443" ht="15" customHeight="1" s="106">
      <c r="I443" s="104">
        <f>IF(F443 = "", "",(_xlfn.DAYS(H443,G443)))</f>
        <v/>
      </c>
    </row>
    <row r="444" ht="15" customHeight="1" s="106">
      <c r="I444" s="104">
        <f>IF(F444 = "", "",(_xlfn.DAYS(H444,G444)))</f>
        <v/>
      </c>
    </row>
    <row r="445" ht="15" customHeight="1" s="106">
      <c r="I445" s="104">
        <f>IF(F445 = "", "",(_xlfn.DAYS(H445,G445)))</f>
        <v/>
      </c>
    </row>
    <row r="446" ht="15" customHeight="1" s="106">
      <c r="I446" s="104">
        <f>IF(F446 = "", "",(_xlfn.DAYS(H446,G446)))</f>
        <v/>
      </c>
    </row>
    <row r="447" ht="15" customHeight="1" s="106">
      <c r="I447" s="104">
        <f>IF(F447 = "", "",(_xlfn.DAYS(H447,G447)))</f>
        <v/>
      </c>
    </row>
    <row r="448" ht="15" customHeight="1" s="106">
      <c r="I448" s="104">
        <f>IF(F448 = "", "",(_xlfn.DAYS(H448,G448)))</f>
        <v/>
      </c>
    </row>
    <row r="449" ht="15" customHeight="1" s="106">
      <c r="I449" s="104">
        <f>IF(F449 = "", "",(_xlfn.DAYS(H449,G449)))</f>
        <v/>
      </c>
    </row>
    <row r="450" ht="15" customHeight="1" s="106">
      <c r="I450" s="104">
        <f>IF(F450 = "", "",(_xlfn.DAYS(H450,G450)))</f>
        <v/>
      </c>
    </row>
    <row r="451" ht="15" customHeight="1" s="106">
      <c r="I451" s="104">
        <f>IF(F451 = "", "",(_xlfn.DAYS(H451,G451)))</f>
        <v/>
      </c>
    </row>
    <row r="452" ht="15" customHeight="1" s="106">
      <c r="I452" s="104">
        <f>IF(F452 = "", "",(_xlfn.DAYS(H452,G452)))</f>
        <v/>
      </c>
    </row>
    <row r="453" ht="15" customHeight="1" s="106">
      <c r="I453" s="104">
        <f>IF(F453 = "", "",(_xlfn.DAYS(H453,G453)))</f>
        <v/>
      </c>
    </row>
    <row r="454" ht="15" customHeight="1" s="106">
      <c r="I454" s="104">
        <f>IF(F454 = "", "",(_xlfn.DAYS(H454,G454)))</f>
        <v/>
      </c>
    </row>
    <row r="455" ht="15" customHeight="1" s="106">
      <c r="I455" s="104">
        <f>IF(F455 = "", "",(_xlfn.DAYS(H455,G455)))</f>
        <v/>
      </c>
    </row>
    <row r="456" ht="15" customHeight="1" s="106">
      <c r="I456" s="104">
        <f>IF(F456 = "", "",(_xlfn.DAYS(H456,G456)))</f>
        <v/>
      </c>
    </row>
    <row r="457" ht="15" customHeight="1" s="106">
      <c r="I457" s="104">
        <f>IF(F457 = "", "",(_xlfn.DAYS(H457,G457)))</f>
        <v/>
      </c>
    </row>
    <row r="458" ht="15" customHeight="1" s="106">
      <c r="I458" s="104">
        <f>IF(F458 = "", "",(_xlfn.DAYS(H458,G458)))</f>
        <v/>
      </c>
    </row>
    <row r="459" ht="15" customHeight="1" s="106">
      <c r="I459" s="104">
        <f>IF(F459 = "", "",(_xlfn.DAYS(H459,G459)))</f>
        <v/>
      </c>
    </row>
    <row r="460" ht="15" customHeight="1" s="106">
      <c r="I460" s="104">
        <f>IF(F460 = "", "",(_xlfn.DAYS(H460,G460)))</f>
        <v/>
      </c>
    </row>
    <row r="461" ht="15" customHeight="1" s="106">
      <c r="I461" s="104">
        <f>IF(F461 = "", "",(_xlfn.DAYS(H461,G461)))</f>
        <v/>
      </c>
    </row>
    <row r="462" ht="15" customHeight="1" s="106">
      <c r="I462" s="104">
        <f>IF(F462 = "", "",(_xlfn.DAYS(H462,G462)))</f>
        <v/>
      </c>
    </row>
    <row r="463" ht="15" customHeight="1" s="106">
      <c r="I463" s="104">
        <f>IF(F463 = "", "",(_xlfn.DAYS(H463,G463)))</f>
        <v/>
      </c>
    </row>
    <row r="464" ht="15" customHeight="1" s="106">
      <c r="I464" s="104">
        <f>IF(F464 = "", "",(_xlfn.DAYS(H464,G464)))</f>
        <v/>
      </c>
    </row>
    <row r="465" ht="15" customHeight="1" s="106">
      <c r="I465" s="104">
        <f>IF(F465 = "", "",(_xlfn.DAYS(H465,G465)))</f>
        <v/>
      </c>
    </row>
    <row r="466" ht="15" customHeight="1" s="106">
      <c r="I466" s="104">
        <f>IF(F466 = "", "",(_xlfn.DAYS(H466,G466)))</f>
        <v/>
      </c>
    </row>
    <row r="467" ht="15" customHeight="1" s="106">
      <c r="I467" s="104">
        <f>IF(F467 = "", "",(_xlfn.DAYS(H467,G467)))</f>
        <v/>
      </c>
    </row>
    <row r="468" ht="15" customHeight="1" s="106">
      <c r="I468" s="104">
        <f>IF(F468 = "", "",(_xlfn.DAYS(H468,G468)))</f>
        <v/>
      </c>
    </row>
    <row r="469" ht="15" customHeight="1" s="106">
      <c r="I469" s="104">
        <f>IF(F469 = "", "",(_xlfn.DAYS(H469,G469)))</f>
        <v/>
      </c>
    </row>
    <row r="470" ht="15" customHeight="1" s="106">
      <c r="I470" s="104">
        <f>IF(F470 = "", "",(_xlfn.DAYS(H470,G470)))</f>
        <v/>
      </c>
    </row>
    <row r="471" ht="15" customHeight="1" s="106">
      <c r="I471" s="104">
        <f>IF(F471 = "", "",(_xlfn.DAYS(H471,G471)))</f>
        <v/>
      </c>
    </row>
    <row r="472" ht="15" customHeight="1" s="106">
      <c r="I472" s="104">
        <f>IF(F472 = "", "",(_xlfn.DAYS(H472,G472)))</f>
        <v/>
      </c>
    </row>
    <row r="473" ht="15" customHeight="1" s="106">
      <c r="I473" s="104">
        <f>IF(F473 = "", "",(_xlfn.DAYS(H473,G473)))</f>
        <v/>
      </c>
    </row>
    <row r="474" ht="15" customHeight="1" s="106">
      <c r="I474" s="104">
        <f>IF(F474 = "", "",(_xlfn.DAYS(H474,G474)))</f>
        <v/>
      </c>
    </row>
    <row r="475" ht="15" customHeight="1" s="106">
      <c r="I475" s="104">
        <f>IF(F475 = "", "",(_xlfn.DAYS(H475,G475)))</f>
        <v/>
      </c>
    </row>
    <row r="476" ht="15" customHeight="1" s="106">
      <c r="I476" s="104">
        <f>IF(F476 = "", "",(_xlfn.DAYS(H476,G476)))</f>
        <v/>
      </c>
    </row>
    <row r="477" ht="15" customHeight="1" s="106">
      <c r="I477" s="104">
        <f>IF(F477 = "", "",(_xlfn.DAYS(H477,G477)))</f>
        <v/>
      </c>
    </row>
    <row r="478" ht="15" customHeight="1" s="106">
      <c r="I478" s="104">
        <f>IF(F478 = "", "",(_xlfn.DAYS(H478,G478)))</f>
        <v/>
      </c>
    </row>
    <row r="479" ht="15" customHeight="1" s="106">
      <c r="I479" s="104">
        <f>IF(F479 = "", "",(_xlfn.DAYS(H479,G479)))</f>
        <v/>
      </c>
    </row>
    <row r="480" ht="15" customHeight="1" s="106">
      <c r="I480" s="104">
        <f>IF(F480 = "", "",(_xlfn.DAYS(H480,G480)))</f>
        <v/>
      </c>
    </row>
    <row r="481" ht="15" customHeight="1" s="106">
      <c r="I481" s="104">
        <f>IF(F481 = "", "",(_xlfn.DAYS(H481,G481)))</f>
        <v/>
      </c>
    </row>
    <row r="482" ht="15" customHeight="1" s="106">
      <c r="I482" s="104">
        <f>IF(F482 = "", "",(_xlfn.DAYS(H482,G482)))</f>
        <v/>
      </c>
    </row>
    <row r="483" ht="15" customHeight="1" s="106">
      <c r="I483" s="104">
        <f>IF(F483 = "", "",(_xlfn.DAYS(H483,G483)))</f>
        <v/>
      </c>
    </row>
    <row r="484" ht="15" customHeight="1" s="106">
      <c r="I484" s="104">
        <f>IF(F484 = "", "",(_xlfn.DAYS(H484,G484)))</f>
        <v/>
      </c>
    </row>
    <row r="485" ht="15" customHeight="1" s="106">
      <c r="I485" s="104">
        <f>IF(F485 = "", "",(_xlfn.DAYS(H485,G485)))</f>
        <v/>
      </c>
    </row>
    <row r="486" ht="15" customHeight="1" s="106">
      <c r="I486" s="104">
        <f>IF(F486 = "", "",(_xlfn.DAYS(H486,G486)))</f>
        <v/>
      </c>
    </row>
    <row r="487" ht="15" customHeight="1" s="106">
      <c r="I487" s="104">
        <f>IF(F487 = "", "",(_xlfn.DAYS(H487,G487)))</f>
        <v/>
      </c>
    </row>
    <row r="488" ht="15" customHeight="1" s="106">
      <c r="I488" s="104">
        <f>IF(F488 = "", "",(_xlfn.DAYS(H488,G488)))</f>
        <v/>
      </c>
    </row>
    <row r="489" ht="15" customHeight="1" s="106">
      <c r="I489" s="104">
        <f>IF(F489 = "", "",(_xlfn.DAYS(H489,G489)))</f>
        <v/>
      </c>
    </row>
    <row r="490" ht="15" customHeight="1" s="106">
      <c r="I490" s="104">
        <f>IF(F490 = "", "",(_xlfn.DAYS(H490,G490)))</f>
        <v/>
      </c>
    </row>
    <row r="491" ht="15" customHeight="1" s="106">
      <c r="I491" s="104">
        <f>IF(F491 = "", "",(_xlfn.DAYS(H491,G491)))</f>
        <v/>
      </c>
    </row>
    <row r="492" ht="15" customHeight="1" s="106">
      <c r="I492" s="104">
        <f>IF(F492 = "", "",(_xlfn.DAYS(H492,G492)))</f>
        <v/>
      </c>
    </row>
    <row r="493" ht="15" customHeight="1" s="106">
      <c r="I493" s="104">
        <f>IF(F493 = "", "",(_xlfn.DAYS(H493,G493)))</f>
        <v/>
      </c>
    </row>
    <row r="494" ht="15" customHeight="1" s="106">
      <c r="I494" s="104">
        <f>IF(F494 = "", "",(_xlfn.DAYS(H494,G494)))</f>
        <v/>
      </c>
    </row>
    <row r="495" ht="15" customHeight="1" s="106">
      <c r="I495" s="104">
        <f>IF(F495 = "", "",(_xlfn.DAYS(H495,G495)))</f>
        <v/>
      </c>
    </row>
    <row r="496" ht="15" customHeight="1" s="106">
      <c r="I496" s="104">
        <f>IF(F496 = "", "",(_xlfn.DAYS(H496,G496)))</f>
        <v/>
      </c>
    </row>
    <row r="497" ht="15" customHeight="1" s="106">
      <c r="I497" s="104">
        <f>IF(F497 = "", "",(_xlfn.DAYS(H497,G497)))</f>
        <v/>
      </c>
    </row>
    <row r="498" ht="15" customHeight="1" s="106">
      <c r="I498" s="104">
        <f>IF(F498 = "", "",(_xlfn.DAYS(H498,G498)))</f>
        <v/>
      </c>
    </row>
    <row r="499" ht="15" customHeight="1" s="106">
      <c r="I499" s="104">
        <f>IF(F499 = "", "",(_xlfn.DAYS(H499,G499)))</f>
        <v/>
      </c>
    </row>
    <row r="500" ht="15" customHeight="1" s="106">
      <c r="I500" s="104">
        <f>IF(F500 = "", "",(_xlfn.DAYS(H500,G500)))</f>
        <v/>
      </c>
    </row>
    <row r="501" ht="15" customHeight="1" s="106">
      <c r="I501" s="104">
        <f>IF(F501 = "", "",(_xlfn.DAYS(H501,G501)))</f>
        <v/>
      </c>
    </row>
    <row r="502" ht="15" customHeight="1" s="106">
      <c r="I502" s="104">
        <f>IF(F502 = "", "",(_xlfn.DAYS(H502,G502)))</f>
        <v/>
      </c>
    </row>
    <row r="503" ht="15" customHeight="1" s="106">
      <c r="I503" s="104">
        <f>IF(F503 = "", "",(_xlfn.DAYS(H503,G503)))</f>
        <v/>
      </c>
    </row>
    <row r="504" ht="15" customHeight="1" s="106">
      <c r="I504" s="104">
        <f>IF(F504 = "", "",(_xlfn.DAYS(H504,G504)))</f>
        <v/>
      </c>
    </row>
    <row r="505" ht="15" customHeight="1" s="106">
      <c r="I505" s="104">
        <f>IF(F505 = "", "",(_xlfn.DAYS(H505,G505)))</f>
        <v/>
      </c>
    </row>
    <row r="506" ht="15" customHeight="1" s="106">
      <c r="I506" s="104">
        <f>IF(F506 = "", "",(_xlfn.DAYS(H506,G506)))</f>
        <v/>
      </c>
    </row>
    <row r="507" ht="15" customHeight="1" s="106">
      <c r="I507" s="104">
        <f>IF(F507 = "", "",(_xlfn.DAYS(H507,G507)))</f>
        <v/>
      </c>
    </row>
    <row r="508" ht="15" customHeight="1" s="106">
      <c r="I508" s="104">
        <f>IF(F508 = "", "",(_xlfn.DAYS(H508,G508)))</f>
        <v/>
      </c>
    </row>
    <row r="509" ht="15" customHeight="1" s="106">
      <c r="I509" s="104">
        <f>IF(F509 = "", "",(_xlfn.DAYS(H509,G509)))</f>
        <v/>
      </c>
    </row>
    <row r="510" ht="15" customHeight="1" s="106">
      <c r="I510" s="104">
        <f>IF(F510 = "", "",(_xlfn.DAYS(H510,G510)))</f>
        <v/>
      </c>
    </row>
    <row r="511" ht="15" customHeight="1" s="106">
      <c r="I511" s="104">
        <f>IF(F511 = "", "",(_xlfn.DAYS(H511,G511)))</f>
        <v/>
      </c>
    </row>
    <row r="512" ht="15" customHeight="1" s="106">
      <c r="I512" s="104">
        <f>IF(F512 = "", "",(_xlfn.DAYS(H512,G512)))</f>
        <v/>
      </c>
    </row>
    <row r="513" ht="15" customHeight="1" s="106">
      <c r="I513" s="104">
        <f>IF(F513 = "", "",(_xlfn.DAYS(H513,G513)))</f>
        <v/>
      </c>
    </row>
    <row r="514" ht="15" customHeight="1" s="106">
      <c r="I514" s="104">
        <f>IF(F514 = "", "",(_xlfn.DAYS(H514,G514)))</f>
        <v/>
      </c>
    </row>
    <row r="515" ht="15" customHeight="1" s="106">
      <c r="I515" s="104">
        <f>IF(F515 = "", "",(_xlfn.DAYS(H515,G515)))</f>
        <v/>
      </c>
    </row>
    <row r="516" ht="15" customHeight="1" s="106">
      <c r="I516" s="104">
        <f>IF(F516 = "", "",(_xlfn.DAYS(H516,G516)))</f>
        <v/>
      </c>
    </row>
    <row r="517" ht="15" customHeight="1" s="106">
      <c r="I517" s="104">
        <f>IF(F517 = "", "",(_xlfn.DAYS(H517,G517)))</f>
        <v/>
      </c>
    </row>
    <row r="518" ht="15" customHeight="1" s="106">
      <c r="I518" s="104">
        <f>IF(F518 = "", "",(_xlfn.DAYS(H518,G518)))</f>
        <v/>
      </c>
    </row>
    <row r="519" ht="15" customHeight="1" s="106">
      <c r="I519" s="104">
        <f>IF(F519 = "", "",(_xlfn.DAYS(H519,G519)))</f>
        <v/>
      </c>
    </row>
    <row r="520" ht="15" customHeight="1" s="106">
      <c r="I520" s="104">
        <f>IF(F520 = "", "",(_xlfn.DAYS(H520,G520)))</f>
        <v/>
      </c>
    </row>
    <row r="521" ht="15" customHeight="1" s="106">
      <c r="I521" s="104">
        <f>IF(F521 = "", "",(_xlfn.DAYS(H521,G521)))</f>
        <v/>
      </c>
    </row>
    <row r="522" ht="15" customHeight="1" s="106">
      <c r="I522" s="104">
        <f>IF(F522 = "", "",(_xlfn.DAYS(H522,G522)))</f>
        <v/>
      </c>
    </row>
    <row r="523" ht="15" customHeight="1" s="106">
      <c r="I523" s="104">
        <f>IF(F523 = "", "",(_xlfn.DAYS(H523,G523)))</f>
        <v/>
      </c>
    </row>
    <row r="524" ht="15" customHeight="1" s="106">
      <c r="I524" s="104">
        <f>IF(F524 = "", "",(_xlfn.DAYS(H524,G524)))</f>
        <v/>
      </c>
    </row>
    <row r="525" ht="15" customHeight="1" s="106">
      <c r="I525" s="104">
        <f>IF(F525 = "", "",(_xlfn.DAYS(H525,G525)))</f>
        <v/>
      </c>
    </row>
    <row r="526" ht="15" customHeight="1" s="106">
      <c r="I526" s="104">
        <f>IF(F526 = "", "",(_xlfn.DAYS(H526,G526)))</f>
        <v/>
      </c>
    </row>
    <row r="527" ht="15" customHeight="1" s="106">
      <c r="I527" s="104">
        <f>IF(F527 = "", "",(_xlfn.DAYS(H527,G527)))</f>
        <v/>
      </c>
    </row>
    <row r="528" ht="15" customHeight="1" s="106">
      <c r="I528" s="104">
        <f>IF(F528 = "", "",(_xlfn.DAYS(H528,G528)))</f>
        <v/>
      </c>
    </row>
    <row r="529" ht="15" customHeight="1" s="106">
      <c r="I529" s="104">
        <f>IF(F529 = "", "",(_xlfn.DAYS(H529,G529)))</f>
        <v/>
      </c>
    </row>
    <row r="530" ht="15" customHeight="1" s="106">
      <c r="I530" s="104">
        <f>IF(F530 = "", "",(_xlfn.DAYS(H530,G530)))</f>
        <v/>
      </c>
    </row>
    <row r="531" ht="15" customHeight="1" s="106">
      <c r="I531" s="104">
        <f>IF(F531 = "", "",(_xlfn.DAYS(H531,G531)))</f>
        <v/>
      </c>
    </row>
    <row r="532" ht="15" customHeight="1" s="106">
      <c r="I532" s="104">
        <f>IF(F532 = "", "",(_xlfn.DAYS(H532,G532)))</f>
        <v/>
      </c>
    </row>
    <row r="533" ht="15" customHeight="1" s="106">
      <c r="I533" s="104">
        <f>IF(F533 = "", "",(_xlfn.DAYS(H533,G533)))</f>
        <v/>
      </c>
    </row>
    <row r="534" ht="15" customHeight="1" s="106">
      <c r="I534" s="104">
        <f>IF(F534 = "", "",(_xlfn.DAYS(H534,G534)))</f>
        <v/>
      </c>
    </row>
    <row r="535" ht="15" customHeight="1" s="106">
      <c r="I535" s="104">
        <f>IF(F535 = "", "",(_xlfn.DAYS(H535,G535)))</f>
        <v/>
      </c>
    </row>
    <row r="536" ht="15" customHeight="1" s="106">
      <c r="I536" s="104">
        <f>IF(F536 = "", "",(_xlfn.DAYS(H536,G536)))</f>
        <v/>
      </c>
    </row>
    <row r="537" ht="15" customHeight="1" s="106">
      <c r="I537" s="104">
        <f>IF(F537 = "", "",(_xlfn.DAYS(H537,G537)))</f>
        <v/>
      </c>
    </row>
    <row r="538" ht="15" customHeight="1" s="106">
      <c r="I538" s="104">
        <f>IF(F538 = "", "",(_xlfn.DAYS(H538,G538)))</f>
        <v/>
      </c>
    </row>
    <row r="539" ht="15" customHeight="1" s="106">
      <c r="I539" s="104">
        <f>IF(F539 = "", "",(_xlfn.DAYS(H539,G539)))</f>
        <v/>
      </c>
    </row>
    <row r="540" ht="15" customHeight="1" s="106">
      <c r="I540" s="104">
        <f>IF(F540 = "", "",(_xlfn.DAYS(H540,G540)))</f>
        <v/>
      </c>
    </row>
    <row r="541" ht="15" customHeight="1" s="106">
      <c r="I541" s="104">
        <f>IF(F541 = "", "",(_xlfn.DAYS(H541,G541)))</f>
        <v/>
      </c>
    </row>
    <row r="542" ht="15" customHeight="1" s="106">
      <c r="I542" s="104">
        <f>IF(F542 = "", "",(_xlfn.DAYS(H542,G542)))</f>
        <v/>
      </c>
    </row>
    <row r="543" ht="15" customHeight="1" s="106">
      <c r="I543" s="104">
        <f>IF(F543 = "", "",(_xlfn.DAYS(H543,G543)))</f>
        <v/>
      </c>
    </row>
    <row r="544" ht="15" customHeight="1" s="106">
      <c r="I544" s="104">
        <f>IF(F544 = "", "",(_xlfn.DAYS(H544,G544)))</f>
        <v/>
      </c>
    </row>
    <row r="545" ht="15" customHeight="1" s="106">
      <c r="I545" s="104">
        <f>IF(F545 = "", "",(_xlfn.DAYS(H545,G545)))</f>
        <v/>
      </c>
    </row>
    <row r="546" ht="15" customHeight="1" s="106">
      <c r="I546" s="104">
        <f>IF(F546 = "", "",(_xlfn.DAYS(H546,G546)))</f>
        <v/>
      </c>
    </row>
    <row r="547" ht="15" customHeight="1" s="106">
      <c r="I547" s="104">
        <f>IF(F547 = "", "",(_xlfn.DAYS(H547,G547)))</f>
        <v/>
      </c>
    </row>
    <row r="548" ht="15" customHeight="1" s="106">
      <c r="I548" s="104">
        <f>IF(F548 = "", "",(_xlfn.DAYS(H548,G548)))</f>
        <v/>
      </c>
    </row>
    <row r="549" ht="15" customHeight="1" s="106">
      <c r="I549" s="104">
        <f>IF(F549 = "", "",(_xlfn.DAYS(H549,G549)))</f>
        <v/>
      </c>
    </row>
    <row r="550" ht="15" customHeight="1" s="106">
      <c r="I550" s="104">
        <f>IF(F550 = "", "",(_xlfn.DAYS(H550,G550)))</f>
        <v/>
      </c>
    </row>
    <row r="551" ht="15" customHeight="1" s="106">
      <c r="I551" s="104">
        <f>IF(F551 = "", "",(_xlfn.DAYS(H551,G551)))</f>
        <v/>
      </c>
    </row>
    <row r="552" ht="15" customHeight="1" s="106">
      <c r="I552" s="104">
        <f>IF(F552 = "", "",(_xlfn.DAYS(H552,G552)))</f>
        <v/>
      </c>
    </row>
    <row r="553" ht="15" customHeight="1" s="106">
      <c r="I553" s="104">
        <f>IF(F553 = "", "",(_xlfn.DAYS(H553,G553)))</f>
        <v/>
      </c>
    </row>
    <row r="554" ht="15" customHeight="1" s="106">
      <c r="I554" s="104">
        <f>IF(F554 = "", "",(_xlfn.DAYS(H554,G554)))</f>
        <v/>
      </c>
    </row>
    <row r="555" ht="15" customHeight="1" s="106">
      <c r="I555" s="104">
        <f>IF(F555 = "", "",(_xlfn.DAYS(H555,G555)))</f>
        <v/>
      </c>
    </row>
    <row r="556" ht="15" customHeight="1" s="106">
      <c r="I556" s="104">
        <f>IF(F556 = "", "",(_xlfn.DAYS(H556,G556)))</f>
        <v/>
      </c>
    </row>
    <row r="557" ht="15" customHeight="1" s="106">
      <c r="I557" s="104">
        <f>IF(F557 = "", "",(_xlfn.DAYS(H557,G557)))</f>
        <v/>
      </c>
    </row>
    <row r="558" ht="15" customHeight="1" s="106">
      <c r="I558" s="104">
        <f>IF(F558 = "", "",(_xlfn.DAYS(H558,G558)))</f>
        <v/>
      </c>
    </row>
    <row r="559" ht="15" customHeight="1" s="106">
      <c r="I559" s="104">
        <f>IF(F559 = "", "",(_xlfn.DAYS(H559,G559)))</f>
        <v/>
      </c>
    </row>
    <row r="560" ht="15" customHeight="1" s="106">
      <c r="I560" s="104">
        <f>IF(F560 = "", "",(_xlfn.DAYS(H560,G560)))</f>
        <v/>
      </c>
    </row>
    <row r="561" ht="15" customHeight="1" s="106">
      <c r="I561" s="104">
        <f>IF(F561 = "", "",(_xlfn.DAYS(H561,G561)))</f>
        <v/>
      </c>
    </row>
    <row r="562" ht="15" customHeight="1" s="106">
      <c r="I562" s="104">
        <f>IF(F562 = "", "",(_xlfn.DAYS(H562,G562)))</f>
        <v/>
      </c>
    </row>
    <row r="563" ht="15" customHeight="1" s="106">
      <c r="I563" s="104">
        <f>IF(F563 = "", "",(_xlfn.DAYS(H563,G563)))</f>
        <v/>
      </c>
    </row>
    <row r="564" ht="15" customHeight="1" s="106">
      <c r="I564" s="104">
        <f>IF(F564 = "", "",(_xlfn.DAYS(H564,G564)))</f>
        <v/>
      </c>
    </row>
    <row r="565" ht="15" customHeight="1" s="106">
      <c r="I565" s="104">
        <f>IF(F565 = "", "",(_xlfn.DAYS(H565,G565)))</f>
        <v/>
      </c>
    </row>
    <row r="566" ht="15" customHeight="1" s="106">
      <c r="I566" s="104">
        <f>IF(F566 = "", "",(_xlfn.DAYS(H566,G566)))</f>
        <v/>
      </c>
    </row>
    <row r="567" ht="15" customHeight="1" s="106">
      <c r="I567" s="104">
        <f>IF(F567 = "", "",(_xlfn.DAYS(H567,G567)))</f>
        <v/>
      </c>
    </row>
    <row r="568" ht="15" customHeight="1" s="106">
      <c r="I568" s="104">
        <f>IF(F568 = "", "",(_xlfn.DAYS(H568,G568)))</f>
        <v/>
      </c>
    </row>
    <row r="569" ht="15" customHeight="1" s="106">
      <c r="I569" s="104">
        <f>IF(F569 = "", "",(_xlfn.DAYS(H569,G569)))</f>
        <v/>
      </c>
    </row>
    <row r="570" ht="15" customHeight="1" s="106">
      <c r="I570" s="104">
        <f>IF(F570 = "", "",(_xlfn.DAYS(H570,G570)))</f>
        <v/>
      </c>
    </row>
    <row r="571" ht="15" customHeight="1" s="106">
      <c r="I571" s="104">
        <f>IF(F571 = "", "",(_xlfn.DAYS(H571,G571)))</f>
        <v/>
      </c>
    </row>
    <row r="572" ht="15" customHeight="1" s="106">
      <c r="I572" s="104">
        <f>IF(F572 = "", "",(_xlfn.DAYS(H572,G572)))</f>
        <v/>
      </c>
    </row>
    <row r="573" ht="15" customHeight="1" s="106">
      <c r="I573" s="104">
        <f>IF(F573 = "", "",(_xlfn.DAYS(H573,G573)))</f>
        <v/>
      </c>
    </row>
    <row r="574" ht="15" customHeight="1" s="106">
      <c r="I574" s="104">
        <f>IF(F574 = "", "",(_xlfn.DAYS(H574,G574)))</f>
        <v/>
      </c>
    </row>
    <row r="575" ht="15" customHeight="1" s="106">
      <c r="I575" s="104">
        <f>IF(F575 = "", "",(_xlfn.DAYS(H575,G575)))</f>
        <v/>
      </c>
    </row>
    <row r="576" ht="15" customHeight="1" s="106">
      <c r="I576" s="104">
        <f>IF(F576 = "", "",(_xlfn.DAYS(H576,G576)))</f>
        <v/>
      </c>
    </row>
    <row r="577" ht="15" customHeight="1" s="106">
      <c r="I577" s="104">
        <f>IF(F577 = "", "",(_xlfn.DAYS(H577,G577)))</f>
        <v/>
      </c>
    </row>
    <row r="578" ht="15" customHeight="1" s="106">
      <c r="I578" s="104">
        <f>IF(F578 = "", "",(_xlfn.DAYS(H578,G578)))</f>
        <v/>
      </c>
    </row>
    <row r="579" ht="15" customHeight="1" s="106">
      <c r="I579" s="104">
        <f>IF(F579 = "", "",(_xlfn.DAYS(H579,G579)))</f>
        <v/>
      </c>
    </row>
    <row r="580" ht="15" customHeight="1" s="106">
      <c r="I580" s="104">
        <f>IF(F580 = "", "",(_xlfn.DAYS(H580,G580)))</f>
        <v/>
      </c>
    </row>
    <row r="581" ht="15" customHeight="1" s="106">
      <c r="I581" s="104">
        <f>IF(F581 = "", "",(_xlfn.DAYS(H581,G581)))</f>
        <v/>
      </c>
    </row>
    <row r="582" ht="15" customHeight="1" s="106">
      <c r="I582" s="104">
        <f>IF(F582 = "", "",(_xlfn.DAYS(H582,G582)))</f>
        <v/>
      </c>
    </row>
    <row r="583" ht="15" customHeight="1" s="106">
      <c r="I583" s="104">
        <f>IF(F583 = "", "",(_xlfn.DAYS(H583,G583)))</f>
        <v/>
      </c>
    </row>
    <row r="584" ht="15" customHeight="1" s="106">
      <c r="I584" s="104">
        <f>IF(F584 = "", "",(_xlfn.DAYS(H584,G584)))</f>
        <v/>
      </c>
    </row>
    <row r="585" ht="15" customHeight="1" s="106">
      <c r="I585" s="104">
        <f>IF(F585 = "", "",(_xlfn.DAYS(H585,G585)))</f>
        <v/>
      </c>
    </row>
    <row r="586" ht="15" customHeight="1" s="106">
      <c r="I586" s="104">
        <f>IF(F586 = "", "",(_xlfn.DAYS(H586,G586)))</f>
        <v/>
      </c>
    </row>
    <row r="587" ht="15" customHeight="1" s="106">
      <c r="I587" s="104">
        <f>IF(F587 = "", "",(_xlfn.DAYS(H587,G587)))</f>
        <v/>
      </c>
    </row>
    <row r="588" ht="15" customHeight="1" s="106">
      <c r="I588" s="104">
        <f>IF(F588 = "", "",(_xlfn.DAYS(H588,G588)))</f>
        <v/>
      </c>
    </row>
    <row r="589" ht="15" customHeight="1" s="106">
      <c r="I589" s="104">
        <f>IF(F589 = "", "",(_xlfn.DAYS(H589,G589)))</f>
        <v/>
      </c>
    </row>
    <row r="590" ht="15" customHeight="1" s="106">
      <c r="I590" s="104">
        <f>IF(F590 = "", "",(_xlfn.DAYS(H590,G590)))</f>
        <v/>
      </c>
    </row>
    <row r="591" ht="15" customHeight="1" s="106">
      <c r="I591" s="104">
        <f>IF(F591 = "", "",(_xlfn.DAYS(H591,G591)))</f>
        <v/>
      </c>
    </row>
    <row r="592" ht="15" customHeight="1" s="106">
      <c r="I592" s="104">
        <f>IF(F592 = "", "",(_xlfn.DAYS(H592,G592)))</f>
        <v/>
      </c>
    </row>
    <row r="593" ht="15" customHeight="1" s="106">
      <c r="I593" s="104">
        <f>IF(F593 = "", "",(_xlfn.DAYS(H593,G593)))</f>
        <v/>
      </c>
    </row>
    <row r="594" ht="15" customHeight="1" s="106">
      <c r="I594" s="104">
        <f>IF(F594 = "", "",(_xlfn.DAYS(H594,G594)))</f>
        <v/>
      </c>
    </row>
    <row r="595" ht="15" customHeight="1" s="106">
      <c r="I595" s="104">
        <f>IF(F595 = "", "",(_xlfn.DAYS(H595,G595)))</f>
        <v/>
      </c>
    </row>
    <row r="596" ht="15" customHeight="1" s="106">
      <c r="I596" s="104">
        <f>IF(F596 = "", "",(_xlfn.DAYS(H596,G596)))</f>
        <v/>
      </c>
    </row>
    <row r="597" ht="15" customHeight="1" s="106">
      <c r="I597" s="104">
        <f>IF(F597 = "", "",(_xlfn.DAYS(H597,G597)))</f>
        <v/>
      </c>
    </row>
    <row r="598" ht="15" customHeight="1" s="106">
      <c r="I598" s="104">
        <f>IF(F598 = "", "",(_xlfn.DAYS(H598,G598)))</f>
        <v/>
      </c>
    </row>
    <row r="599" ht="15" customHeight="1" s="106">
      <c r="I599" s="104">
        <f>IF(F599 = "", "",(_xlfn.DAYS(H599,G599)))</f>
        <v/>
      </c>
    </row>
    <row r="600" ht="15" customHeight="1" s="106">
      <c r="I600" s="104">
        <f>IF(F600 = "", "",(_xlfn.DAYS(H600,G600)))</f>
        <v/>
      </c>
    </row>
    <row r="601" ht="15" customHeight="1" s="106">
      <c r="I601" s="104">
        <f>IF(F601 = "", "",(_xlfn.DAYS(H601,G601)))</f>
        <v/>
      </c>
    </row>
    <row r="602" ht="15" customHeight="1" s="106">
      <c r="I602" s="104">
        <f>IF(F602 = "", "",(_xlfn.DAYS(H602,G602)))</f>
        <v/>
      </c>
    </row>
    <row r="603" ht="15" customHeight="1" s="106">
      <c r="I603" s="104">
        <f>IF(F603 = "", "",(_xlfn.DAYS(H603,G603)))</f>
        <v/>
      </c>
    </row>
    <row r="604" ht="15" customHeight="1" s="106">
      <c r="I604" s="104">
        <f>IF(F604 = "", "",(_xlfn.DAYS(H604,G604)))</f>
        <v/>
      </c>
    </row>
    <row r="605" ht="15" customHeight="1" s="106">
      <c r="I605" s="104">
        <f>IF(F605 = "", "",(_xlfn.DAYS(H605,G605)))</f>
        <v/>
      </c>
    </row>
    <row r="606" ht="15" customHeight="1" s="106">
      <c r="I606" s="104">
        <f>IF(F606 = "", "",(_xlfn.DAYS(H606,G606)))</f>
        <v/>
      </c>
    </row>
    <row r="607" ht="15" customHeight="1" s="106">
      <c r="I607" s="104">
        <f>IF(F607 = "", "",(_xlfn.DAYS(H607,G607)))</f>
        <v/>
      </c>
    </row>
    <row r="608" ht="15" customHeight="1" s="106">
      <c r="I608" s="104">
        <f>IF(F608 = "", "",(_xlfn.DAYS(H608,G608)))</f>
        <v/>
      </c>
    </row>
    <row r="609" ht="15" customHeight="1" s="106">
      <c r="I609" s="104">
        <f>IF(F609 = "", "",(_xlfn.DAYS(H609,G609)))</f>
        <v/>
      </c>
    </row>
    <row r="610" ht="15" customHeight="1" s="106">
      <c r="I610" s="104">
        <f>IF(F610 = "", "",(_xlfn.DAYS(H610,G610)))</f>
        <v/>
      </c>
    </row>
    <row r="611" ht="15" customHeight="1" s="106">
      <c r="I611" s="104">
        <f>IF(F611 = "", "",(_xlfn.DAYS(H611,G611)))</f>
        <v/>
      </c>
    </row>
    <row r="612" ht="15" customHeight="1" s="106">
      <c r="I612" s="104">
        <f>IF(F612 = "", "",(_xlfn.DAYS(H612,G612)))</f>
        <v/>
      </c>
    </row>
    <row r="613" ht="15" customHeight="1" s="106">
      <c r="I613" s="104">
        <f>IF(F613 = "", "",(_xlfn.DAYS(H613,G613)))</f>
        <v/>
      </c>
    </row>
    <row r="614" ht="15" customHeight="1" s="106">
      <c r="I614" s="104">
        <f>IF(F614 = "", "",(_xlfn.DAYS(H614,G614)))</f>
        <v/>
      </c>
    </row>
    <row r="615" ht="15" customHeight="1" s="106">
      <c r="I615" s="104">
        <f>IF(F615 = "", "",(_xlfn.DAYS(H615,G615)))</f>
        <v/>
      </c>
    </row>
    <row r="616" ht="15" customHeight="1" s="106">
      <c r="I616" s="104">
        <f>IF(F616 = "", "",(_xlfn.DAYS(H616,G616)))</f>
        <v/>
      </c>
    </row>
    <row r="617" ht="15" customHeight="1" s="106">
      <c r="I617" s="104">
        <f>IF(F617 = "", "",(_xlfn.DAYS(H617,G617)))</f>
        <v/>
      </c>
    </row>
    <row r="618" ht="15" customHeight="1" s="106">
      <c r="I618" s="104">
        <f>IF(F618 = "", "",(_xlfn.DAYS(H618,G618)))</f>
        <v/>
      </c>
    </row>
    <row r="619" ht="15" customHeight="1" s="106">
      <c r="I619" s="104">
        <f>IF(F619 = "", "",(_xlfn.DAYS(H619,G619)))</f>
        <v/>
      </c>
    </row>
    <row r="620" ht="15" customHeight="1" s="106">
      <c r="I620" s="104">
        <f>IF(F620 = "", "",(_xlfn.DAYS(H620,G620)))</f>
        <v/>
      </c>
    </row>
    <row r="621" ht="15" customHeight="1" s="106">
      <c r="I621" s="104">
        <f>IF(F621 = "", "",(_xlfn.DAYS(H621,G621)))</f>
        <v/>
      </c>
    </row>
    <row r="622" ht="15" customHeight="1" s="106">
      <c r="I622" s="104">
        <f>IF(F622 = "", "",(_xlfn.DAYS(H622,G622)))</f>
        <v/>
      </c>
    </row>
    <row r="623" ht="15" customHeight="1" s="106">
      <c r="I623" s="104">
        <f>IF(F623 = "", "",(_xlfn.DAYS(H623,G623)))</f>
        <v/>
      </c>
    </row>
    <row r="624" ht="15" customHeight="1" s="106">
      <c r="I624" s="104">
        <f>IF(F624 = "", "",(_xlfn.DAYS(H624,G624)))</f>
        <v/>
      </c>
    </row>
    <row r="625" ht="15" customHeight="1" s="106">
      <c r="I625" s="104">
        <f>IF(F625 = "", "",(_xlfn.DAYS(H625,G625)))</f>
        <v/>
      </c>
    </row>
    <row r="626" ht="15" customHeight="1" s="106">
      <c r="I626" s="104">
        <f>IF(F626 = "", "",(_xlfn.DAYS(H626,G626)))</f>
        <v/>
      </c>
    </row>
    <row r="627" ht="15" customHeight="1" s="106">
      <c r="I627" s="104">
        <f>IF(F627 = "", "",(_xlfn.DAYS(H627,G627)))</f>
        <v/>
      </c>
    </row>
    <row r="628" ht="15" customHeight="1" s="106">
      <c r="I628" s="104">
        <f>IF(F628 = "", "",(_xlfn.DAYS(H628,G628)))</f>
        <v/>
      </c>
    </row>
    <row r="629" ht="15" customHeight="1" s="106">
      <c r="I629" s="104">
        <f>IF(F629 = "", "",(_xlfn.DAYS(H629,G629)))</f>
        <v/>
      </c>
    </row>
    <row r="630" ht="15" customHeight="1" s="106">
      <c r="I630" s="104">
        <f>IF(F630 = "", "",(_xlfn.DAYS(H630,G630)))</f>
        <v/>
      </c>
    </row>
    <row r="631" ht="15" customHeight="1" s="106">
      <c r="I631" s="104">
        <f>IF(F631 = "", "",(_xlfn.DAYS(H631,G631)))</f>
        <v/>
      </c>
    </row>
    <row r="632" ht="15" customHeight="1" s="106">
      <c r="I632" s="104">
        <f>IF(F632 = "", "",(_xlfn.DAYS(H632,G632)))</f>
        <v/>
      </c>
    </row>
    <row r="633" ht="15" customHeight="1" s="106">
      <c r="I633" s="104">
        <f>IF(F633 = "", "",(_xlfn.DAYS(H633,G633)))</f>
        <v/>
      </c>
    </row>
    <row r="634" ht="15" customHeight="1" s="106">
      <c r="I634" s="104">
        <f>IF(F634 = "", "",(_xlfn.DAYS(H634,G634)))</f>
        <v/>
      </c>
    </row>
    <row r="635" ht="15" customHeight="1" s="106">
      <c r="I635" s="104">
        <f>IF(F635 = "", "",(_xlfn.DAYS(H635,G635)))</f>
        <v/>
      </c>
    </row>
    <row r="636" ht="15" customHeight="1" s="106">
      <c r="I636" s="104">
        <f>IF(F636 = "", "",(_xlfn.DAYS(H636,G636)))</f>
        <v/>
      </c>
    </row>
    <row r="637" ht="15" customHeight="1" s="106">
      <c r="I637" s="104">
        <f>IF(F637 = "", "",(_xlfn.DAYS(H637,G637)))</f>
        <v/>
      </c>
    </row>
    <row r="638" ht="15" customHeight="1" s="106">
      <c r="I638" s="104">
        <f>IF(F638 = "", "",(_xlfn.DAYS(H638,G638)))</f>
        <v/>
      </c>
    </row>
    <row r="639" ht="15" customHeight="1" s="106">
      <c r="I639" s="104">
        <f>IF(F639 = "", "",(_xlfn.DAYS(H639,G639)))</f>
        <v/>
      </c>
    </row>
    <row r="640" ht="15" customHeight="1" s="106">
      <c r="I640" s="104">
        <f>IF(F640 = "", "",(_xlfn.DAYS(H640,G640)))</f>
        <v/>
      </c>
    </row>
    <row r="641" ht="15" customHeight="1" s="106">
      <c r="I641" s="104">
        <f>IF(F641 = "", "",(_xlfn.DAYS(H641,G641)))</f>
        <v/>
      </c>
    </row>
    <row r="642" ht="15" customHeight="1" s="106">
      <c r="I642" s="104">
        <f>IF(F642 = "", "",(_xlfn.DAYS(H642,G642)))</f>
        <v/>
      </c>
    </row>
    <row r="643" ht="15" customHeight="1" s="106">
      <c r="I643" s="104">
        <f>IF(F643 = "", "",(_xlfn.DAYS(H643,G643)))</f>
        <v/>
      </c>
    </row>
    <row r="644" ht="15" customHeight="1" s="106">
      <c r="I644" s="104">
        <f>IF(F644 = "", "",(_xlfn.DAYS(H644,G644)))</f>
        <v/>
      </c>
    </row>
    <row r="645" ht="15" customHeight="1" s="106">
      <c r="I645" s="104">
        <f>IF(F645 = "", "",(_xlfn.DAYS(H645,G645)))</f>
        <v/>
      </c>
    </row>
    <row r="646" ht="15" customHeight="1" s="106">
      <c r="I646" s="104">
        <f>IF(F646 = "", "",(_xlfn.DAYS(H646,G646)))</f>
        <v/>
      </c>
    </row>
    <row r="647" ht="15" customHeight="1" s="106">
      <c r="I647" s="104">
        <f>IF(F647 = "", "",(_xlfn.DAYS(H647,G647)))</f>
        <v/>
      </c>
    </row>
    <row r="648" ht="15" customHeight="1" s="106">
      <c r="I648" s="104">
        <f>IF(F648 = "", "",(_xlfn.DAYS(H648,G648)))</f>
        <v/>
      </c>
    </row>
    <row r="649" ht="15" customHeight="1" s="106">
      <c r="I649" s="104">
        <f>IF(F649 = "", "",(_xlfn.DAYS(H649,G649)))</f>
        <v/>
      </c>
    </row>
    <row r="650" ht="15" customHeight="1" s="106">
      <c r="I650" s="104">
        <f>IF(F650 = "", "",(_xlfn.DAYS(H650,G650)))</f>
        <v/>
      </c>
    </row>
    <row r="651" ht="15" customHeight="1" s="106">
      <c r="I651" s="104">
        <f>IF(F651 = "", "",(_xlfn.DAYS(H651,G651)))</f>
        <v/>
      </c>
    </row>
    <row r="652" ht="15" customHeight="1" s="106">
      <c r="I652" s="104">
        <f>IF(F652 = "", "",(_xlfn.DAYS(H652,G652)))</f>
        <v/>
      </c>
    </row>
    <row r="653" ht="15" customHeight="1" s="106">
      <c r="I653" s="104">
        <f>IF(F653 = "", "",(_xlfn.DAYS(H653,G653)))</f>
        <v/>
      </c>
    </row>
    <row r="654" ht="15" customHeight="1" s="106">
      <c r="I654" s="104">
        <f>IF(F654 = "", "",(_xlfn.DAYS(H654,G654)))</f>
        <v/>
      </c>
    </row>
    <row r="655" ht="15" customHeight="1" s="106">
      <c r="I655" s="104">
        <f>IF(F655 = "", "",(_xlfn.DAYS(H655,G655)))</f>
        <v/>
      </c>
    </row>
    <row r="656" ht="15" customHeight="1" s="106">
      <c r="I656" s="104">
        <f>IF(F656 = "", "",(_xlfn.DAYS(H656,G656)))</f>
        <v/>
      </c>
    </row>
    <row r="657" ht="15" customHeight="1" s="106">
      <c r="I657" s="104">
        <f>IF(F657 = "", "",(_xlfn.DAYS(H657,G657)))</f>
        <v/>
      </c>
    </row>
    <row r="658" ht="15" customHeight="1" s="106">
      <c r="I658" s="104">
        <f>IF(F658 = "", "",(_xlfn.DAYS(H658,G658)))</f>
        <v/>
      </c>
    </row>
    <row r="659" ht="15" customHeight="1" s="106">
      <c r="I659" s="104">
        <f>IF(F659 = "", "",(_xlfn.DAYS(H659,G659)))</f>
        <v/>
      </c>
    </row>
    <row r="660" ht="15" customHeight="1" s="106">
      <c r="I660" s="104">
        <f>IF(F660 = "", "",(_xlfn.DAYS(H660,G660)))</f>
        <v/>
      </c>
    </row>
    <row r="661" ht="15" customHeight="1" s="106">
      <c r="I661" s="104">
        <f>IF(F661 = "", "",(_xlfn.DAYS(H661,G661)))</f>
        <v/>
      </c>
    </row>
    <row r="662" ht="15" customHeight="1" s="106">
      <c r="I662" s="104">
        <f>IF(F662 = "", "",(_xlfn.DAYS(H662,G662)))</f>
        <v/>
      </c>
    </row>
    <row r="663" ht="15" customHeight="1" s="106">
      <c r="I663" s="104">
        <f>IF(F663 = "", "",(_xlfn.DAYS(H663,G663)))</f>
        <v/>
      </c>
    </row>
    <row r="664" ht="15" customHeight="1" s="106">
      <c r="I664" s="104">
        <f>IF(F664 = "", "",(_xlfn.DAYS(H664,G664)))</f>
        <v/>
      </c>
    </row>
    <row r="665" ht="15" customHeight="1" s="106">
      <c r="I665" s="104">
        <f>IF(F665 = "", "",(_xlfn.DAYS(H665,G665)))</f>
        <v/>
      </c>
    </row>
    <row r="666" ht="15" customHeight="1" s="106">
      <c r="I666" s="104">
        <f>IF(F666 = "", "",(_xlfn.DAYS(H666,G666)))</f>
        <v/>
      </c>
    </row>
    <row r="667" ht="15" customHeight="1" s="106">
      <c r="I667" s="104">
        <f>IF(F667 = "", "",(_xlfn.DAYS(H667,G667)))</f>
        <v/>
      </c>
    </row>
    <row r="668" ht="15" customHeight="1" s="106">
      <c r="I668" s="104">
        <f>IF(F668 = "", "",(_xlfn.DAYS(H668,G668)))</f>
        <v/>
      </c>
    </row>
    <row r="669" ht="15" customHeight="1" s="106">
      <c r="I669" s="104">
        <f>IF(F669 = "", "",(_xlfn.DAYS(H669,G669)))</f>
        <v/>
      </c>
    </row>
    <row r="670" ht="15" customHeight="1" s="106">
      <c r="I670" s="104">
        <f>IF(F670 = "", "",(_xlfn.DAYS(H670,G670)))</f>
        <v/>
      </c>
    </row>
    <row r="671" ht="15" customHeight="1" s="106">
      <c r="I671" s="104">
        <f>IF(F671 = "", "",(_xlfn.DAYS(H671,G671)))</f>
        <v/>
      </c>
    </row>
    <row r="672" ht="15" customHeight="1" s="106">
      <c r="I672" s="104">
        <f>IF(F672 = "", "",(_xlfn.DAYS(H672,G672)))</f>
        <v/>
      </c>
    </row>
    <row r="673" ht="15" customHeight="1" s="106">
      <c r="I673" s="104">
        <f>IF(F673 = "", "",(_xlfn.DAYS(H673,G673)))</f>
        <v/>
      </c>
    </row>
    <row r="674" ht="15" customHeight="1" s="106">
      <c r="I674" s="104">
        <f>IF(F674 = "", "",(_xlfn.DAYS(H674,G674)))</f>
        <v/>
      </c>
    </row>
    <row r="675" ht="15" customHeight="1" s="106">
      <c r="I675" s="104">
        <f>IF(F675 = "", "",(_xlfn.DAYS(H675,G675)))</f>
        <v/>
      </c>
    </row>
    <row r="676" ht="15" customHeight="1" s="106">
      <c r="I676" s="104">
        <f>IF(F676 = "", "",(_xlfn.DAYS(H676,G676)))</f>
        <v/>
      </c>
    </row>
    <row r="677" ht="15" customHeight="1" s="106">
      <c r="I677" s="104">
        <f>IF(F677 = "", "",(_xlfn.DAYS(H677,G677)))</f>
        <v/>
      </c>
    </row>
    <row r="678" ht="15" customHeight="1" s="106">
      <c r="I678" s="104">
        <f>IF(F678 = "", "",(_xlfn.DAYS(H678,G678)))</f>
        <v/>
      </c>
    </row>
    <row r="679" ht="15" customHeight="1" s="106">
      <c r="I679" s="104">
        <f>IF(F679 = "", "",(_xlfn.DAYS(H679,G679)))</f>
        <v/>
      </c>
    </row>
    <row r="680" ht="15" customHeight="1" s="106">
      <c r="I680" s="104">
        <f>IF(F680 = "", "",(_xlfn.DAYS(H680,G680)))</f>
        <v/>
      </c>
    </row>
    <row r="681" ht="15" customHeight="1" s="106">
      <c r="I681" s="104">
        <f>IF(F681 = "", "",(_xlfn.DAYS(H681,G681)))</f>
        <v/>
      </c>
    </row>
    <row r="682" ht="15" customHeight="1" s="106">
      <c r="I682" s="104">
        <f>IF(F682 = "", "",(_xlfn.DAYS(H682,G682)))</f>
        <v/>
      </c>
    </row>
    <row r="683" ht="15" customHeight="1" s="106">
      <c r="I683" s="104">
        <f>IF(F683 = "", "",(_xlfn.DAYS(H683,G683)))</f>
        <v/>
      </c>
    </row>
    <row r="684" ht="15" customHeight="1" s="106">
      <c r="I684" s="104">
        <f>IF(F684 = "", "",(_xlfn.DAYS(H684,G684)))</f>
        <v/>
      </c>
    </row>
    <row r="685" ht="15" customHeight="1" s="106">
      <c r="I685" s="104">
        <f>IF(F685 = "", "",(_xlfn.DAYS(H685,G685)))</f>
        <v/>
      </c>
    </row>
    <row r="686" ht="15" customHeight="1" s="106">
      <c r="I686" s="104">
        <f>IF(F686 = "", "",(_xlfn.DAYS(H686,G686)))</f>
        <v/>
      </c>
    </row>
    <row r="687" ht="15" customHeight="1" s="106">
      <c r="I687" s="104">
        <f>IF(F687 = "", "",(_xlfn.DAYS(H687,G687)))</f>
        <v/>
      </c>
    </row>
    <row r="688" ht="15" customHeight="1" s="106">
      <c r="I688" s="104">
        <f>IF(F688 = "", "",(_xlfn.DAYS(H688,G688)))</f>
        <v/>
      </c>
    </row>
    <row r="689" ht="15" customHeight="1" s="106">
      <c r="I689" s="104">
        <f>IF(F689 = "", "",(_xlfn.DAYS(H689,G689)))</f>
        <v/>
      </c>
    </row>
    <row r="690" ht="15" customHeight="1" s="106">
      <c r="I690" s="104">
        <f>IF(F690 = "", "",(_xlfn.DAYS(H690,G690)))</f>
        <v/>
      </c>
    </row>
    <row r="691" ht="15" customHeight="1" s="106">
      <c r="I691" s="104">
        <f>IF(F691 = "", "",(_xlfn.DAYS(H691,G691)))</f>
        <v/>
      </c>
    </row>
    <row r="692" ht="15" customHeight="1" s="106">
      <c r="I692" s="104">
        <f>IF(F692 = "", "",(_xlfn.DAYS(H692,G692)))</f>
        <v/>
      </c>
    </row>
    <row r="693" ht="15" customHeight="1" s="106">
      <c r="I693" s="104">
        <f>IF(F693 = "", "",(_xlfn.DAYS(H693,G693)))</f>
        <v/>
      </c>
    </row>
    <row r="694" ht="15" customHeight="1" s="106">
      <c r="I694" s="104">
        <f>IF(F694 = "", "",(_xlfn.DAYS(H694,G694)))</f>
        <v/>
      </c>
    </row>
    <row r="695" ht="15" customHeight="1" s="106">
      <c r="I695" s="104">
        <f>IF(F695 = "", "",(_xlfn.DAYS(H695,G695)))</f>
        <v/>
      </c>
    </row>
    <row r="696" ht="15" customHeight="1" s="106">
      <c r="I696" s="104">
        <f>IF(F696 = "", "",(_xlfn.DAYS(H696,G696)))</f>
        <v/>
      </c>
    </row>
    <row r="697" ht="15" customHeight="1" s="106">
      <c r="I697" s="104">
        <f>IF(F697 = "", "",(_xlfn.DAYS(H697,G697)))</f>
        <v/>
      </c>
    </row>
    <row r="698" ht="15" customHeight="1" s="106">
      <c r="I698" s="104">
        <f>IF(F698 = "", "",(_xlfn.DAYS(H698,G698)))</f>
        <v/>
      </c>
    </row>
    <row r="699" ht="15" customHeight="1" s="106">
      <c r="I699" s="104">
        <f>IF(F699 = "", "",(_xlfn.DAYS(H699,G699)))</f>
        <v/>
      </c>
    </row>
    <row r="700" ht="15" customHeight="1" s="106">
      <c r="I700" s="104">
        <f>IF(F700 = "", "",(_xlfn.DAYS(H700,G700)))</f>
        <v/>
      </c>
    </row>
    <row r="701" ht="15" customHeight="1" s="106">
      <c r="I701" s="104">
        <f>IF(F701 = "", "",(_xlfn.DAYS(H701,G701)))</f>
        <v/>
      </c>
    </row>
    <row r="702" ht="15" customHeight="1" s="106">
      <c r="I702" s="104">
        <f>IF(F702 = "", "",(_xlfn.DAYS(H702,G702)))</f>
        <v/>
      </c>
    </row>
    <row r="703" ht="15" customHeight="1" s="106">
      <c r="I703" s="104">
        <f>IF(F703 = "", "",(_xlfn.DAYS(H703,G703)))</f>
        <v/>
      </c>
    </row>
    <row r="704" ht="15" customHeight="1" s="106">
      <c r="I704" s="10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2025-01-06T12:53:46Z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