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palley\Desktop\"/>
    </mc:Choice>
  </mc:AlternateContent>
  <xr:revisionPtr revIDLastSave="0" documentId="8_{8D52BC92-A01A-469A-A264-5B3EBF23FB2B}" xr6:coauthVersionLast="47" xr6:coauthVersionMax="47" xr10:uidLastSave="{00000000-0000-0000-0000-000000000000}"/>
  <bookViews>
    <workbookView xWindow="19090" yWindow="-110" windowWidth="19420" windowHeight="10420" activeTab="1" xr2:uid="{00000000-000D-0000-FFFF-FFFF00000000}"/>
  </bookViews>
  <sheets>
    <sheet name="one warehouse" sheetId="4" r:id="rId1"/>
    <sheet name="two warehouses" sheetId="1" r:id="rId2"/>
  </sheets>
  <definedNames>
    <definedName name="_xlcn.WorksheetConnection_onewarehouseF3G41" hidden="1">'one warehouse'!$F$3:$G$4</definedName>
    <definedName name="_xlcn.WorksheetConnection_twowarehousesF3G5" hidden="1">'two warehouses'!$F$3:$G$5</definedName>
    <definedName name="Distance">'one warehouse'!$F$7:$F$27</definedName>
    <definedName name="Lat">'one warehouse'!$C$7:$C$27</definedName>
    <definedName name="Lat1_">'one warehouse'!$F$4</definedName>
    <definedName name="Long">'one warehouse'!$D$7:$D$27</definedName>
    <definedName name="Long1_">'one warehouse'!$G$4</definedName>
    <definedName name="Shipments">'one warehouse'!$E$7:$E$27</definedName>
    <definedName name="solver_adj" localSheetId="0" hidden="1">'one warehouse'!$F$4:$G$4</definedName>
    <definedName name="solver_adj" localSheetId="1" hidden="1">'two warehouses'!$F$4:$G$5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bd" localSheetId="0" hidden="1">2</definedName>
    <definedName name="solver_ibd" localSheetId="1" hidden="1">2</definedName>
    <definedName name="solver_itr" localSheetId="0" hidden="1">2147483647</definedName>
    <definedName name="solver_itr" localSheetId="1" hidden="1">2147483647</definedName>
    <definedName name="solver_lhs1" localSheetId="0" hidden="1">'one warehouse'!$F$4</definedName>
    <definedName name="solver_lhs1" localSheetId="1" hidden="1">'two warehouses'!$F$4:$F$5</definedName>
    <definedName name="solver_lhs2" localSheetId="0" hidden="1">'one warehouse'!$F$4</definedName>
    <definedName name="solver_lhs2" localSheetId="1" hidden="1">'two warehouses'!$F$4:$F$5</definedName>
    <definedName name="solver_lhs3" localSheetId="0" hidden="1">'one warehouse'!$G$4</definedName>
    <definedName name="solver_lhs3" localSheetId="1" hidden="1">'two warehouses'!$G$4:$G$5</definedName>
    <definedName name="solver_lhs4" localSheetId="0" hidden="1">'one warehouse'!$G$4</definedName>
    <definedName name="solver_lhs4" localSheetId="1" hidden="1">'two warehouses'!$G$4:$G$5</definedName>
    <definedName name="solver_lin" localSheetId="0" hidden="1">2</definedName>
    <definedName name="solver_lin" localSheetId="1" hidden="1">2</definedName>
    <definedName name="solver_loc" localSheetId="0" hidden="1">1</definedName>
    <definedName name="solver_lva" localSheetId="0" hidden="1">2</definedName>
    <definedName name="solver_lva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1</definedName>
    <definedName name="solver_msl" localSheetId="1" hidden="1">1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fx" localSheetId="0" hidden="1">2</definedName>
    <definedName name="solver_ofx" localSheetId="1" hidden="1">2</definedName>
    <definedName name="solver_opt" localSheetId="0" hidden="1">'one warehouse'!$J$4</definedName>
    <definedName name="solver_opt" localSheetId="1" hidden="1">'two warehouses'!$J$4</definedName>
    <definedName name="solver_piv" localSheetId="0" hidden="1">0.000001</definedName>
    <definedName name="solver_piv" localSheetId="1" hidden="1">0.000001</definedName>
    <definedName name="solver_pre" localSheetId="0" hidden="1">0.000001</definedName>
    <definedName name="solver_pre" localSheetId="1" hidden="1">0.000001</definedName>
    <definedName name="solver_pro" localSheetId="0" hidden="1">2</definedName>
    <definedName name="solver_pro" localSheetId="1" hidden="1">2</definedName>
    <definedName name="solver_rbv" localSheetId="0" hidden="1">1</definedName>
    <definedName name="solver_rbv" localSheetId="1" hidden="1">1</definedName>
    <definedName name="solver_red" localSheetId="0" hidden="1">0.000001</definedName>
    <definedName name="solver_red" localSheetId="1" hidden="1">0.000001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eo" localSheetId="0" hidden="1">2</definedName>
    <definedName name="solver_reo" localSheetId="1" hidden="1">2</definedName>
    <definedName name="solver_rep" localSheetId="0" hidden="1">2</definedName>
    <definedName name="solver_rep" localSheetId="1" hidden="1">2</definedName>
    <definedName name="solver_rhs1" localSheetId="0" hidden="1">50</definedName>
    <definedName name="solver_rhs1" localSheetId="1" hidden="1">50</definedName>
    <definedName name="solver_rhs2" localSheetId="0" hidden="1">20</definedName>
    <definedName name="solver_rhs2" localSheetId="1" hidden="1">20</definedName>
    <definedName name="solver_rhs3" localSheetId="0" hidden="1">-70</definedName>
    <definedName name="solver_rhs3" localSheetId="1" hidden="1">-70</definedName>
    <definedName name="solver_rhs4" localSheetId="0" hidden="1">-130</definedName>
    <definedName name="solver_rhs4" localSheetId="1" hidden="1">-120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std" localSheetId="0" hidden="1">1</definedName>
    <definedName name="solver_std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one warehouse!$F$3:$G$4"/>
          <x15:modelTable id="Range 1" name="Range 1" connection="WorksheetConnection_two warehouses!$F$3:$G$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G7" i="1"/>
  <c r="F7" i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J3" i="1"/>
  <c r="I5" i="1"/>
  <c r="H5" i="1"/>
  <c r="G1" i="1"/>
  <c r="F2" i="1"/>
  <c r="J5" i="4"/>
  <c r="H7" i="4"/>
  <c r="F5" i="4"/>
  <c r="H24" i="1" l="1"/>
  <c r="I24" i="1" s="1"/>
  <c r="H16" i="1"/>
  <c r="I16" i="1" s="1"/>
  <c r="H26" i="1"/>
  <c r="I26" i="1" s="1"/>
  <c r="H14" i="1"/>
  <c r="I14" i="1" s="1"/>
  <c r="H27" i="1"/>
  <c r="I27" i="1" s="1"/>
  <c r="H15" i="1"/>
  <c r="I15" i="1" s="1"/>
  <c r="H23" i="1"/>
  <c r="I23" i="1" s="1"/>
  <c r="H20" i="1"/>
  <c r="I20" i="1" s="1"/>
  <c r="H25" i="1"/>
  <c r="I25" i="1" s="1"/>
  <c r="H8" i="1"/>
  <c r="I8" i="1" s="1"/>
  <c r="H18" i="1"/>
  <c r="I18" i="1" s="1"/>
  <c r="H12" i="1"/>
  <c r="I12" i="1" s="1"/>
  <c r="H19" i="1"/>
  <c r="I19" i="1" s="1"/>
  <c r="H10" i="1"/>
  <c r="I10" i="1" s="1"/>
  <c r="H22" i="1"/>
  <c r="I22" i="1" s="1"/>
  <c r="H21" i="1"/>
  <c r="I21" i="1" s="1"/>
  <c r="H17" i="1"/>
  <c r="I17" i="1" s="1"/>
  <c r="H9" i="1"/>
  <c r="I9" i="1" s="1"/>
  <c r="H13" i="1"/>
  <c r="I13" i="1" s="1"/>
  <c r="H11" i="1"/>
  <c r="I11" i="1" s="1"/>
  <c r="H7" i="1"/>
  <c r="I7" i="1" s="1"/>
  <c r="J4" i="4"/>
  <c r="J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8A3CBA-0191-42FF-8476-F27282E7C6A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FE2CD61-8274-47CE-8EC8-888EDC9E2E9A}" name="WorksheetConnection_one warehouse!$F$3:$G$4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onewarehouseF3G41"/>
        </x15:connection>
      </ext>
    </extLst>
  </connection>
  <connection id="3" xr16:uid="{8717C7BE-6ED4-45C6-96AA-C3FEA97A5A9A}" name="WorksheetConnection_two warehouses!$F$3:$G$5" type="102" refreshedVersion="8" minRefreshableVersion="5">
    <extLst>
      <ext xmlns:x15="http://schemas.microsoft.com/office/spreadsheetml/2010/11/main" uri="{DE250136-89BD-433C-8126-D09CA5730AF9}">
        <x15:connection id="Range 1">
          <x15:rangePr sourceName="_xlcn.WorksheetConnection_twowarehousesF3G5"/>
        </x15:connection>
      </ext>
    </extLst>
  </connection>
</connections>
</file>

<file path=xl/sharedStrings.xml><?xml version="1.0" encoding="utf-8"?>
<sst xmlns="http://schemas.openxmlformats.org/spreadsheetml/2006/main" count="62" uniqueCount="31">
  <si>
    <t>New York</t>
  </si>
  <si>
    <t>Shipments</t>
  </si>
  <si>
    <t>Boston</t>
  </si>
  <si>
    <t>Philadelphia</t>
  </si>
  <si>
    <t>Charlotte</t>
  </si>
  <si>
    <t>Atlanta</t>
  </si>
  <si>
    <t>Miami</t>
  </si>
  <si>
    <t>Dallas</t>
  </si>
  <si>
    <t>Houston</t>
  </si>
  <si>
    <t>Chicago</t>
  </si>
  <si>
    <t>Detroit</t>
  </si>
  <si>
    <t>Cleveland</t>
  </si>
  <si>
    <t>Denver</t>
  </si>
  <si>
    <t>Phoenix</t>
  </si>
  <si>
    <t>Salt Lake City</t>
  </si>
  <si>
    <t>Seattle</t>
  </si>
  <si>
    <t>New Orleans</t>
  </si>
  <si>
    <t>Minneapolis</t>
  </si>
  <si>
    <t>Total</t>
  </si>
  <si>
    <t>Distance to 1</t>
  </si>
  <si>
    <t>Distance to 2</t>
  </si>
  <si>
    <t xml:space="preserve">Distance  </t>
  </si>
  <si>
    <t>City</t>
  </si>
  <si>
    <t>Indianapolis</t>
  </si>
  <si>
    <t>Los Angeles</t>
  </si>
  <si>
    <t>San Francisco</t>
  </si>
  <si>
    <t>San Diego</t>
  </si>
  <si>
    <t>Latitude</t>
  </si>
  <si>
    <t>Longitude</t>
  </si>
  <si>
    <t>Shipped*Distance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</si>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</sst>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3" fontId="2" fillId="0" borderId="0" xfId="1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43" fontId="2" fillId="2" borderId="0" xfId="1" applyFont="1" applyFill="1"/>
    <xf numFmtId="43" fontId="3" fillId="3" borderId="0" xfId="1" applyFont="1" applyFill="1"/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0" fontId="2" fillId="2" borderId="0" xfId="0" applyFont="1" applyFill="1"/>
    <xf numFmtId="43" fontId="2" fillId="3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130175</xdr:colOff>
      <xdr:row>0</xdr:row>
      <xdr:rowOff>130175</xdr:rowOff>
    </xdr:from>
    <xdr:to>
      <xdr:col>3</xdr:col>
      <xdr:colOff>650896</xdr:colOff>
      <xdr:row>4</xdr:row>
      <xdr:rowOff>145986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5F395170-73A5-F63A-C969-8CB4059F9FBB}"/>
            </a:ext>
          </a:extLst>
        </xdr:cNvPr>
        <xdr:cNvSpPr txBox="1"/>
      </xdr:nvSpPr>
      <xdr:spPr>
        <a:xfrm>
          <a:off x="130175" y="1301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J27"/>
  <sheetViews>
    <sheetView zoomScale="130" zoomScaleNormal="130" workbookViewId="0">
      <selection activeCell="G11" sqref="G11"/>
    </sheetView>
  </sheetViews>
  <sheetFormatPr defaultColWidth="9.140625" defaultRowHeight="12.75" x14ac:dyDescent="0.2"/>
  <cols>
    <col min="1" max="1" width="9.140625" style="1"/>
    <col min="2" max="2" width="12.7109375" style="1" bestFit="1" customWidth="1"/>
    <col min="3" max="3" width="9.85546875" style="1" customWidth="1"/>
    <col min="4" max="4" width="14.140625" style="1" customWidth="1"/>
    <col min="5" max="5" width="12.7109375" style="1" customWidth="1"/>
    <col min="6" max="6" width="10.85546875" style="1" customWidth="1"/>
    <col min="7" max="7" width="19.140625" style="1" customWidth="1"/>
    <col min="8" max="8" width="11.42578125" style="1" bestFit="1" customWidth="1"/>
    <col min="9" max="9" width="11.7109375" style="1" customWidth="1"/>
    <col min="10" max="10" width="15" style="1" bestFit="1" customWidth="1"/>
    <col min="11" max="16384" width="9.140625" style="1"/>
  </cols>
  <sheetData>
    <row r="3" spans="2:10" x14ac:dyDescent="0.2">
      <c r="F3" s="1" t="s">
        <v>27</v>
      </c>
      <c r="G3" s="1" t="s">
        <v>28</v>
      </c>
    </row>
    <row r="4" spans="2:10" x14ac:dyDescent="0.2">
      <c r="E4" s="1">
        <v>1</v>
      </c>
      <c r="F4" s="6">
        <v>36.813361435709439</v>
      </c>
      <c r="G4" s="6">
        <v>-92.481994489433418</v>
      </c>
      <c r="I4" s="4" t="s">
        <v>18</v>
      </c>
      <c r="J4" s="7">
        <f>SUM(G7:G27)</f>
        <v>3654.8577179721042</v>
      </c>
    </row>
    <row r="5" spans="2:10" x14ac:dyDescent="0.2">
      <c r="F5" s="1" t="str">
        <f ca="1">_xlfn.FORMULATEXT(F7)</f>
        <v>=SQRT((Lat1_-C7)^2+(Long1_-D7)^2)</v>
      </c>
      <c r="J5" s="1" t="str">
        <f ca="1">_xlfn.FORMULATEXT(J4)</f>
        <v>=SUM(G7:G27)</v>
      </c>
    </row>
    <row r="6" spans="2:10" ht="14.1" customHeight="1" x14ac:dyDescent="0.2">
      <c r="B6" s="1" t="s">
        <v>22</v>
      </c>
      <c r="C6" s="1" t="s">
        <v>27</v>
      </c>
      <c r="D6" s="1" t="s">
        <v>28</v>
      </c>
      <c r="E6" s="1" t="s">
        <v>1</v>
      </c>
      <c r="F6" s="2" t="s">
        <v>21</v>
      </c>
      <c r="G6" s="8" t="s">
        <v>29</v>
      </c>
      <c r="H6" s="2"/>
      <c r="I6" s="2"/>
    </row>
    <row r="7" spans="2:10" x14ac:dyDescent="0.2">
      <c r="B7" s="1" t="s">
        <v>0</v>
      </c>
      <c r="C7" s="1">
        <v>40.700000000000003</v>
      </c>
      <c r="D7" s="5">
        <v>-73.900000000000006</v>
      </c>
      <c r="E7" s="1">
        <v>15</v>
      </c>
      <c r="F7" s="3">
        <f>SQRT((Lat1_-C7)^2+(Long1_-D7)^2)</f>
        <v>18.984111212663194</v>
      </c>
      <c r="G7" s="3">
        <f>F7*E7</f>
        <v>284.7616681899479</v>
      </c>
      <c r="H7" s="1" t="str">
        <f ca="1">_xlfn.FORMULATEXT(G7)</f>
        <v>=F7*E7</v>
      </c>
    </row>
    <row r="8" spans="2:10" x14ac:dyDescent="0.2">
      <c r="B8" s="1" t="s">
        <v>2</v>
      </c>
      <c r="C8" s="1">
        <v>42.3</v>
      </c>
      <c r="D8" s="5">
        <v>-71</v>
      </c>
      <c r="E8" s="1">
        <v>8</v>
      </c>
      <c r="F8" s="3">
        <f>SQRT((Lat1_-C8)^2+(Long1_-D8)^2)</f>
        <v>22.171587448335949</v>
      </c>
      <c r="G8" s="3">
        <f t="shared" ref="G8:G27" si="0">F8*E8</f>
        <v>177.37269958668759</v>
      </c>
    </row>
    <row r="9" spans="2:10" x14ac:dyDescent="0.2">
      <c r="B9" s="1" t="s">
        <v>3</v>
      </c>
      <c r="C9" s="1">
        <v>40</v>
      </c>
      <c r="D9" s="5">
        <v>-75.099999999999994</v>
      </c>
      <c r="E9" s="1">
        <v>10</v>
      </c>
      <c r="F9" s="3">
        <f>SQRT((Lat1_-C9)^2+(Long1_-D9)^2)</f>
        <v>17.671683501299974</v>
      </c>
      <c r="G9" s="3">
        <f t="shared" si="0"/>
        <v>176.71683501299975</v>
      </c>
    </row>
    <row r="10" spans="2:10" x14ac:dyDescent="0.2">
      <c r="B10" s="1" t="s">
        <v>4</v>
      </c>
      <c r="C10" s="1">
        <v>35.200000000000003</v>
      </c>
      <c r="D10" s="5">
        <v>-80.8</v>
      </c>
      <c r="E10" s="1">
        <v>6</v>
      </c>
      <c r="F10" s="3">
        <f>SQRT((Lat1_-C10)^2+(Long1_-D10)^2)</f>
        <v>11.792876255324112</v>
      </c>
      <c r="G10" s="3">
        <f t="shared" si="0"/>
        <v>70.757257531944674</v>
      </c>
    </row>
    <row r="11" spans="2:10" x14ac:dyDescent="0.2">
      <c r="B11" s="1" t="s">
        <v>5</v>
      </c>
      <c r="C11" s="1">
        <v>33.799999999999997</v>
      </c>
      <c r="D11" s="5">
        <v>-84.4</v>
      </c>
      <c r="E11" s="1">
        <v>11</v>
      </c>
      <c r="F11" s="3">
        <f>SQRT((Lat1_-C11)^2+(Long1_-D11)^2)</f>
        <v>8.6254844541888147</v>
      </c>
      <c r="G11" s="3">
        <f t="shared" si="0"/>
        <v>94.880328996076969</v>
      </c>
    </row>
    <row r="12" spans="2:10" x14ac:dyDescent="0.2">
      <c r="B12" s="1" t="s">
        <v>16</v>
      </c>
      <c r="C12" s="1">
        <v>30</v>
      </c>
      <c r="D12" s="5">
        <v>-89.9</v>
      </c>
      <c r="E12" s="1">
        <v>8</v>
      </c>
      <c r="F12" s="3">
        <f>SQRT((Lat1_-C12)^2+(Long1_-D12)^2)</f>
        <v>7.2861917074063518</v>
      </c>
      <c r="G12" s="3">
        <f t="shared" si="0"/>
        <v>58.289533659250814</v>
      </c>
    </row>
    <row r="13" spans="2:10" x14ac:dyDescent="0.2">
      <c r="B13" s="1" t="s">
        <v>6</v>
      </c>
      <c r="C13" s="1">
        <v>25.8</v>
      </c>
      <c r="D13" s="5">
        <v>-80.2</v>
      </c>
      <c r="E13" s="1">
        <v>13</v>
      </c>
      <c r="F13" s="3">
        <f>SQRT((Lat1_-C13)^2+(Long1_-D13)^2)</f>
        <v>16.496712361923652</v>
      </c>
      <c r="G13" s="3">
        <f t="shared" si="0"/>
        <v>214.45726070500749</v>
      </c>
    </row>
    <row r="14" spans="2:10" x14ac:dyDescent="0.2">
      <c r="B14" s="1" t="s">
        <v>7</v>
      </c>
      <c r="C14" s="1">
        <v>32.799999999999997</v>
      </c>
      <c r="D14" s="5">
        <v>-96.8</v>
      </c>
      <c r="E14" s="1">
        <v>10</v>
      </c>
      <c r="F14" s="3">
        <f>SQRT((Lat1_-C14)^2+(Long1_-D14)^2)</f>
        <v>5.8951031884881449</v>
      </c>
      <c r="G14" s="3">
        <f t="shared" si="0"/>
        <v>58.951031884881445</v>
      </c>
    </row>
    <row r="15" spans="2:10" x14ac:dyDescent="0.2">
      <c r="B15" s="1" t="s">
        <v>8</v>
      </c>
      <c r="C15" s="1">
        <v>29.8</v>
      </c>
      <c r="D15" s="5">
        <v>-95.4</v>
      </c>
      <c r="E15" s="1">
        <v>12</v>
      </c>
      <c r="F15" s="3">
        <f>SQRT((Lat1_-C15)^2+(Long1_-D15)^2)</f>
        <v>7.5961829090401265</v>
      </c>
      <c r="G15" s="3">
        <f t="shared" si="0"/>
        <v>91.154194908481514</v>
      </c>
    </row>
    <row r="16" spans="2:10" x14ac:dyDescent="0.2">
      <c r="B16" s="1" t="s">
        <v>9</v>
      </c>
      <c r="C16" s="1">
        <v>41.8</v>
      </c>
      <c r="D16" s="5">
        <v>-87.7</v>
      </c>
      <c r="E16" s="1">
        <v>14</v>
      </c>
      <c r="F16" s="3">
        <f>SQRT((Lat1_-C16)^2+(Long1_-D16)^2)</f>
        <v>6.9089822309687081</v>
      </c>
      <c r="G16" s="3">
        <f t="shared" si="0"/>
        <v>96.725751233561908</v>
      </c>
    </row>
    <row r="17" spans="2:7" x14ac:dyDescent="0.2">
      <c r="B17" s="1" t="s">
        <v>10</v>
      </c>
      <c r="C17" s="1">
        <v>42.4</v>
      </c>
      <c r="D17" s="5">
        <v>-83.1</v>
      </c>
      <c r="E17" s="1">
        <v>11</v>
      </c>
      <c r="F17" s="3">
        <f>SQRT((Lat1_-C17)^2+(Long1_-D17)^2)</f>
        <v>10.919356714009192</v>
      </c>
      <c r="G17" s="3">
        <f t="shared" si="0"/>
        <v>120.11292385410111</v>
      </c>
    </row>
    <row r="18" spans="2:7" x14ac:dyDescent="0.2">
      <c r="B18" s="1" t="s">
        <v>11</v>
      </c>
      <c r="C18" s="1">
        <v>41.5</v>
      </c>
      <c r="D18" s="5">
        <v>-81.7</v>
      </c>
      <c r="E18" s="1">
        <v>8</v>
      </c>
      <c r="F18" s="3">
        <f>SQRT((Lat1_-C18)^2+(Long1_-D18)^2)</f>
        <v>11.756529513528559</v>
      </c>
      <c r="G18" s="3">
        <f t="shared" si="0"/>
        <v>94.05223610822847</v>
      </c>
    </row>
    <row r="19" spans="2:7" x14ac:dyDescent="0.2">
      <c r="B19" s="1" t="s">
        <v>23</v>
      </c>
      <c r="C19" s="1">
        <v>39.799999999999997</v>
      </c>
      <c r="D19" s="5">
        <v>-86.1</v>
      </c>
      <c r="E19" s="1">
        <v>7</v>
      </c>
      <c r="F19" s="3">
        <f>SQRT((Lat1_-C19)^2+(Long1_-D19)^2)</f>
        <v>7.0462659314608729</v>
      </c>
      <c r="G19" s="3">
        <f t="shared" si="0"/>
        <v>49.32386152022611</v>
      </c>
    </row>
    <row r="20" spans="2:7" x14ac:dyDescent="0.2">
      <c r="B20" s="1" t="s">
        <v>12</v>
      </c>
      <c r="C20" s="1">
        <v>39.799999999999997</v>
      </c>
      <c r="D20" s="5">
        <v>-104.9</v>
      </c>
      <c r="E20" s="1">
        <v>8</v>
      </c>
      <c r="F20" s="3">
        <f>SQRT((Lat1_-C20)^2+(Long1_-D20)^2)</f>
        <v>12.772113011329397</v>
      </c>
      <c r="G20" s="3">
        <f t="shared" si="0"/>
        <v>102.17690409063518</v>
      </c>
    </row>
    <row r="21" spans="2:7" x14ac:dyDescent="0.2">
      <c r="B21" s="1" t="s">
        <v>17</v>
      </c>
      <c r="C21" s="1">
        <v>45</v>
      </c>
      <c r="D21" s="5">
        <v>-93.3</v>
      </c>
      <c r="E21" s="1">
        <v>9</v>
      </c>
      <c r="F21" s="3">
        <f>SQRT((Lat1_-C21)^2+(Long1_-D21)^2)</f>
        <v>8.2274044508366497</v>
      </c>
      <c r="G21" s="3">
        <f t="shared" si="0"/>
        <v>74.046640057529842</v>
      </c>
    </row>
    <row r="22" spans="2:7" x14ac:dyDescent="0.2">
      <c r="B22" s="1" t="s">
        <v>13</v>
      </c>
      <c r="C22" s="1">
        <v>33.5</v>
      </c>
      <c r="D22" s="5">
        <v>-112.1</v>
      </c>
      <c r="E22" s="1">
        <v>11</v>
      </c>
      <c r="F22" s="3">
        <f>SQRT((Lat1_-C22)^2+(Long1_-D22)^2)</f>
        <v>19.895841379953424</v>
      </c>
      <c r="G22" s="3">
        <f t="shared" si="0"/>
        <v>218.85425517948767</v>
      </c>
    </row>
    <row r="23" spans="2:7" x14ac:dyDescent="0.2">
      <c r="B23" s="1" t="s">
        <v>14</v>
      </c>
      <c r="C23" s="1">
        <v>40.799999999999997</v>
      </c>
      <c r="D23" s="5">
        <v>-111.9</v>
      </c>
      <c r="E23" s="1">
        <v>10</v>
      </c>
      <c r="F23" s="3">
        <f>SQRT((Lat1_-C23)^2+(Long1_-D23)^2)</f>
        <v>19.823022601275596</v>
      </c>
      <c r="G23" s="3">
        <f t="shared" si="0"/>
        <v>198.23022601275596</v>
      </c>
    </row>
    <row r="24" spans="2:7" x14ac:dyDescent="0.2">
      <c r="B24" s="1" t="s">
        <v>24</v>
      </c>
      <c r="C24" s="1">
        <v>34.1</v>
      </c>
      <c r="D24" s="5">
        <v>-118.4</v>
      </c>
      <c r="E24" s="1">
        <v>18</v>
      </c>
      <c r="F24" s="3">
        <f>SQRT((Lat1_-C24)^2+(Long1_-D24)^2)</f>
        <v>26.059649650878946</v>
      </c>
      <c r="G24" s="3">
        <f t="shared" si="0"/>
        <v>469.07369371582104</v>
      </c>
    </row>
    <row r="25" spans="2:7" x14ac:dyDescent="0.2">
      <c r="B25" s="1" t="s">
        <v>25</v>
      </c>
      <c r="C25" s="1">
        <v>37.799999999999997</v>
      </c>
      <c r="D25" s="5">
        <v>-122.6</v>
      </c>
      <c r="E25" s="1">
        <v>12</v>
      </c>
      <c r="F25" s="3">
        <f>SQRT((Lat1_-C25)^2+(Long1_-D25)^2)</f>
        <v>30.134161869729578</v>
      </c>
      <c r="G25" s="3">
        <f t="shared" si="0"/>
        <v>361.60994243675492</v>
      </c>
    </row>
    <row r="26" spans="2:7" x14ac:dyDescent="0.2">
      <c r="B26" s="1" t="s">
        <v>26</v>
      </c>
      <c r="C26" s="1">
        <v>32.799999999999997</v>
      </c>
      <c r="D26" s="5">
        <v>-117.1</v>
      </c>
      <c r="E26" s="1">
        <v>10</v>
      </c>
      <c r="F26" s="3">
        <f>SQRT((Lat1_-C26)^2+(Long1_-D26)^2)</f>
        <v>24.943000327384958</v>
      </c>
      <c r="G26" s="3">
        <f t="shared" si="0"/>
        <v>249.43000327384959</v>
      </c>
    </row>
    <row r="27" spans="2:7" x14ac:dyDescent="0.2">
      <c r="B27" s="1" t="s">
        <v>15</v>
      </c>
      <c r="C27" s="1">
        <v>41.6</v>
      </c>
      <c r="D27" s="5">
        <v>-122.4</v>
      </c>
      <c r="E27" s="1">
        <v>13</v>
      </c>
      <c r="F27" s="3">
        <f>SQRT((Lat1_-C27)^2+(Long1_-D27)^2)</f>
        <v>30.298497693374937</v>
      </c>
      <c r="G27" s="3">
        <f t="shared" si="0"/>
        <v>393.88047001387417</v>
      </c>
    </row>
  </sheetData>
  <phoneticPr fontId="0" type="noConversion"/>
  <printOptions headings="1" gridLines="1"/>
  <pageMargins left="0.75" right="0.75" top="1" bottom="1" header="0.5" footer="0.5"/>
  <pageSetup scale="6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27"/>
  <sheetViews>
    <sheetView tabSelected="1" topLeftCell="C1" zoomScale="170" zoomScaleNormal="170" workbookViewId="0">
      <selection activeCell="H3" sqref="H3"/>
    </sheetView>
  </sheetViews>
  <sheetFormatPr defaultColWidth="8.42578125" defaultRowHeight="12.75" x14ac:dyDescent="0.2"/>
  <cols>
    <col min="1" max="1" width="8.42578125" style="1" customWidth="1"/>
    <col min="2" max="2" width="12.140625" style="1" customWidth="1"/>
    <col min="3" max="3" width="8.42578125" style="1"/>
    <col min="4" max="4" width="9.7109375" style="1" customWidth="1"/>
    <col min="5" max="5" width="10.7109375" style="1" bestFit="1" customWidth="1"/>
    <col min="6" max="7" width="12.28515625" style="1" bestFit="1" customWidth="1"/>
    <col min="8" max="8" width="11.42578125" style="1" customWidth="1"/>
    <col min="9" max="9" width="16" style="1" customWidth="1"/>
    <col min="10" max="10" width="9.42578125" style="1" bestFit="1" customWidth="1"/>
    <col min="11" max="16384" width="8.42578125" style="1"/>
  </cols>
  <sheetData>
    <row r="1" spans="2:10" x14ac:dyDescent="0.2">
      <c r="G1" s="1" t="str">
        <f ca="1">_xlfn.FORMULATEXT(G7)</f>
        <v>=SQRT(($F$5-C7)^2+($G$5-D7)^2)</v>
      </c>
    </row>
    <row r="2" spans="2:10" x14ac:dyDescent="0.2">
      <c r="F2" s="1" t="str">
        <f ca="1">_xlfn.FORMULATEXT(F7)</f>
        <v>=SQRT(($F$4-C7)^2+($G$4-D7)^2)</v>
      </c>
      <c r="I2" s="9"/>
    </row>
    <row r="3" spans="2:10" x14ac:dyDescent="0.2">
      <c r="F3" s="1" t="s">
        <v>27</v>
      </c>
      <c r="G3" s="1" t="s">
        <v>28</v>
      </c>
      <c r="I3" s="3"/>
      <c r="J3" s="1" t="str">
        <f ca="1">_xlfn.FORMULATEXT(J4)</f>
        <v>=SUM(I7:I27)</v>
      </c>
    </row>
    <row r="4" spans="2:10" x14ac:dyDescent="0.2">
      <c r="E4" s="1">
        <v>1</v>
      </c>
      <c r="F4" s="10">
        <v>34.931891919107336</v>
      </c>
      <c r="G4" s="10">
        <v>-117.79159795605558</v>
      </c>
      <c r="I4" s="9" t="s">
        <v>18</v>
      </c>
      <c r="J4" s="11">
        <f>SUM(I7:I27)</f>
        <v>1734.4415295452632</v>
      </c>
    </row>
    <row r="5" spans="2:10" x14ac:dyDescent="0.2">
      <c r="E5" s="1">
        <v>2</v>
      </c>
      <c r="F5" s="10">
        <v>38.164067912184649</v>
      </c>
      <c r="G5" s="10">
        <v>-84.029017041376989</v>
      </c>
      <c r="H5" s="1" t="str">
        <f ca="1">_xlfn.FORMULATEXT(H7)</f>
        <v>=MIN(F7:G7)</v>
      </c>
      <c r="I5" s="3" t="str">
        <f ca="1">_xlfn.FORMULATEXT(I7)</f>
        <v>=H7*E7</v>
      </c>
    </row>
    <row r="6" spans="2:10" ht="14.1" customHeight="1" x14ac:dyDescent="0.2">
      <c r="B6" s="1" t="s">
        <v>22</v>
      </c>
      <c r="C6" s="1" t="s">
        <v>27</v>
      </c>
      <c r="D6" s="1" t="s">
        <v>28</v>
      </c>
      <c r="E6" s="1" t="s">
        <v>1</v>
      </c>
      <c r="F6" s="2" t="s">
        <v>19</v>
      </c>
      <c r="G6" s="2" t="s">
        <v>20</v>
      </c>
      <c r="H6" s="2" t="s">
        <v>30</v>
      </c>
      <c r="I6" s="9" t="s">
        <v>29</v>
      </c>
    </row>
    <row r="7" spans="2:10" x14ac:dyDescent="0.2">
      <c r="B7" s="1" t="s">
        <v>0</v>
      </c>
      <c r="C7" s="1">
        <v>40.700000000000003</v>
      </c>
      <c r="D7" s="1">
        <v>-73.900000000000006</v>
      </c>
      <c r="E7" s="1">
        <v>15</v>
      </c>
      <c r="F7" s="3">
        <f>SQRT(($F$4-C7)^2+($G$4-D7)^2)</f>
        <v>44.268989619923353</v>
      </c>
      <c r="G7" s="3">
        <f>SQRT(($F$5-C7)^2+($G$5-D7)^2)</f>
        <v>10.441644400118061</v>
      </c>
      <c r="H7" s="3">
        <f>MIN(F7:G7)</f>
        <v>10.441644400118061</v>
      </c>
      <c r="I7" s="3">
        <f>H7*E7</f>
        <v>156.62466600177092</v>
      </c>
    </row>
    <row r="8" spans="2:10" x14ac:dyDescent="0.2">
      <c r="B8" s="1" t="s">
        <v>2</v>
      </c>
      <c r="C8" s="1">
        <v>42.3</v>
      </c>
      <c r="D8" s="1">
        <v>-71</v>
      </c>
      <c r="E8" s="1">
        <v>8</v>
      </c>
      <c r="F8" s="3">
        <f t="shared" ref="F8:F27" si="0">SQRT(($F$4-C8)^2+($G$4-D8)^2)</f>
        <v>47.368160783092065</v>
      </c>
      <c r="G8" s="3">
        <f t="shared" ref="G8:G27" si="1">SQRT(($F$5-C8)^2+($G$5-D8)^2)</f>
        <v>13.669719064396041</v>
      </c>
      <c r="H8" s="3">
        <f t="shared" ref="H8:H27" si="2">MIN(F8:G8)</f>
        <v>13.669719064396041</v>
      </c>
      <c r="I8" s="3">
        <f t="shared" ref="I8:I27" si="3">H8*E8</f>
        <v>109.35775251516833</v>
      </c>
    </row>
    <row r="9" spans="2:10" x14ac:dyDescent="0.2">
      <c r="B9" s="1" t="s">
        <v>3</v>
      </c>
      <c r="C9" s="1">
        <v>40</v>
      </c>
      <c r="D9" s="1">
        <v>-75.099999999999994</v>
      </c>
      <c r="E9" s="1">
        <v>10</v>
      </c>
      <c r="F9" s="3">
        <f t="shared" si="0"/>
        <v>42.991374199496107</v>
      </c>
      <c r="G9" s="3">
        <f t="shared" si="1"/>
        <v>9.1158100000093683</v>
      </c>
      <c r="H9" s="3">
        <f t="shared" si="2"/>
        <v>9.1158100000093683</v>
      </c>
      <c r="I9" s="3">
        <f t="shared" si="3"/>
        <v>91.158100000093683</v>
      </c>
    </row>
    <row r="10" spans="2:10" x14ac:dyDescent="0.2">
      <c r="B10" s="1" t="s">
        <v>4</v>
      </c>
      <c r="C10" s="1">
        <v>35.200000000000003</v>
      </c>
      <c r="D10" s="1">
        <v>-80.8</v>
      </c>
      <c r="E10" s="1">
        <v>6</v>
      </c>
      <c r="F10" s="3">
        <f t="shared" si="0"/>
        <v>36.992569541537605</v>
      </c>
      <c r="G10" s="3">
        <f t="shared" si="1"/>
        <v>4.3831780298712104</v>
      </c>
      <c r="H10" s="3">
        <f t="shared" si="2"/>
        <v>4.3831780298712104</v>
      </c>
      <c r="I10" s="3">
        <f t="shared" si="3"/>
        <v>26.299068179227262</v>
      </c>
    </row>
    <row r="11" spans="2:10" x14ac:dyDescent="0.2">
      <c r="B11" s="1" t="s">
        <v>5</v>
      </c>
      <c r="C11" s="1">
        <v>33.799999999999997</v>
      </c>
      <c r="D11" s="1">
        <v>-84.4</v>
      </c>
      <c r="E11" s="1">
        <v>11</v>
      </c>
      <c r="F11" s="3">
        <f t="shared" si="0"/>
        <v>33.410776605391796</v>
      </c>
      <c r="G11" s="3">
        <f t="shared" si="1"/>
        <v>4.3798078836575005</v>
      </c>
      <c r="H11" s="3">
        <f t="shared" si="2"/>
        <v>4.3798078836575005</v>
      </c>
      <c r="I11" s="3">
        <f t="shared" si="3"/>
        <v>48.177886720232507</v>
      </c>
    </row>
    <row r="12" spans="2:10" x14ac:dyDescent="0.2">
      <c r="B12" s="1" t="s">
        <v>16</v>
      </c>
      <c r="C12" s="1">
        <v>30</v>
      </c>
      <c r="D12" s="1">
        <v>-89.9</v>
      </c>
      <c r="E12" s="1">
        <v>8</v>
      </c>
      <c r="F12" s="3">
        <f t="shared" si="0"/>
        <v>28.324279239620552</v>
      </c>
      <c r="G12" s="3">
        <f t="shared" si="1"/>
        <v>10.05586623693876</v>
      </c>
      <c r="H12" s="3">
        <f t="shared" si="2"/>
        <v>10.05586623693876</v>
      </c>
      <c r="I12" s="3">
        <f t="shared" si="3"/>
        <v>80.446929895510081</v>
      </c>
    </row>
    <row r="13" spans="2:10" x14ac:dyDescent="0.2">
      <c r="B13" s="1" t="s">
        <v>6</v>
      </c>
      <c r="C13" s="1">
        <v>25.8</v>
      </c>
      <c r="D13" s="1">
        <v>-80.2</v>
      </c>
      <c r="E13" s="1">
        <v>13</v>
      </c>
      <c r="F13" s="3">
        <f t="shared" si="0"/>
        <v>38.684876720909685</v>
      </c>
      <c r="G13" s="3">
        <f t="shared" si="1"/>
        <v>12.943397808932144</v>
      </c>
      <c r="H13" s="3">
        <f t="shared" si="2"/>
        <v>12.943397808932144</v>
      </c>
      <c r="I13" s="3">
        <f t="shared" si="3"/>
        <v>168.26417151611787</v>
      </c>
    </row>
    <row r="14" spans="2:10" x14ac:dyDescent="0.2">
      <c r="B14" s="1" t="s">
        <v>7</v>
      </c>
      <c r="C14" s="1">
        <v>32.799999999999997</v>
      </c>
      <c r="D14" s="1">
        <v>-96.8</v>
      </c>
      <c r="E14" s="1">
        <v>10</v>
      </c>
      <c r="F14" s="3">
        <f t="shared" si="0"/>
        <v>21.09957696029549</v>
      </c>
      <c r="G14" s="3">
        <f t="shared" si="1"/>
        <v>13.851759104747972</v>
      </c>
      <c r="H14" s="3">
        <f t="shared" si="2"/>
        <v>13.851759104747972</v>
      </c>
      <c r="I14" s="3">
        <f t="shared" si="3"/>
        <v>138.51759104747973</v>
      </c>
    </row>
    <row r="15" spans="2:10" x14ac:dyDescent="0.2">
      <c r="B15" s="1" t="s">
        <v>8</v>
      </c>
      <c r="C15" s="1">
        <v>29.8</v>
      </c>
      <c r="D15" s="1">
        <v>-95.4</v>
      </c>
      <c r="E15" s="1">
        <v>12</v>
      </c>
      <c r="F15" s="3">
        <f t="shared" si="0"/>
        <v>22.972156487692477</v>
      </c>
      <c r="G15" s="3">
        <f t="shared" si="1"/>
        <v>14.115838107775673</v>
      </c>
      <c r="H15" s="3">
        <f t="shared" si="2"/>
        <v>14.115838107775673</v>
      </c>
      <c r="I15" s="3">
        <f t="shared" si="3"/>
        <v>169.39005729330808</v>
      </c>
    </row>
    <row r="16" spans="2:10" x14ac:dyDescent="0.2">
      <c r="B16" s="1" t="s">
        <v>9</v>
      </c>
      <c r="C16" s="1">
        <v>41.8</v>
      </c>
      <c r="D16" s="1">
        <v>-87.7</v>
      </c>
      <c r="E16" s="1">
        <v>14</v>
      </c>
      <c r="F16" s="3">
        <f t="shared" si="0"/>
        <v>30.865436594347916</v>
      </c>
      <c r="G16" s="3">
        <f t="shared" si="1"/>
        <v>5.1668286239922701</v>
      </c>
      <c r="H16" s="3">
        <f t="shared" si="2"/>
        <v>5.1668286239922701</v>
      </c>
      <c r="I16" s="3">
        <f t="shared" si="3"/>
        <v>72.335600735891774</v>
      </c>
    </row>
    <row r="17" spans="2:9" x14ac:dyDescent="0.2">
      <c r="B17" s="1" t="s">
        <v>10</v>
      </c>
      <c r="C17" s="1">
        <v>42.4</v>
      </c>
      <c r="D17" s="1">
        <v>-83.1</v>
      </c>
      <c r="E17" s="1">
        <v>11</v>
      </c>
      <c r="F17" s="3">
        <f t="shared" si="0"/>
        <v>35.486329861687508</v>
      </c>
      <c r="G17" s="3">
        <f t="shared" si="1"/>
        <v>4.3366108098090352</v>
      </c>
      <c r="H17" s="3">
        <f t="shared" si="2"/>
        <v>4.3366108098090352</v>
      </c>
      <c r="I17" s="3">
        <f t="shared" si="3"/>
        <v>47.702718907899389</v>
      </c>
    </row>
    <row r="18" spans="2:9" x14ac:dyDescent="0.2">
      <c r="B18" s="1" t="s">
        <v>11</v>
      </c>
      <c r="C18" s="1">
        <v>41.5</v>
      </c>
      <c r="D18" s="1">
        <v>-81.7</v>
      </c>
      <c r="E18" s="1">
        <v>8</v>
      </c>
      <c r="F18" s="3">
        <f t="shared" si="0"/>
        <v>36.684376603451263</v>
      </c>
      <c r="G18" s="3">
        <f t="shared" si="1"/>
        <v>4.068508728458192</v>
      </c>
      <c r="H18" s="3">
        <f t="shared" si="2"/>
        <v>4.068508728458192</v>
      </c>
      <c r="I18" s="3">
        <f t="shared" si="3"/>
        <v>32.548069827665536</v>
      </c>
    </row>
    <row r="19" spans="2:9" x14ac:dyDescent="0.2">
      <c r="B19" s="1" t="s">
        <v>23</v>
      </c>
      <c r="C19" s="1">
        <v>39.799999999999997</v>
      </c>
      <c r="D19" s="1">
        <v>-86.1</v>
      </c>
      <c r="E19" s="1">
        <v>7</v>
      </c>
      <c r="F19" s="3">
        <f t="shared" si="0"/>
        <v>32.063310142521452</v>
      </c>
      <c r="G19" s="3">
        <f t="shared" si="1"/>
        <v>2.6391749109997962</v>
      </c>
      <c r="H19" s="3">
        <f t="shared" si="2"/>
        <v>2.6391749109997962</v>
      </c>
      <c r="I19" s="3">
        <f t="shared" si="3"/>
        <v>18.474224376998574</v>
      </c>
    </row>
    <row r="20" spans="2:9" x14ac:dyDescent="0.2">
      <c r="B20" s="1" t="s">
        <v>12</v>
      </c>
      <c r="C20" s="1">
        <v>39.799999999999997</v>
      </c>
      <c r="D20" s="1">
        <v>-104.9</v>
      </c>
      <c r="E20" s="1">
        <v>8</v>
      </c>
      <c r="F20" s="3">
        <f t="shared" si="0"/>
        <v>13.780122428622642</v>
      </c>
      <c r="G20" s="3">
        <f t="shared" si="1"/>
        <v>20.934999485432911</v>
      </c>
      <c r="H20" s="3">
        <f t="shared" si="2"/>
        <v>13.780122428622642</v>
      </c>
      <c r="I20" s="3">
        <f t="shared" si="3"/>
        <v>110.24097942898113</v>
      </c>
    </row>
    <row r="21" spans="2:9" x14ac:dyDescent="0.2">
      <c r="B21" s="1" t="s">
        <v>17</v>
      </c>
      <c r="C21" s="1">
        <v>45</v>
      </c>
      <c r="D21" s="1">
        <v>-93.3</v>
      </c>
      <c r="E21" s="1">
        <v>9</v>
      </c>
      <c r="F21" s="3">
        <f t="shared" si="0"/>
        <v>26.480278902791078</v>
      </c>
      <c r="G21" s="3">
        <f t="shared" si="1"/>
        <v>11.518727904083063</v>
      </c>
      <c r="H21" s="3">
        <f t="shared" si="2"/>
        <v>11.518727904083063</v>
      </c>
      <c r="I21" s="3">
        <f t="shared" si="3"/>
        <v>103.66855113674757</v>
      </c>
    </row>
    <row r="22" spans="2:9" x14ac:dyDescent="0.2">
      <c r="B22" s="1" t="s">
        <v>13</v>
      </c>
      <c r="C22" s="1">
        <v>33.5</v>
      </c>
      <c r="D22" s="1">
        <v>-112.1</v>
      </c>
      <c r="E22" s="1">
        <v>11</v>
      </c>
      <c r="F22" s="3">
        <f t="shared" si="0"/>
        <v>5.8689523563734136</v>
      </c>
      <c r="G22" s="3">
        <f t="shared" si="1"/>
        <v>28.455818627352361</v>
      </c>
      <c r="H22" s="3">
        <f t="shared" si="2"/>
        <v>5.8689523563734136</v>
      </c>
      <c r="I22" s="3">
        <f t="shared" si="3"/>
        <v>64.558475920107554</v>
      </c>
    </row>
    <row r="23" spans="2:9" x14ac:dyDescent="0.2">
      <c r="B23" s="1" t="s">
        <v>14</v>
      </c>
      <c r="C23" s="1">
        <v>40.799999999999997</v>
      </c>
      <c r="D23" s="1">
        <v>-111.9</v>
      </c>
      <c r="E23" s="1">
        <v>10</v>
      </c>
      <c r="F23" s="3">
        <f t="shared" si="0"/>
        <v>8.315384472460428</v>
      </c>
      <c r="G23" s="3">
        <f t="shared" si="1"/>
        <v>27.995353704703025</v>
      </c>
      <c r="H23" s="3">
        <f t="shared" si="2"/>
        <v>8.315384472460428</v>
      </c>
      <c r="I23" s="3">
        <f t="shared" si="3"/>
        <v>83.153844724604284</v>
      </c>
    </row>
    <row r="24" spans="2:9" x14ac:dyDescent="0.2">
      <c r="B24" s="1" t="s">
        <v>24</v>
      </c>
      <c r="C24" s="1">
        <v>34.1</v>
      </c>
      <c r="D24" s="1">
        <v>-118.4</v>
      </c>
      <c r="E24" s="1">
        <v>18</v>
      </c>
      <c r="F24" s="3">
        <f t="shared" si="0"/>
        <v>1.0306295222590105</v>
      </c>
      <c r="G24" s="3">
        <f t="shared" si="1"/>
        <v>34.610419204869544</v>
      </c>
      <c r="H24" s="3">
        <f t="shared" si="2"/>
        <v>1.0306295222590105</v>
      </c>
      <c r="I24" s="3">
        <f t="shared" si="3"/>
        <v>18.551331400662189</v>
      </c>
    </row>
    <row r="25" spans="2:9" x14ac:dyDescent="0.2">
      <c r="B25" s="1" t="s">
        <v>25</v>
      </c>
      <c r="C25" s="1">
        <v>37.799999999999997</v>
      </c>
      <c r="D25" s="1">
        <v>-122.6</v>
      </c>
      <c r="E25" s="1">
        <v>12</v>
      </c>
      <c r="F25" s="3">
        <f t="shared" si="0"/>
        <v>5.5988189986720034</v>
      </c>
      <c r="G25" s="3">
        <f t="shared" si="1"/>
        <v>38.572701121895378</v>
      </c>
      <c r="H25" s="3">
        <f t="shared" si="2"/>
        <v>5.5988189986720034</v>
      </c>
      <c r="I25" s="3">
        <f t="shared" si="3"/>
        <v>67.185827984064048</v>
      </c>
    </row>
    <row r="26" spans="2:9" x14ac:dyDescent="0.2">
      <c r="B26" s="1" t="s">
        <v>26</v>
      </c>
      <c r="C26" s="1">
        <v>32.799999999999997</v>
      </c>
      <c r="D26" s="1">
        <v>-117.1</v>
      </c>
      <c r="E26" s="1">
        <v>10</v>
      </c>
      <c r="F26" s="3">
        <f t="shared" si="0"/>
        <v>2.2412654656634143</v>
      </c>
      <c r="G26" s="3">
        <f t="shared" si="1"/>
        <v>33.503181019360866</v>
      </c>
      <c r="H26" s="3">
        <f t="shared" si="2"/>
        <v>2.2412654656634143</v>
      </c>
      <c r="I26" s="3">
        <f t="shared" si="3"/>
        <v>22.412654656634142</v>
      </c>
    </row>
    <row r="27" spans="2:9" x14ac:dyDescent="0.2">
      <c r="B27" s="1" t="s">
        <v>15</v>
      </c>
      <c r="C27" s="1">
        <v>41.6</v>
      </c>
      <c r="D27" s="1">
        <v>-122.4</v>
      </c>
      <c r="E27" s="1">
        <v>13</v>
      </c>
      <c r="F27" s="3">
        <f t="shared" si="0"/>
        <v>8.1056174827768182</v>
      </c>
      <c r="G27" s="3">
        <f t="shared" si="1"/>
        <v>38.524511191227553</v>
      </c>
      <c r="H27" s="3">
        <f t="shared" si="2"/>
        <v>8.1056174827768182</v>
      </c>
      <c r="I27" s="3">
        <f t="shared" si="3"/>
        <v>105.37302727609864</v>
      </c>
    </row>
  </sheetData>
  <phoneticPr fontId="0" type="noConversion"/>
  <printOptions headings="1" gridLines="1"/>
  <pageMargins left="0.75" right="0.75" top="1" bottom="1" header="0.5" footer="0.5"/>
  <pageSetup scale="6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4C9C9E5-3859-4F5F-BC65-6A8AD6CCFCB3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F3ACE2C0-E17E-45E6-89DD-D6855C1C0368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DC814B22-A0CA-41B3-B105-EBE34BBA799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one warehouse</vt:lpstr>
      <vt:lpstr>two warehouses</vt:lpstr>
      <vt:lpstr>Distance</vt:lpstr>
      <vt:lpstr>Lat</vt:lpstr>
      <vt:lpstr>Lat1_</vt:lpstr>
      <vt:lpstr>Long</vt:lpstr>
      <vt:lpstr>Long1_</vt:lpstr>
      <vt:lpstr>Shipments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Business</dc:creator>
  <cp:lastModifiedBy>Palley, Asa</cp:lastModifiedBy>
  <cp:lastPrinted>2000-01-03T18:59:27Z</cp:lastPrinted>
  <dcterms:created xsi:type="dcterms:W3CDTF">2000-01-03T18:32:54Z</dcterms:created>
  <dcterms:modified xsi:type="dcterms:W3CDTF">2023-04-06T16:32:22Z</dcterms:modified>
</cp:coreProperties>
</file>