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lley\Box Sync\Palley K507 Spring 2020\Module 2 Optimization\"/>
    </mc:Choice>
  </mc:AlternateContent>
  <xr:revisionPtr revIDLastSave="0" documentId="8_{BE12AD44-9537-4057-B2D8-EC0BB181C63F}" xr6:coauthVersionLast="45" xr6:coauthVersionMax="45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ev_HiddenInfo" sheetId="17" state="veryHidden" r:id="rId1"/>
    <sheet name="initial solver" sheetId="1" r:id="rId2"/>
    <sheet name="WithPriceOrdering" sheetId="18" r:id="rId3"/>
  </sheets>
  <definedNames>
    <definedName name="Ordered_Price">WithPriceOrdering!$F$4:$L$4</definedName>
    <definedName name="Ordered_Total_Revenue">WithPriceOrdering!$P$2</definedName>
    <definedName name="Penalized_Revenue">WithPriceOrdering!$P$12</definedName>
    <definedName name="Price" localSheetId="2">WithPriceOrdering!$F$4:$L$4</definedName>
    <definedName name="Price">'initial solver'!$F$4:$L$4</definedName>
    <definedName name="solver_adj" localSheetId="1" hidden="1">'initial solver'!$F$4:$L$4</definedName>
    <definedName name="solver_adj" localSheetId="2" hidden="1">WithPriceOrdering!$F$4:$L$4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3</definedName>
    <definedName name="solver_eng" localSheetId="2" hidden="1">3</definedName>
    <definedName name="solver_est" localSheetId="1" hidden="1">1</definedName>
    <definedName name="solver_est" localSheetId="2" hidden="1">1</definedName>
    <definedName name="solver_ibd" localSheetId="1" hidden="1">2</definedName>
    <definedName name="solver_ibd" localSheetId="2" hidden="1">2</definedName>
    <definedName name="solver_itr" localSheetId="1" hidden="1">100</definedName>
    <definedName name="solver_itr" localSheetId="2" hidden="1">100</definedName>
    <definedName name="solver_lhs1" localSheetId="1" hidden="1">'initial solver'!$F$4:$L$4</definedName>
    <definedName name="solver_lhs1" localSheetId="2" hidden="1">WithPriceOrdering!$F$4:$L$4</definedName>
    <definedName name="solver_lhs2" localSheetId="1" hidden="1">'initial solver'!$F$4:$L$4</definedName>
    <definedName name="solver_lhs2" localSheetId="2" hidden="1">WithPriceOrdering!$F$4:$L$4</definedName>
    <definedName name="solver_lin" localSheetId="1" hidden="1">2</definedName>
    <definedName name="solver_lin" localSheetId="2" hidden="1">2</definedName>
    <definedName name="solver_mip" localSheetId="1" hidden="1">50000</definedName>
    <definedName name="solver_mip" localSheetId="2" hidden="1">50000</definedName>
    <definedName name="solver_mni" localSheetId="1" hidden="1">300</definedName>
    <definedName name="solver_mni" localSheetId="2" hidden="1">300</definedName>
    <definedName name="solver_mrt" localSheetId="1" hidden="1">0.25</definedName>
    <definedName name="solver_mrt" localSheetId="2" hidden="1">0.5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500000</definedName>
    <definedName name="solver_nod" localSheetId="2" hidden="1">500000</definedName>
    <definedName name="solver_num" localSheetId="1" hidden="1">1</definedName>
    <definedName name="solver_num" localSheetId="2" hidden="1">1</definedName>
    <definedName name="solver_nwt" localSheetId="1" hidden="1">1</definedName>
    <definedName name="solver_nwt" localSheetId="2" hidden="1">1</definedName>
    <definedName name="solver_ofx" localSheetId="1" hidden="1">2</definedName>
    <definedName name="solver_ofx" localSheetId="2" hidden="1">2</definedName>
    <definedName name="solver_opt" localSheetId="1" hidden="1">'initial solver'!$P$2</definedName>
    <definedName name="solver_opt" localSheetId="2" hidden="1">WithPriceOrdering!$P$12</definedName>
    <definedName name="solver_pre" localSheetId="1" hidden="1">0.000001</definedName>
    <definedName name="solver_pre" localSheetId="2" hidden="1">0.000001</definedName>
    <definedName name="solver_pro" localSheetId="1" hidden="1">2</definedName>
    <definedName name="solver_pro" localSheetId="2" hidden="1">2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1" localSheetId="2" hidden="1">1</definedName>
    <definedName name="solver_rel2" localSheetId="1" hidden="1">3</definedName>
    <definedName name="solver_rel2" localSheetId="2" hidden="1">3</definedName>
    <definedName name="solver_reo" localSheetId="1" hidden="1">2</definedName>
    <definedName name="solver_reo" localSheetId="2" hidden="1">2</definedName>
    <definedName name="solver_rep" localSheetId="1" hidden="1">2</definedName>
    <definedName name="solver_rep" localSheetId="2" hidden="1">2</definedName>
    <definedName name="solver_rhs1" localSheetId="1" hidden="1">150</definedName>
    <definedName name="solver_rhs1" localSheetId="2" hidden="1">150</definedName>
    <definedName name="solver_rhs2" localSheetId="1" hidden="1">0</definedName>
    <definedName name="solver_rhs2" localSheetId="2" hidden="1">0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std" localSheetId="1" hidden="1">0</definedName>
    <definedName name="solver_std" localSheetId="2" hidden="1">0</definedName>
    <definedName name="solver_tim" localSheetId="1" hidden="1">1000</definedName>
    <definedName name="solver_tim" localSheetId="2" hidden="1">1000</definedName>
    <definedName name="solver_tol" localSheetId="1" hidden="1">0.0005</definedName>
    <definedName name="solver_tol" localSheetId="2" hidden="1">0.0005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otal_Revenue" localSheetId="2">WithPriceOrdering!$P$2</definedName>
    <definedName name="Total_Revenue">'initial solver'!$P$2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1" i="18" l="1"/>
  <c r="P10" i="18"/>
  <c r="P9" i="18"/>
  <c r="P8" i="18"/>
  <c r="P7" i="18"/>
  <c r="P5" i="18"/>
  <c r="P6" i="18"/>
  <c r="P4" i="18"/>
  <c r="P3" i="18"/>
  <c r="L82" i="18"/>
  <c r="K82" i="18"/>
  <c r="J82" i="18"/>
  <c r="I82" i="18"/>
  <c r="H82" i="18"/>
  <c r="G82" i="18"/>
  <c r="F82" i="18"/>
  <c r="L81" i="18"/>
  <c r="K81" i="18"/>
  <c r="J81" i="18"/>
  <c r="I81" i="18"/>
  <c r="H81" i="18"/>
  <c r="G81" i="18"/>
  <c r="F81" i="18"/>
  <c r="L80" i="18"/>
  <c r="K80" i="18"/>
  <c r="J80" i="18"/>
  <c r="I80" i="18"/>
  <c r="H80" i="18"/>
  <c r="G80" i="18"/>
  <c r="F80" i="18"/>
  <c r="L79" i="18"/>
  <c r="K79" i="18"/>
  <c r="J79" i="18"/>
  <c r="I79" i="18"/>
  <c r="H79" i="18"/>
  <c r="G79" i="18"/>
  <c r="F79" i="18"/>
  <c r="L78" i="18"/>
  <c r="K78" i="18"/>
  <c r="J78" i="18"/>
  <c r="I78" i="18"/>
  <c r="H78" i="18"/>
  <c r="G78" i="18"/>
  <c r="F78" i="18"/>
  <c r="L77" i="18"/>
  <c r="K77" i="18"/>
  <c r="J77" i="18"/>
  <c r="I77" i="18"/>
  <c r="H77" i="18"/>
  <c r="G77" i="18"/>
  <c r="F77" i="18"/>
  <c r="L76" i="18"/>
  <c r="K76" i="18"/>
  <c r="J76" i="18"/>
  <c r="I76" i="18"/>
  <c r="H76" i="18"/>
  <c r="G76" i="18"/>
  <c r="F76" i="18"/>
  <c r="L75" i="18"/>
  <c r="K75" i="18"/>
  <c r="J75" i="18"/>
  <c r="I75" i="18"/>
  <c r="H75" i="18"/>
  <c r="G75" i="18"/>
  <c r="F75" i="18"/>
  <c r="L74" i="18"/>
  <c r="K74" i="18"/>
  <c r="J74" i="18"/>
  <c r="I74" i="18"/>
  <c r="H74" i="18"/>
  <c r="G74" i="18"/>
  <c r="F74" i="18"/>
  <c r="L73" i="18"/>
  <c r="K73" i="18"/>
  <c r="J73" i="18"/>
  <c r="I73" i="18"/>
  <c r="H73" i="18"/>
  <c r="G73" i="18"/>
  <c r="F73" i="18"/>
  <c r="L72" i="18"/>
  <c r="K72" i="18"/>
  <c r="J72" i="18"/>
  <c r="I72" i="18"/>
  <c r="H72" i="18"/>
  <c r="G72" i="18"/>
  <c r="F72" i="18"/>
  <c r="L71" i="18"/>
  <c r="K71" i="18"/>
  <c r="J71" i="18"/>
  <c r="I71" i="18"/>
  <c r="H71" i="18"/>
  <c r="G71" i="18"/>
  <c r="F71" i="18"/>
  <c r="L70" i="18"/>
  <c r="K70" i="18"/>
  <c r="J70" i="18"/>
  <c r="I70" i="18"/>
  <c r="H70" i="18"/>
  <c r="G70" i="18"/>
  <c r="F70" i="18"/>
  <c r="L69" i="18"/>
  <c r="K69" i="18"/>
  <c r="J69" i="18"/>
  <c r="I69" i="18"/>
  <c r="H69" i="18"/>
  <c r="G69" i="18"/>
  <c r="F69" i="18"/>
  <c r="L68" i="18"/>
  <c r="K68" i="18"/>
  <c r="J68" i="18"/>
  <c r="I68" i="18"/>
  <c r="H68" i="18"/>
  <c r="G68" i="18"/>
  <c r="F68" i="18"/>
  <c r="L67" i="18"/>
  <c r="K67" i="18"/>
  <c r="J67" i="18"/>
  <c r="I67" i="18"/>
  <c r="H67" i="18"/>
  <c r="G67" i="18"/>
  <c r="F67" i="18"/>
  <c r="L66" i="18"/>
  <c r="K66" i="18"/>
  <c r="J66" i="18"/>
  <c r="I66" i="18"/>
  <c r="H66" i="18"/>
  <c r="G66" i="18"/>
  <c r="F66" i="18"/>
  <c r="L65" i="18"/>
  <c r="K65" i="18"/>
  <c r="J65" i="18"/>
  <c r="I65" i="18"/>
  <c r="H65" i="18"/>
  <c r="G65" i="18"/>
  <c r="F65" i="18"/>
  <c r="L64" i="18"/>
  <c r="K64" i="18"/>
  <c r="J64" i="18"/>
  <c r="I64" i="18"/>
  <c r="H64" i="18"/>
  <c r="G64" i="18"/>
  <c r="F64" i="18"/>
  <c r="L63" i="18"/>
  <c r="K63" i="18"/>
  <c r="J63" i="18"/>
  <c r="I63" i="18"/>
  <c r="H63" i="18"/>
  <c r="G63" i="18"/>
  <c r="F63" i="18"/>
  <c r="L62" i="18"/>
  <c r="K62" i="18"/>
  <c r="J62" i="18"/>
  <c r="I62" i="18"/>
  <c r="H62" i="18"/>
  <c r="G62" i="18"/>
  <c r="F62" i="18"/>
  <c r="L61" i="18"/>
  <c r="K61" i="18"/>
  <c r="J61" i="18"/>
  <c r="I61" i="18"/>
  <c r="H61" i="18"/>
  <c r="G61" i="18"/>
  <c r="F61" i="18"/>
  <c r="L60" i="18"/>
  <c r="K60" i="18"/>
  <c r="J60" i="18"/>
  <c r="I60" i="18"/>
  <c r="H60" i="18"/>
  <c r="G60" i="18"/>
  <c r="F60" i="18"/>
  <c r="L59" i="18"/>
  <c r="K59" i="18"/>
  <c r="J59" i="18"/>
  <c r="I59" i="18"/>
  <c r="H59" i="18"/>
  <c r="G59" i="18"/>
  <c r="F59" i="18"/>
  <c r="L58" i="18"/>
  <c r="K58" i="18"/>
  <c r="J58" i="18"/>
  <c r="I58" i="18"/>
  <c r="H58" i="18"/>
  <c r="G58" i="18"/>
  <c r="F58" i="18"/>
  <c r="L57" i="18"/>
  <c r="K57" i="18"/>
  <c r="J57" i="18"/>
  <c r="I57" i="18"/>
  <c r="H57" i="18"/>
  <c r="G57" i="18"/>
  <c r="F57" i="18"/>
  <c r="L56" i="18"/>
  <c r="K56" i="18"/>
  <c r="J56" i="18"/>
  <c r="I56" i="18"/>
  <c r="H56" i="18"/>
  <c r="G56" i="18"/>
  <c r="F56" i="18"/>
  <c r="L55" i="18"/>
  <c r="K55" i="18"/>
  <c r="J55" i="18"/>
  <c r="I55" i="18"/>
  <c r="H55" i="18"/>
  <c r="G55" i="18"/>
  <c r="F55" i="18"/>
  <c r="L54" i="18"/>
  <c r="K54" i="18"/>
  <c r="J54" i="18"/>
  <c r="I54" i="18"/>
  <c r="H54" i="18"/>
  <c r="G54" i="18"/>
  <c r="F54" i="18"/>
  <c r="L53" i="18"/>
  <c r="K53" i="18"/>
  <c r="J53" i="18"/>
  <c r="I53" i="18"/>
  <c r="H53" i="18"/>
  <c r="G53" i="18"/>
  <c r="F53" i="18"/>
  <c r="L52" i="18"/>
  <c r="K52" i="18"/>
  <c r="J52" i="18"/>
  <c r="I52" i="18"/>
  <c r="H52" i="18"/>
  <c r="G52" i="18"/>
  <c r="F52" i="18"/>
  <c r="L51" i="18"/>
  <c r="K51" i="18"/>
  <c r="J51" i="18"/>
  <c r="I51" i="18"/>
  <c r="H51" i="18"/>
  <c r="G51" i="18"/>
  <c r="F51" i="18"/>
  <c r="L50" i="18"/>
  <c r="K50" i="18"/>
  <c r="J50" i="18"/>
  <c r="I50" i="18"/>
  <c r="H50" i="18"/>
  <c r="G50" i="18"/>
  <c r="F50" i="18"/>
  <c r="L49" i="18"/>
  <c r="K49" i="18"/>
  <c r="J49" i="18"/>
  <c r="I49" i="18"/>
  <c r="H49" i="18"/>
  <c r="G49" i="18"/>
  <c r="F49" i="18"/>
  <c r="L48" i="18"/>
  <c r="K48" i="18"/>
  <c r="J48" i="18"/>
  <c r="I48" i="18"/>
  <c r="H48" i="18"/>
  <c r="G48" i="18"/>
  <c r="F48" i="18"/>
  <c r="L47" i="18"/>
  <c r="K47" i="18"/>
  <c r="J47" i="18"/>
  <c r="I47" i="18"/>
  <c r="H47" i="18"/>
  <c r="G47" i="18"/>
  <c r="F47" i="18"/>
  <c r="L46" i="18"/>
  <c r="K46" i="18"/>
  <c r="J46" i="18"/>
  <c r="I46" i="18"/>
  <c r="H46" i="18"/>
  <c r="G46" i="18"/>
  <c r="F46" i="18"/>
  <c r="L45" i="18"/>
  <c r="K45" i="18"/>
  <c r="J45" i="18"/>
  <c r="I45" i="18"/>
  <c r="H45" i="18"/>
  <c r="G45" i="18"/>
  <c r="F45" i="18"/>
  <c r="L44" i="18"/>
  <c r="K44" i="18"/>
  <c r="J44" i="18"/>
  <c r="I44" i="18"/>
  <c r="H44" i="18"/>
  <c r="G44" i="18"/>
  <c r="F44" i="18"/>
  <c r="L43" i="18"/>
  <c r="K43" i="18"/>
  <c r="J43" i="18"/>
  <c r="I43" i="18"/>
  <c r="H43" i="18"/>
  <c r="G43" i="18"/>
  <c r="F43" i="18"/>
  <c r="L42" i="18"/>
  <c r="K42" i="18"/>
  <c r="J42" i="18"/>
  <c r="I42" i="18"/>
  <c r="H42" i="18"/>
  <c r="G42" i="18"/>
  <c r="F42" i="18"/>
  <c r="L41" i="18"/>
  <c r="K41" i="18"/>
  <c r="J41" i="18"/>
  <c r="I41" i="18"/>
  <c r="H41" i="18"/>
  <c r="G41" i="18"/>
  <c r="F41" i="18"/>
  <c r="L40" i="18"/>
  <c r="K40" i="18"/>
  <c r="J40" i="18"/>
  <c r="I40" i="18"/>
  <c r="H40" i="18"/>
  <c r="G40" i="18"/>
  <c r="F40" i="18"/>
  <c r="L39" i="18"/>
  <c r="K39" i="18"/>
  <c r="J39" i="18"/>
  <c r="I39" i="18"/>
  <c r="H39" i="18"/>
  <c r="G39" i="18"/>
  <c r="F39" i="18"/>
  <c r="L38" i="18"/>
  <c r="K38" i="18"/>
  <c r="J38" i="18"/>
  <c r="I38" i="18"/>
  <c r="H38" i="18"/>
  <c r="G38" i="18"/>
  <c r="F38" i="18"/>
  <c r="L37" i="18"/>
  <c r="K37" i="18"/>
  <c r="J37" i="18"/>
  <c r="I37" i="18"/>
  <c r="H37" i="18"/>
  <c r="G37" i="18"/>
  <c r="F37" i="18"/>
  <c r="L36" i="18"/>
  <c r="K36" i="18"/>
  <c r="J36" i="18"/>
  <c r="I36" i="18"/>
  <c r="H36" i="18"/>
  <c r="G36" i="18"/>
  <c r="F36" i="18"/>
  <c r="L35" i="18"/>
  <c r="K35" i="18"/>
  <c r="J35" i="18"/>
  <c r="I35" i="18"/>
  <c r="H35" i="18"/>
  <c r="G35" i="18"/>
  <c r="F35" i="18"/>
  <c r="L34" i="18"/>
  <c r="K34" i="18"/>
  <c r="J34" i="18"/>
  <c r="I34" i="18"/>
  <c r="H34" i="18"/>
  <c r="G34" i="18"/>
  <c r="F34" i="18"/>
  <c r="L33" i="18"/>
  <c r="K33" i="18"/>
  <c r="J33" i="18"/>
  <c r="I33" i="18"/>
  <c r="H33" i="18"/>
  <c r="G33" i="18"/>
  <c r="F33" i="18"/>
  <c r="L32" i="18"/>
  <c r="K32" i="18"/>
  <c r="J32" i="18"/>
  <c r="I32" i="18"/>
  <c r="H32" i="18"/>
  <c r="G32" i="18"/>
  <c r="F32" i="18"/>
  <c r="L31" i="18"/>
  <c r="K31" i="18"/>
  <c r="J31" i="18"/>
  <c r="I31" i="18"/>
  <c r="H31" i="18"/>
  <c r="G31" i="18"/>
  <c r="F31" i="18"/>
  <c r="L30" i="18"/>
  <c r="K30" i="18"/>
  <c r="J30" i="18"/>
  <c r="I30" i="18"/>
  <c r="H30" i="18"/>
  <c r="G30" i="18"/>
  <c r="F30" i="18"/>
  <c r="L29" i="18"/>
  <c r="K29" i="18"/>
  <c r="J29" i="18"/>
  <c r="I29" i="18"/>
  <c r="H29" i="18"/>
  <c r="G29" i="18"/>
  <c r="F29" i="18"/>
  <c r="L28" i="18"/>
  <c r="K28" i="18"/>
  <c r="J28" i="18"/>
  <c r="I28" i="18"/>
  <c r="H28" i="18"/>
  <c r="G28" i="18"/>
  <c r="F28" i="18"/>
  <c r="L27" i="18"/>
  <c r="K27" i="18"/>
  <c r="J27" i="18"/>
  <c r="I27" i="18"/>
  <c r="H27" i="18"/>
  <c r="G27" i="18"/>
  <c r="F27" i="18"/>
  <c r="L26" i="18"/>
  <c r="K26" i="18"/>
  <c r="J26" i="18"/>
  <c r="I26" i="18"/>
  <c r="H26" i="18"/>
  <c r="G26" i="18"/>
  <c r="F26" i="18"/>
  <c r="L25" i="18"/>
  <c r="K25" i="18"/>
  <c r="J25" i="18"/>
  <c r="I25" i="18"/>
  <c r="H25" i="18"/>
  <c r="G25" i="18"/>
  <c r="F25" i="18"/>
  <c r="L24" i="18"/>
  <c r="K24" i="18"/>
  <c r="J24" i="18"/>
  <c r="I24" i="18"/>
  <c r="H24" i="18"/>
  <c r="G24" i="18"/>
  <c r="F24" i="18"/>
  <c r="L23" i="18"/>
  <c r="K23" i="18"/>
  <c r="J23" i="18"/>
  <c r="I23" i="18"/>
  <c r="H23" i="18"/>
  <c r="G23" i="18"/>
  <c r="F23" i="18"/>
  <c r="L22" i="18"/>
  <c r="K22" i="18"/>
  <c r="J22" i="18"/>
  <c r="I22" i="18"/>
  <c r="H22" i="18"/>
  <c r="G22" i="18"/>
  <c r="F22" i="18"/>
  <c r="L21" i="18"/>
  <c r="K21" i="18"/>
  <c r="J21" i="18"/>
  <c r="I21" i="18"/>
  <c r="H21" i="18"/>
  <c r="G21" i="18"/>
  <c r="F21" i="18"/>
  <c r="L20" i="18"/>
  <c r="K20" i="18"/>
  <c r="J20" i="18"/>
  <c r="I20" i="18"/>
  <c r="H20" i="18"/>
  <c r="G20" i="18"/>
  <c r="F20" i="18"/>
  <c r="L19" i="18"/>
  <c r="K19" i="18"/>
  <c r="J19" i="18"/>
  <c r="I19" i="18"/>
  <c r="H19" i="18"/>
  <c r="G19" i="18"/>
  <c r="F19" i="18"/>
  <c r="L18" i="18"/>
  <c r="K18" i="18"/>
  <c r="J18" i="18"/>
  <c r="I18" i="18"/>
  <c r="H18" i="18"/>
  <c r="G18" i="18"/>
  <c r="F18" i="18"/>
  <c r="L17" i="18"/>
  <c r="K17" i="18"/>
  <c r="J17" i="18"/>
  <c r="I17" i="18"/>
  <c r="H17" i="18"/>
  <c r="G17" i="18"/>
  <c r="F17" i="18"/>
  <c r="L16" i="18"/>
  <c r="K16" i="18"/>
  <c r="J16" i="18"/>
  <c r="I16" i="18"/>
  <c r="H16" i="18"/>
  <c r="G16" i="18"/>
  <c r="F16" i="18"/>
  <c r="L15" i="18"/>
  <c r="K15" i="18"/>
  <c r="J15" i="18"/>
  <c r="I15" i="18"/>
  <c r="H15" i="18"/>
  <c r="G15" i="18"/>
  <c r="F15" i="18"/>
  <c r="L14" i="18"/>
  <c r="K14" i="18"/>
  <c r="J14" i="18"/>
  <c r="I14" i="18"/>
  <c r="H14" i="18"/>
  <c r="G14" i="18"/>
  <c r="F14" i="18"/>
  <c r="L13" i="18"/>
  <c r="K13" i="18"/>
  <c r="J13" i="18"/>
  <c r="I13" i="18"/>
  <c r="H13" i="18"/>
  <c r="G13" i="18"/>
  <c r="F13" i="18"/>
  <c r="L12" i="18"/>
  <c r="K12" i="18"/>
  <c r="J12" i="18"/>
  <c r="I12" i="18"/>
  <c r="H12" i="18"/>
  <c r="G12" i="18"/>
  <c r="F12" i="18"/>
  <c r="L11" i="18"/>
  <c r="K11" i="18"/>
  <c r="J11" i="18"/>
  <c r="I11" i="18"/>
  <c r="H11" i="18"/>
  <c r="G11" i="18"/>
  <c r="F11" i="18"/>
  <c r="L10" i="18"/>
  <c r="K10" i="18"/>
  <c r="J10" i="18"/>
  <c r="I10" i="18"/>
  <c r="H10" i="18"/>
  <c r="G10" i="18"/>
  <c r="F10" i="18"/>
  <c r="L9" i="18"/>
  <c r="K9" i="18"/>
  <c r="J9" i="18"/>
  <c r="I9" i="18"/>
  <c r="H9" i="18"/>
  <c r="G9" i="18"/>
  <c r="F9" i="18"/>
  <c r="L8" i="18"/>
  <c r="K8" i="18"/>
  <c r="J8" i="18"/>
  <c r="I8" i="18"/>
  <c r="H8" i="18"/>
  <c r="G8" i="18"/>
  <c r="F8" i="18"/>
  <c r="L7" i="18"/>
  <c r="K7" i="18"/>
  <c r="J7" i="18"/>
  <c r="I7" i="18"/>
  <c r="H7" i="18"/>
  <c r="G7" i="18"/>
  <c r="F7" i="18"/>
  <c r="L6" i="18"/>
  <c r="K6" i="18"/>
  <c r="J6" i="18"/>
  <c r="I6" i="18"/>
  <c r="H6" i="18"/>
  <c r="G6" i="18"/>
  <c r="F6" i="18"/>
  <c r="F7" i="1"/>
  <c r="G7" i="1"/>
  <c r="H7" i="1"/>
  <c r="I7" i="1"/>
  <c r="J7" i="1"/>
  <c r="K7" i="1"/>
  <c r="L7" i="1"/>
  <c r="F8" i="1"/>
  <c r="G8" i="1"/>
  <c r="H8" i="1"/>
  <c r="I8" i="1"/>
  <c r="J8" i="1"/>
  <c r="K8" i="1"/>
  <c r="L8" i="1"/>
  <c r="F9" i="1"/>
  <c r="G9" i="1"/>
  <c r="H9" i="1"/>
  <c r="I9" i="1"/>
  <c r="J9" i="1"/>
  <c r="K9" i="1"/>
  <c r="L9" i="1"/>
  <c r="F10" i="1"/>
  <c r="G10" i="1"/>
  <c r="H10" i="1"/>
  <c r="I10" i="1"/>
  <c r="J10" i="1"/>
  <c r="K10" i="1"/>
  <c r="L10" i="1"/>
  <c r="F11" i="1"/>
  <c r="G11" i="1"/>
  <c r="H11" i="1"/>
  <c r="I11" i="1"/>
  <c r="J11" i="1"/>
  <c r="K11" i="1"/>
  <c r="L11" i="1"/>
  <c r="F12" i="1"/>
  <c r="G12" i="1"/>
  <c r="H12" i="1"/>
  <c r="I12" i="1"/>
  <c r="J12" i="1"/>
  <c r="K12" i="1"/>
  <c r="L12" i="1"/>
  <c r="F13" i="1"/>
  <c r="G13" i="1"/>
  <c r="H13" i="1"/>
  <c r="I13" i="1"/>
  <c r="J13" i="1"/>
  <c r="K13" i="1"/>
  <c r="L13" i="1"/>
  <c r="F14" i="1"/>
  <c r="G14" i="1"/>
  <c r="H14" i="1"/>
  <c r="I14" i="1"/>
  <c r="J14" i="1"/>
  <c r="K14" i="1"/>
  <c r="L14" i="1"/>
  <c r="F15" i="1"/>
  <c r="G15" i="1"/>
  <c r="H15" i="1"/>
  <c r="I15" i="1"/>
  <c r="J15" i="1"/>
  <c r="K15" i="1"/>
  <c r="L15" i="1"/>
  <c r="F16" i="1"/>
  <c r="G16" i="1"/>
  <c r="H16" i="1"/>
  <c r="I16" i="1"/>
  <c r="J16" i="1"/>
  <c r="K16" i="1"/>
  <c r="L16" i="1"/>
  <c r="F17" i="1"/>
  <c r="G17" i="1"/>
  <c r="H17" i="1"/>
  <c r="I17" i="1"/>
  <c r="J17" i="1"/>
  <c r="K17" i="1"/>
  <c r="L17" i="1"/>
  <c r="F18" i="1"/>
  <c r="G18" i="1"/>
  <c r="H18" i="1"/>
  <c r="I18" i="1"/>
  <c r="J18" i="1"/>
  <c r="K18" i="1"/>
  <c r="L18" i="1"/>
  <c r="F19" i="1"/>
  <c r="G19" i="1"/>
  <c r="H19" i="1"/>
  <c r="I19" i="1"/>
  <c r="J19" i="1"/>
  <c r="K19" i="1"/>
  <c r="L19" i="1"/>
  <c r="F20" i="1"/>
  <c r="G20" i="1"/>
  <c r="H20" i="1"/>
  <c r="I20" i="1"/>
  <c r="J20" i="1"/>
  <c r="K20" i="1"/>
  <c r="L20" i="1"/>
  <c r="F21" i="1"/>
  <c r="G21" i="1"/>
  <c r="H21" i="1"/>
  <c r="I21" i="1"/>
  <c r="J21" i="1"/>
  <c r="K21" i="1"/>
  <c r="L21" i="1"/>
  <c r="F22" i="1"/>
  <c r="G22" i="1"/>
  <c r="H22" i="1"/>
  <c r="I22" i="1"/>
  <c r="J22" i="1"/>
  <c r="K22" i="1"/>
  <c r="L22" i="1"/>
  <c r="F23" i="1"/>
  <c r="G23" i="1"/>
  <c r="H23" i="1"/>
  <c r="I23" i="1"/>
  <c r="J23" i="1"/>
  <c r="K23" i="1"/>
  <c r="L23" i="1"/>
  <c r="F24" i="1"/>
  <c r="G24" i="1"/>
  <c r="H24" i="1"/>
  <c r="I24" i="1"/>
  <c r="J24" i="1"/>
  <c r="K24" i="1"/>
  <c r="L24" i="1"/>
  <c r="F25" i="1"/>
  <c r="G25" i="1"/>
  <c r="H25" i="1"/>
  <c r="I25" i="1"/>
  <c r="J25" i="1"/>
  <c r="K25" i="1"/>
  <c r="L25" i="1"/>
  <c r="F26" i="1"/>
  <c r="G26" i="1"/>
  <c r="H26" i="1"/>
  <c r="I26" i="1"/>
  <c r="J26" i="1"/>
  <c r="K26" i="1"/>
  <c r="L26" i="1"/>
  <c r="F27" i="1"/>
  <c r="G27" i="1"/>
  <c r="H27" i="1"/>
  <c r="I27" i="1"/>
  <c r="J27" i="1"/>
  <c r="K27" i="1"/>
  <c r="L27" i="1"/>
  <c r="F28" i="1"/>
  <c r="G28" i="1"/>
  <c r="H28" i="1"/>
  <c r="I28" i="1"/>
  <c r="J28" i="1"/>
  <c r="K28" i="1"/>
  <c r="L28" i="1"/>
  <c r="F29" i="1"/>
  <c r="G29" i="1"/>
  <c r="H29" i="1"/>
  <c r="I29" i="1"/>
  <c r="J29" i="1"/>
  <c r="K29" i="1"/>
  <c r="L29" i="1"/>
  <c r="F30" i="1"/>
  <c r="G30" i="1"/>
  <c r="H30" i="1"/>
  <c r="I30" i="1"/>
  <c r="J30" i="1"/>
  <c r="K30" i="1"/>
  <c r="L30" i="1"/>
  <c r="F31" i="1"/>
  <c r="G31" i="1"/>
  <c r="H31" i="1"/>
  <c r="I31" i="1"/>
  <c r="J31" i="1"/>
  <c r="K31" i="1"/>
  <c r="L31" i="1"/>
  <c r="F32" i="1"/>
  <c r="G32" i="1"/>
  <c r="H32" i="1"/>
  <c r="I32" i="1"/>
  <c r="J32" i="1"/>
  <c r="K32" i="1"/>
  <c r="L32" i="1"/>
  <c r="F33" i="1"/>
  <c r="G33" i="1"/>
  <c r="H33" i="1"/>
  <c r="I33" i="1"/>
  <c r="J33" i="1"/>
  <c r="K33" i="1"/>
  <c r="L33" i="1"/>
  <c r="F34" i="1"/>
  <c r="G34" i="1"/>
  <c r="H34" i="1"/>
  <c r="I34" i="1"/>
  <c r="J34" i="1"/>
  <c r="K34" i="1"/>
  <c r="L34" i="1"/>
  <c r="F35" i="1"/>
  <c r="G35" i="1"/>
  <c r="H35" i="1"/>
  <c r="I35" i="1"/>
  <c r="J35" i="1"/>
  <c r="K35" i="1"/>
  <c r="L35" i="1"/>
  <c r="F36" i="1"/>
  <c r="G36" i="1"/>
  <c r="H36" i="1"/>
  <c r="I36" i="1"/>
  <c r="J36" i="1"/>
  <c r="K36" i="1"/>
  <c r="L36" i="1"/>
  <c r="F37" i="1"/>
  <c r="G37" i="1"/>
  <c r="H37" i="1"/>
  <c r="I37" i="1"/>
  <c r="J37" i="1"/>
  <c r="K37" i="1"/>
  <c r="L37" i="1"/>
  <c r="F38" i="1"/>
  <c r="G38" i="1"/>
  <c r="H38" i="1"/>
  <c r="I38" i="1"/>
  <c r="J38" i="1"/>
  <c r="K38" i="1"/>
  <c r="L38" i="1"/>
  <c r="F39" i="1"/>
  <c r="G39" i="1"/>
  <c r="H39" i="1"/>
  <c r="I39" i="1"/>
  <c r="J39" i="1"/>
  <c r="K39" i="1"/>
  <c r="L39" i="1"/>
  <c r="F40" i="1"/>
  <c r="G40" i="1"/>
  <c r="H40" i="1"/>
  <c r="I40" i="1"/>
  <c r="J40" i="1"/>
  <c r="K40" i="1"/>
  <c r="L40" i="1"/>
  <c r="F41" i="1"/>
  <c r="G41" i="1"/>
  <c r="H41" i="1"/>
  <c r="I41" i="1"/>
  <c r="J41" i="1"/>
  <c r="K41" i="1"/>
  <c r="L41" i="1"/>
  <c r="F42" i="1"/>
  <c r="G42" i="1"/>
  <c r="H42" i="1"/>
  <c r="I42" i="1"/>
  <c r="J42" i="1"/>
  <c r="K42" i="1"/>
  <c r="L42" i="1"/>
  <c r="F43" i="1"/>
  <c r="G43" i="1"/>
  <c r="H43" i="1"/>
  <c r="I43" i="1"/>
  <c r="J43" i="1"/>
  <c r="K43" i="1"/>
  <c r="L43" i="1"/>
  <c r="F44" i="1"/>
  <c r="G44" i="1"/>
  <c r="H44" i="1"/>
  <c r="I44" i="1"/>
  <c r="J44" i="1"/>
  <c r="K44" i="1"/>
  <c r="L44" i="1"/>
  <c r="F45" i="1"/>
  <c r="G45" i="1"/>
  <c r="H45" i="1"/>
  <c r="I45" i="1"/>
  <c r="J45" i="1"/>
  <c r="K45" i="1"/>
  <c r="L45" i="1"/>
  <c r="F46" i="1"/>
  <c r="G46" i="1"/>
  <c r="H46" i="1"/>
  <c r="I46" i="1"/>
  <c r="J46" i="1"/>
  <c r="K46" i="1"/>
  <c r="L46" i="1"/>
  <c r="F47" i="1"/>
  <c r="G47" i="1"/>
  <c r="H47" i="1"/>
  <c r="I47" i="1"/>
  <c r="J47" i="1"/>
  <c r="K47" i="1"/>
  <c r="L47" i="1"/>
  <c r="F48" i="1"/>
  <c r="G48" i="1"/>
  <c r="H48" i="1"/>
  <c r="I48" i="1"/>
  <c r="J48" i="1"/>
  <c r="K48" i="1"/>
  <c r="L48" i="1"/>
  <c r="F49" i="1"/>
  <c r="G49" i="1"/>
  <c r="H49" i="1"/>
  <c r="I49" i="1"/>
  <c r="J49" i="1"/>
  <c r="K49" i="1"/>
  <c r="L49" i="1"/>
  <c r="F50" i="1"/>
  <c r="G50" i="1"/>
  <c r="H50" i="1"/>
  <c r="I50" i="1"/>
  <c r="J50" i="1"/>
  <c r="K50" i="1"/>
  <c r="L50" i="1"/>
  <c r="F51" i="1"/>
  <c r="G51" i="1"/>
  <c r="H51" i="1"/>
  <c r="I51" i="1"/>
  <c r="J51" i="1"/>
  <c r="K51" i="1"/>
  <c r="L51" i="1"/>
  <c r="F52" i="1"/>
  <c r="G52" i="1"/>
  <c r="H52" i="1"/>
  <c r="I52" i="1"/>
  <c r="J52" i="1"/>
  <c r="K52" i="1"/>
  <c r="L52" i="1"/>
  <c r="F53" i="1"/>
  <c r="G53" i="1"/>
  <c r="H53" i="1"/>
  <c r="I53" i="1"/>
  <c r="J53" i="1"/>
  <c r="K53" i="1"/>
  <c r="L53" i="1"/>
  <c r="F54" i="1"/>
  <c r="G54" i="1"/>
  <c r="H54" i="1"/>
  <c r="I54" i="1"/>
  <c r="J54" i="1"/>
  <c r="K54" i="1"/>
  <c r="L54" i="1"/>
  <c r="F55" i="1"/>
  <c r="G55" i="1"/>
  <c r="H55" i="1"/>
  <c r="I55" i="1"/>
  <c r="J55" i="1"/>
  <c r="K55" i="1"/>
  <c r="L55" i="1"/>
  <c r="F56" i="1"/>
  <c r="G56" i="1"/>
  <c r="H56" i="1"/>
  <c r="I56" i="1"/>
  <c r="J56" i="1"/>
  <c r="K56" i="1"/>
  <c r="L56" i="1"/>
  <c r="F57" i="1"/>
  <c r="G57" i="1"/>
  <c r="H57" i="1"/>
  <c r="I57" i="1"/>
  <c r="J57" i="1"/>
  <c r="K57" i="1"/>
  <c r="L57" i="1"/>
  <c r="F58" i="1"/>
  <c r="G58" i="1"/>
  <c r="H58" i="1"/>
  <c r="I58" i="1"/>
  <c r="J58" i="1"/>
  <c r="K58" i="1"/>
  <c r="L58" i="1"/>
  <c r="F59" i="1"/>
  <c r="G59" i="1"/>
  <c r="H59" i="1"/>
  <c r="I59" i="1"/>
  <c r="J59" i="1"/>
  <c r="K59" i="1"/>
  <c r="L59" i="1"/>
  <c r="F60" i="1"/>
  <c r="G60" i="1"/>
  <c r="H60" i="1"/>
  <c r="I60" i="1"/>
  <c r="J60" i="1"/>
  <c r="K60" i="1"/>
  <c r="L60" i="1"/>
  <c r="F61" i="1"/>
  <c r="G61" i="1"/>
  <c r="H61" i="1"/>
  <c r="I61" i="1"/>
  <c r="J61" i="1"/>
  <c r="K61" i="1"/>
  <c r="L61" i="1"/>
  <c r="F62" i="1"/>
  <c r="G62" i="1"/>
  <c r="H62" i="1"/>
  <c r="I62" i="1"/>
  <c r="J62" i="1"/>
  <c r="K62" i="1"/>
  <c r="L62" i="1"/>
  <c r="F63" i="1"/>
  <c r="G63" i="1"/>
  <c r="H63" i="1"/>
  <c r="I63" i="1"/>
  <c r="J63" i="1"/>
  <c r="K63" i="1"/>
  <c r="L63" i="1"/>
  <c r="F64" i="1"/>
  <c r="G64" i="1"/>
  <c r="H64" i="1"/>
  <c r="I64" i="1"/>
  <c r="J64" i="1"/>
  <c r="K64" i="1"/>
  <c r="L64" i="1"/>
  <c r="F65" i="1"/>
  <c r="G65" i="1"/>
  <c r="H65" i="1"/>
  <c r="I65" i="1"/>
  <c r="J65" i="1"/>
  <c r="K65" i="1"/>
  <c r="L65" i="1"/>
  <c r="F66" i="1"/>
  <c r="G66" i="1"/>
  <c r="H66" i="1"/>
  <c r="I66" i="1"/>
  <c r="J66" i="1"/>
  <c r="K66" i="1"/>
  <c r="L66" i="1"/>
  <c r="F67" i="1"/>
  <c r="G67" i="1"/>
  <c r="H67" i="1"/>
  <c r="I67" i="1"/>
  <c r="J67" i="1"/>
  <c r="K67" i="1"/>
  <c r="L67" i="1"/>
  <c r="F68" i="1"/>
  <c r="G68" i="1"/>
  <c r="H68" i="1"/>
  <c r="I68" i="1"/>
  <c r="J68" i="1"/>
  <c r="K68" i="1"/>
  <c r="L68" i="1"/>
  <c r="F69" i="1"/>
  <c r="G69" i="1"/>
  <c r="H69" i="1"/>
  <c r="I69" i="1"/>
  <c r="J69" i="1"/>
  <c r="K69" i="1"/>
  <c r="L69" i="1"/>
  <c r="F70" i="1"/>
  <c r="G70" i="1"/>
  <c r="H70" i="1"/>
  <c r="I70" i="1"/>
  <c r="J70" i="1"/>
  <c r="K70" i="1"/>
  <c r="L70" i="1"/>
  <c r="F71" i="1"/>
  <c r="G71" i="1"/>
  <c r="H71" i="1"/>
  <c r="I71" i="1"/>
  <c r="J71" i="1"/>
  <c r="K71" i="1"/>
  <c r="L71" i="1"/>
  <c r="F72" i="1"/>
  <c r="G72" i="1"/>
  <c r="H72" i="1"/>
  <c r="I72" i="1"/>
  <c r="J72" i="1"/>
  <c r="K72" i="1"/>
  <c r="L72" i="1"/>
  <c r="F73" i="1"/>
  <c r="G73" i="1"/>
  <c r="H73" i="1"/>
  <c r="I73" i="1"/>
  <c r="J73" i="1"/>
  <c r="K73" i="1"/>
  <c r="L73" i="1"/>
  <c r="F74" i="1"/>
  <c r="G74" i="1"/>
  <c r="H74" i="1"/>
  <c r="I74" i="1"/>
  <c r="J74" i="1"/>
  <c r="K74" i="1"/>
  <c r="L74" i="1"/>
  <c r="F75" i="1"/>
  <c r="G75" i="1"/>
  <c r="H75" i="1"/>
  <c r="I75" i="1"/>
  <c r="J75" i="1"/>
  <c r="K75" i="1"/>
  <c r="L75" i="1"/>
  <c r="F76" i="1"/>
  <c r="G76" i="1"/>
  <c r="H76" i="1"/>
  <c r="I76" i="1"/>
  <c r="J76" i="1"/>
  <c r="K76" i="1"/>
  <c r="L76" i="1"/>
  <c r="F77" i="1"/>
  <c r="G77" i="1"/>
  <c r="H77" i="1"/>
  <c r="I77" i="1"/>
  <c r="J77" i="1"/>
  <c r="K77" i="1"/>
  <c r="L77" i="1"/>
  <c r="F78" i="1"/>
  <c r="G78" i="1"/>
  <c r="H78" i="1"/>
  <c r="I78" i="1"/>
  <c r="J78" i="1"/>
  <c r="K78" i="1"/>
  <c r="L78" i="1"/>
  <c r="F79" i="1"/>
  <c r="G79" i="1"/>
  <c r="H79" i="1"/>
  <c r="I79" i="1"/>
  <c r="J79" i="1"/>
  <c r="K79" i="1"/>
  <c r="L79" i="1"/>
  <c r="F80" i="1"/>
  <c r="G80" i="1"/>
  <c r="H80" i="1"/>
  <c r="I80" i="1"/>
  <c r="J80" i="1"/>
  <c r="K80" i="1"/>
  <c r="L80" i="1"/>
  <c r="F81" i="1"/>
  <c r="G81" i="1"/>
  <c r="H81" i="1"/>
  <c r="I81" i="1"/>
  <c r="J81" i="1"/>
  <c r="K81" i="1"/>
  <c r="L81" i="1"/>
  <c r="F82" i="1"/>
  <c r="G82" i="1"/>
  <c r="H82" i="1"/>
  <c r="I82" i="1"/>
  <c r="J82" i="1"/>
  <c r="K82" i="1"/>
  <c r="L82" i="1"/>
  <c r="L6" i="1"/>
  <c r="K6" i="1"/>
  <c r="J6" i="1"/>
  <c r="I6" i="1"/>
  <c r="H6" i="1"/>
  <c r="G6" i="1"/>
  <c r="F6" i="1"/>
  <c r="M38" i="18" l="1"/>
  <c r="N38" i="18" s="1"/>
  <c r="M42" i="18"/>
  <c r="N42" i="18" s="1"/>
  <c r="M44" i="18"/>
  <c r="N44" i="18" s="1"/>
  <c r="M12" i="18"/>
  <c r="N12" i="18" s="1"/>
  <c r="M16" i="18"/>
  <c r="N16" i="18" s="1"/>
  <c r="M24" i="18"/>
  <c r="N24" i="18" s="1"/>
  <c r="M26" i="18"/>
  <c r="N26" i="18" s="1"/>
  <c r="M28" i="18"/>
  <c r="N28" i="18" s="1"/>
  <c r="M29" i="18"/>
  <c r="N29" i="18" s="1"/>
  <c r="M30" i="18"/>
  <c r="N30" i="18" s="1"/>
  <c r="M32" i="18"/>
  <c r="N32" i="18" s="1"/>
  <c r="M33" i="18"/>
  <c r="N33" i="18" s="1"/>
  <c r="M36" i="18"/>
  <c r="N36" i="18" s="1"/>
  <c r="M77" i="18"/>
  <c r="N77" i="18" s="1"/>
  <c r="M78" i="18"/>
  <c r="N78" i="18" s="1"/>
  <c r="M80" i="18"/>
  <c r="N80" i="18" s="1"/>
  <c r="M81" i="18"/>
  <c r="N81" i="18" s="1"/>
  <c r="M9" i="18"/>
  <c r="N9" i="18" s="1"/>
  <c r="M13" i="18"/>
  <c r="N13" i="18" s="1"/>
  <c r="M18" i="18"/>
  <c r="N18" i="18" s="1"/>
  <c r="M20" i="18"/>
  <c r="N20" i="18" s="1"/>
  <c r="M22" i="18"/>
  <c r="N22" i="18" s="1"/>
  <c r="M8" i="18"/>
  <c r="N8" i="18" s="1"/>
  <c r="M68" i="18"/>
  <c r="N68" i="18" s="1"/>
  <c r="M76" i="18"/>
  <c r="N76" i="18" s="1"/>
  <c r="M10" i="18"/>
  <c r="N10" i="18" s="1"/>
  <c r="M14" i="18"/>
  <c r="N14" i="18" s="1"/>
  <c r="M17" i="18"/>
  <c r="N17" i="18" s="1"/>
  <c r="M21" i="18"/>
  <c r="N21" i="18" s="1"/>
  <c r="M25" i="18"/>
  <c r="N25" i="18" s="1"/>
  <c r="M47" i="18"/>
  <c r="N47" i="18" s="1"/>
  <c r="M51" i="18"/>
  <c r="N51" i="18" s="1"/>
  <c r="M55" i="18"/>
  <c r="N55" i="18" s="1"/>
  <c r="M59" i="18"/>
  <c r="N59" i="18" s="1"/>
  <c r="M63" i="18"/>
  <c r="N63" i="18" s="1"/>
  <c r="M67" i="18"/>
  <c r="N67" i="18" s="1"/>
  <c r="M41" i="18"/>
  <c r="N41" i="18" s="1"/>
  <c r="M71" i="18"/>
  <c r="N71" i="18" s="1"/>
  <c r="M75" i="18"/>
  <c r="N75" i="18" s="1"/>
  <c r="M7" i="18"/>
  <c r="N7" i="18" s="1"/>
  <c r="M46" i="18"/>
  <c r="N46" i="18" s="1"/>
  <c r="M11" i="18"/>
  <c r="N11" i="18" s="1"/>
  <c r="M15" i="18"/>
  <c r="N15" i="18" s="1"/>
  <c r="M19" i="18"/>
  <c r="N19" i="18" s="1"/>
  <c r="M23" i="18"/>
  <c r="N23" i="18" s="1"/>
  <c r="M27" i="18"/>
  <c r="N27" i="18" s="1"/>
  <c r="M31" i="18"/>
  <c r="N31" i="18" s="1"/>
  <c r="M35" i="18"/>
  <c r="N35" i="18" s="1"/>
  <c r="M45" i="18"/>
  <c r="N45" i="18" s="1"/>
  <c r="M48" i="18"/>
  <c r="N48" i="18" s="1"/>
  <c r="M49" i="18"/>
  <c r="N49" i="18" s="1"/>
  <c r="M52" i="18"/>
  <c r="N52" i="18" s="1"/>
  <c r="M53" i="18"/>
  <c r="N53" i="18" s="1"/>
  <c r="M54" i="18"/>
  <c r="N54" i="18" s="1"/>
  <c r="M56" i="18"/>
  <c r="N56" i="18" s="1"/>
  <c r="M57" i="18"/>
  <c r="N57" i="18" s="1"/>
  <c r="M58" i="18"/>
  <c r="N58" i="18" s="1"/>
  <c r="M60" i="18"/>
  <c r="N60" i="18" s="1"/>
  <c r="M61" i="18"/>
  <c r="N61" i="18" s="1"/>
  <c r="M62" i="18"/>
  <c r="N62" i="18" s="1"/>
  <c r="M64" i="18"/>
  <c r="N64" i="18" s="1"/>
  <c r="M65" i="18"/>
  <c r="N65" i="18" s="1"/>
  <c r="M66" i="18"/>
  <c r="N66" i="18" s="1"/>
  <c r="M79" i="18"/>
  <c r="N79" i="18" s="1"/>
  <c r="M37" i="18"/>
  <c r="N37" i="18" s="1"/>
  <c r="M40" i="18"/>
  <c r="N40" i="18" s="1"/>
  <c r="M50" i="18"/>
  <c r="N50" i="18" s="1"/>
  <c r="M6" i="18"/>
  <c r="N6" i="18" s="1"/>
  <c r="M34" i="18"/>
  <c r="N34" i="18" s="1"/>
  <c r="M39" i="18"/>
  <c r="N39" i="18" s="1"/>
  <c r="M43" i="18"/>
  <c r="N43" i="18" s="1"/>
  <c r="M69" i="18"/>
  <c r="N69" i="18" s="1"/>
  <c r="M70" i="18"/>
  <c r="N70" i="18" s="1"/>
  <c r="M72" i="18"/>
  <c r="N72" i="18" s="1"/>
  <c r="M73" i="18"/>
  <c r="N73" i="18" s="1"/>
  <c r="M74" i="18"/>
  <c r="N74" i="18" s="1"/>
  <c r="M82" i="18"/>
  <c r="N82" i="18" s="1"/>
  <c r="M76" i="1"/>
  <c r="N76" i="1" s="1"/>
  <c r="M52" i="1"/>
  <c r="N52" i="1" s="1"/>
  <c r="M68" i="1"/>
  <c r="N68" i="1" s="1"/>
  <c r="M60" i="1"/>
  <c r="N60" i="1" s="1"/>
  <c r="M40" i="1"/>
  <c r="N40" i="1" s="1"/>
  <c r="M8" i="1"/>
  <c r="N8" i="1" s="1"/>
  <c r="M80" i="1"/>
  <c r="N80" i="1" s="1"/>
  <c r="M44" i="1"/>
  <c r="N44" i="1" s="1"/>
  <c r="M16" i="1"/>
  <c r="N16" i="1" s="1"/>
  <c r="M64" i="1"/>
  <c r="N64" i="1" s="1"/>
  <c r="M48" i="1"/>
  <c r="N48" i="1" s="1"/>
  <c r="M6" i="1"/>
  <c r="N6" i="1" s="1"/>
  <c r="M72" i="1"/>
  <c r="N72" i="1" s="1"/>
  <c r="M56" i="1"/>
  <c r="N56" i="1" s="1"/>
  <c r="M36" i="1"/>
  <c r="N36" i="1" s="1"/>
  <c r="M32" i="1"/>
  <c r="N32" i="1" s="1"/>
  <c r="M28" i="1"/>
  <c r="N28" i="1" s="1"/>
  <c r="M24" i="1"/>
  <c r="N24" i="1" s="1"/>
  <c r="M20" i="1"/>
  <c r="N20" i="1" s="1"/>
  <c r="M12" i="1"/>
  <c r="N12" i="1" s="1"/>
  <c r="M82" i="1"/>
  <c r="N82" i="1" s="1"/>
  <c r="M81" i="1"/>
  <c r="N81" i="1" s="1"/>
  <c r="M78" i="1"/>
  <c r="N78" i="1" s="1"/>
  <c r="M77" i="1"/>
  <c r="N77" i="1" s="1"/>
  <c r="M74" i="1"/>
  <c r="N74" i="1" s="1"/>
  <c r="M73" i="1"/>
  <c r="N73" i="1" s="1"/>
  <c r="M70" i="1"/>
  <c r="N70" i="1" s="1"/>
  <c r="M69" i="1"/>
  <c r="N69" i="1" s="1"/>
  <c r="M66" i="1"/>
  <c r="N66" i="1" s="1"/>
  <c r="M65" i="1"/>
  <c r="N65" i="1" s="1"/>
  <c r="M62" i="1"/>
  <c r="N62" i="1" s="1"/>
  <c r="M61" i="1"/>
  <c r="N61" i="1" s="1"/>
  <c r="M58" i="1"/>
  <c r="N58" i="1" s="1"/>
  <c r="M57" i="1"/>
  <c r="N57" i="1" s="1"/>
  <c r="M54" i="1"/>
  <c r="N54" i="1" s="1"/>
  <c r="M53" i="1"/>
  <c r="N53" i="1" s="1"/>
  <c r="M50" i="1"/>
  <c r="N50" i="1" s="1"/>
  <c r="M49" i="1"/>
  <c r="N49" i="1" s="1"/>
  <c r="M46" i="1"/>
  <c r="N46" i="1" s="1"/>
  <c r="M45" i="1"/>
  <c r="N45" i="1" s="1"/>
  <c r="M42" i="1"/>
  <c r="N42" i="1" s="1"/>
  <c r="M41" i="1"/>
  <c r="N41" i="1" s="1"/>
  <c r="M38" i="1"/>
  <c r="N38" i="1" s="1"/>
  <c r="M37" i="1"/>
  <c r="N37" i="1" s="1"/>
  <c r="M34" i="1"/>
  <c r="N34" i="1" s="1"/>
  <c r="M33" i="1"/>
  <c r="N33" i="1" s="1"/>
  <c r="M30" i="1"/>
  <c r="N30" i="1" s="1"/>
  <c r="M29" i="1"/>
  <c r="N29" i="1" s="1"/>
  <c r="M26" i="1"/>
  <c r="N26" i="1" s="1"/>
  <c r="M25" i="1"/>
  <c r="N25" i="1" s="1"/>
  <c r="M22" i="1"/>
  <c r="N22" i="1" s="1"/>
  <c r="M21" i="1"/>
  <c r="N21" i="1" s="1"/>
  <c r="M18" i="1"/>
  <c r="N18" i="1" s="1"/>
  <c r="M17" i="1"/>
  <c r="N17" i="1" s="1"/>
  <c r="M14" i="1"/>
  <c r="N14" i="1" s="1"/>
  <c r="M13" i="1"/>
  <c r="N13" i="1" s="1"/>
  <c r="M10" i="1"/>
  <c r="N10" i="1" s="1"/>
  <c r="M9" i="1"/>
  <c r="N9" i="1" s="1"/>
  <c r="M79" i="1"/>
  <c r="N79" i="1" s="1"/>
  <c r="M75" i="1"/>
  <c r="N75" i="1" s="1"/>
  <c r="M71" i="1"/>
  <c r="N71" i="1" s="1"/>
  <c r="M67" i="1"/>
  <c r="N67" i="1" s="1"/>
  <c r="M63" i="1"/>
  <c r="N63" i="1" s="1"/>
  <c r="M59" i="1"/>
  <c r="N59" i="1" s="1"/>
  <c r="M55" i="1"/>
  <c r="N55" i="1" s="1"/>
  <c r="M51" i="1"/>
  <c r="N51" i="1" s="1"/>
  <c r="M47" i="1"/>
  <c r="N47" i="1" s="1"/>
  <c r="M43" i="1"/>
  <c r="N43" i="1" s="1"/>
  <c r="M39" i="1"/>
  <c r="N39" i="1" s="1"/>
  <c r="M35" i="1"/>
  <c r="N35" i="1" s="1"/>
  <c r="M31" i="1"/>
  <c r="N31" i="1" s="1"/>
  <c r="M27" i="1"/>
  <c r="N27" i="1" s="1"/>
  <c r="M23" i="1"/>
  <c r="N23" i="1" s="1"/>
  <c r="M19" i="1"/>
  <c r="N19" i="1" s="1"/>
  <c r="M15" i="1"/>
  <c r="N15" i="1" s="1"/>
  <c r="M11" i="1"/>
  <c r="N11" i="1" s="1"/>
  <c r="M7" i="1"/>
  <c r="N7" i="1" s="1"/>
  <c r="H2" i="18" l="1"/>
  <c r="I2" i="18"/>
  <c r="G2" i="18"/>
  <c r="L2" i="18"/>
  <c r="F2" i="18"/>
  <c r="K2" i="18"/>
  <c r="J2" i="18"/>
  <c r="H2" i="1"/>
  <c r="G2" i="1"/>
  <c r="K2" i="1"/>
  <c r="I2" i="1"/>
  <c r="F2" i="1"/>
  <c r="L2" i="1"/>
  <c r="J2" i="1"/>
  <c r="P2" i="18" l="1"/>
  <c r="P12" i="18" s="1"/>
  <c r="P2" i="1"/>
  <c r="H16" i="17" l="1"/>
  <c r="B1" i="17"/>
</calcChain>
</file>

<file path=xl/sharedStrings.xml><?xml version="1.0" encoding="utf-8"?>
<sst xmlns="http://schemas.openxmlformats.org/spreadsheetml/2006/main" count="98" uniqueCount="76">
  <si>
    <t>Price</t>
  </si>
  <si>
    <t>Optimize</t>
  </si>
  <si>
    <t>FindThe</t>
  </si>
  <si>
    <t>Stop Trials</t>
  </si>
  <si>
    <t>Stop Minutes</t>
  </si>
  <si>
    <t>Stop Change</t>
  </si>
  <si>
    <t>Stop Formula</t>
  </si>
  <si>
    <t>Pop. Size</t>
  </si>
  <si>
    <t>Constraint</t>
  </si>
  <si>
    <t>Up. Display</t>
  </si>
  <si>
    <t>PauseOnErr</t>
  </si>
  <si>
    <t>Solver</t>
  </si>
  <si>
    <t>Graph</t>
  </si>
  <si>
    <t>MACROS</t>
  </si>
  <si>
    <t>Start</t>
  </si>
  <si>
    <t>BeforeCalc</t>
  </si>
  <si>
    <t>AfterCalc</t>
  </si>
  <si>
    <t>EndTrial</t>
  </si>
  <si>
    <t>Finish</t>
  </si>
  <si>
    <t>Seed</t>
  </si>
  <si>
    <t>FORMAT</t>
  </si>
  <si>
    <t>#Chrom.</t>
  </si>
  <si>
    <t>#Const.</t>
  </si>
  <si>
    <t>Meth+OtherOps</t>
  </si>
  <si>
    <t>Mut.+Op</t>
  </si>
  <si>
    <t>Cross+Op</t>
  </si>
  <si>
    <t>Descr.</t>
  </si>
  <si>
    <t>TimeBlocks</t>
  </si>
  <si>
    <t>Const</t>
  </si>
  <si>
    <t>#Ranges</t>
  </si>
  <si>
    <t>Range</t>
  </si>
  <si>
    <t>Min</t>
  </si>
  <si>
    <t>Max</t>
  </si>
  <si>
    <t>Flags</t>
  </si>
  <si>
    <t>Type</t>
  </si>
  <si>
    <t>Entry M.</t>
  </si>
  <si>
    <t>Form.</t>
  </si>
  <si>
    <t>Description</t>
  </si>
  <si>
    <t>LeftVal</t>
  </si>
  <si>
    <t>LeftOp</t>
  </si>
  <si>
    <t>Ref.</t>
  </si>
  <si>
    <t>RightOp</t>
  </si>
  <si>
    <t>RightVal</t>
  </si>
  <si>
    <t>PenaltyFct</t>
  </si>
  <si>
    <t>Unused</t>
  </si>
  <si>
    <t>DEVEVAL</t>
  </si>
  <si>
    <t>EVAL</t>
  </si>
  <si>
    <t>UNUSED</t>
  </si>
  <si>
    <t>RECIPE</t>
  </si>
  <si>
    <t>False,False,False</t>
  </si>
  <si>
    <t>Product</t>
  </si>
  <si>
    <t>Internet</t>
  </si>
  <si>
    <t>Cable</t>
  </si>
  <si>
    <t>Phone</t>
  </si>
  <si>
    <t>Willingness to pay for:</t>
  </si>
  <si>
    <t>Cutomer Type</t>
  </si>
  <si>
    <t>Cable+Internet</t>
  </si>
  <si>
    <t>Cable+Phone</t>
  </si>
  <si>
    <t>Internet+Phone</t>
  </si>
  <si>
    <t>Cable+Internet+Phone</t>
  </si>
  <si>
    <t>Maximum Surplus</t>
  </si>
  <si>
    <t>Option Chosen</t>
  </si>
  <si>
    <t>Total Revenue:</t>
  </si>
  <si>
    <t>Total Number Chosen</t>
  </si>
  <si>
    <t>Ordered Price</t>
  </si>
  <si>
    <t>New Total Revenue:</t>
  </si>
  <si>
    <t>(Cable+Internet) - (Internet) Penalty</t>
  </si>
  <si>
    <t>(Cable+Internet) - (Cable) Penalty</t>
  </si>
  <si>
    <t>(Cable+Phone) - (Cable) Penalty</t>
  </si>
  <si>
    <t>(Cable+Phone) - (Phone) Penalty</t>
  </si>
  <si>
    <t>(Internet+Phone) - (Phone) Penalty</t>
  </si>
  <si>
    <t>(Internet+Phone) - (Internet) Penalty</t>
  </si>
  <si>
    <t>(Cable+Internet+Phone) - (Cable+Internet) Penalty</t>
  </si>
  <si>
    <t>(Cable+Internet+Phone) - (Cable+Phone) Penalty</t>
  </si>
  <si>
    <t>(Cable+Internet+Phone) - (Internet+Phone) Penalty</t>
  </si>
  <si>
    <t>Penalized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</si>
</sst>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44" fontId="0" fillId="2" borderId="0" xfId="1" applyFont="1" applyFill="1"/>
    <xf numFmtId="0" fontId="0" fillId="0" borderId="0" xfId="0" applyFill="1"/>
    <xf numFmtId="0" fontId="3" fillId="0" borderId="0" xfId="0" applyFont="1" applyFill="1"/>
    <xf numFmtId="44" fontId="0" fillId="3" borderId="0" xfId="1" applyFont="1" applyFill="1"/>
    <xf numFmtId="0" fontId="3" fillId="0" borderId="0" xfId="0" applyFont="1" applyAlignment="1">
      <alignment horizontal="center"/>
    </xf>
    <xf numFmtId="44" fontId="0" fillId="0" borderId="0" xfId="0" applyNumberFormat="1" applyFill="1"/>
    <xf numFmtId="44" fontId="0" fillId="0" borderId="0" xfId="0" applyNumberFormat="1"/>
    <xf numFmtId="0" fontId="4" fillId="0" borderId="0" xfId="0" applyFont="1" applyFill="1"/>
    <xf numFmtId="44" fontId="0" fillId="4" borderId="0" xfId="1" applyFont="1" applyFill="1"/>
    <xf numFmtId="44" fontId="0" fillId="4" borderId="0" xfId="0" applyNumberFormat="1" applyFill="1"/>
    <xf numFmtId="4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396875</xdr:colOff>
      <xdr:row>6</xdr:row>
      <xdr:rowOff>105835</xdr:rowOff>
    </xdr:from>
    <xdr:to>
      <xdr:col>11</xdr:col>
      <xdr:colOff>576791</xdr:colOff>
      <xdr:row>14</xdr:row>
      <xdr:rowOff>100542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5AAC4F-8442-4248-B5E1-C62A5CE070C1}"/>
            </a:ext>
          </a:extLst>
        </xdr:cNvPr>
        <xdr:cNvSpPr txBox="1"/>
      </xdr:nvSpPr>
      <xdr:spPr>
        <a:xfrm>
          <a:off x="3302000" y="1058335"/>
          <a:ext cx="5275791" cy="1264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Your job is to set the pricing</a:t>
          </a:r>
          <a:r>
            <a:rPr lang="en-US" sz="1100" baseline="0"/>
            <a:t> for cable, internet and phone service, as well as any bundled combination. The first three columns represent willingness to pay for each of the services for a set of representative customers. Customers will only purchase a service(s) if it is less expensive than their willingness to pay.</a:t>
          </a:r>
        </a:p>
        <a:p>
          <a:endParaRPr lang="en-US" sz="1100" baseline="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a price plan to maximize the total revenue.</a:t>
          </a:r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6"/>
  <sheetViews>
    <sheetView workbookViewId="0"/>
  </sheetViews>
  <sheetFormatPr defaultColWidth="10.7265625" defaultRowHeight="12.5" x14ac:dyDescent="0.25"/>
  <cols>
    <col min="1" max="1" width="11.7265625" customWidth="1"/>
    <col min="2" max="4" width="10.7265625" customWidth="1"/>
    <col min="5" max="5" width="12.7265625" customWidth="1"/>
    <col min="6" max="11" width="10.7265625" customWidth="1"/>
    <col min="12" max="47" width="10.7265625" hidden="1" customWidth="1"/>
  </cols>
  <sheetData>
    <row r="1" spans="1:60" x14ac:dyDescent="0.25">
      <c r="A1" t="s">
        <v>1</v>
      </c>
      <c r="B1">
        <f>'initial solver'!$O$3</f>
        <v>0</v>
      </c>
      <c r="F1" t="s">
        <v>13</v>
      </c>
      <c r="I1" t="s">
        <v>20</v>
      </c>
      <c r="J1">
        <v>3</v>
      </c>
    </row>
    <row r="2" spans="1:60" x14ac:dyDescent="0.25">
      <c r="A2" t="s">
        <v>2</v>
      </c>
      <c r="B2">
        <v>2</v>
      </c>
      <c r="C2">
        <v>0</v>
      </c>
      <c r="F2" t="s">
        <v>14</v>
      </c>
      <c r="G2" t="b">
        <v>0</v>
      </c>
    </row>
    <row r="3" spans="1:60" x14ac:dyDescent="0.25">
      <c r="A3" t="s">
        <v>3</v>
      </c>
      <c r="B3" t="b">
        <v>0</v>
      </c>
      <c r="C3">
        <v>1000</v>
      </c>
      <c r="F3" t="s">
        <v>15</v>
      </c>
      <c r="G3" t="b">
        <v>0</v>
      </c>
    </row>
    <row r="4" spans="1:60" x14ac:dyDescent="0.25">
      <c r="A4" t="s">
        <v>4</v>
      </c>
      <c r="B4" t="b">
        <v>1</v>
      </c>
      <c r="C4">
        <v>400</v>
      </c>
      <c r="F4" t="s">
        <v>16</v>
      </c>
      <c r="G4" t="b">
        <v>0</v>
      </c>
    </row>
    <row r="5" spans="1:60" x14ac:dyDescent="0.25">
      <c r="A5" t="s">
        <v>5</v>
      </c>
      <c r="B5" t="b">
        <v>0</v>
      </c>
      <c r="C5">
        <v>100</v>
      </c>
      <c r="D5">
        <v>1</v>
      </c>
      <c r="E5" t="b">
        <v>1</v>
      </c>
      <c r="F5" t="s">
        <v>17</v>
      </c>
      <c r="G5" t="b">
        <v>0</v>
      </c>
    </row>
    <row r="6" spans="1:60" x14ac:dyDescent="0.25">
      <c r="A6" t="s">
        <v>6</v>
      </c>
      <c r="B6" t="b">
        <v>0</v>
      </c>
      <c r="F6" t="s">
        <v>18</v>
      </c>
      <c r="G6" t="b">
        <v>0</v>
      </c>
    </row>
    <row r="7" spans="1:60" x14ac:dyDescent="0.25">
      <c r="A7" t="s">
        <v>7</v>
      </c>
      <c r="B7">
        <v>50</v>
      </c>
    </row>
    <row r="8" spans="1:60" x14ac:dyDescent="0.25">
      <c r="A8" t="s">
        <v>8</v>
      </c>
      <c r="B8" t="s">
        <v>47</v>
      </c>
      <c r="F8" t="s">
        <v>19</v>
      </c>
      <c r="G8" t="b">
        <v>1</v>
      </c>
      <c r="H8">
        <v>1</v>
      </c>
    </row>
    <row r="9" spans="1:60" x14ac:dyDescent="0.25">
      <c r="A9" t="s">
        <v>9</v>
      </c>
      <c r="B9">
        <v>1</v>
      </c>
    </row>
    <row r="10" spans="1:60" x14ac:dyDescent="0.25">
      <c r="A10" t="s">
        <v>10</v>
      </c>
      <c r="B10" t="b">
        <v>0</v>
      </c>
    </row>
    <row r="11" spans="1:60" x14ac:dyDescent="0.25">
      <c r="A11" t="s">
        <v>11</v>
      </c>
      <c r="B11" t="s">
        <v>47</v>
      </c>
    </row>
    <row r="12" spans="1:60" x14ac:dyDescent="0.25">
      <c r="A12" t="s">
        <v>12</v>
      </c>
      <c r="B12" t="b">
        <v>0</v>
      </c>
    </row>
    <row r="14" spans="1:60" ht="13" thickBot="1" x14ac:dyDescent="0.3">
      <c r="A14" t="s">
        <v>21</v>
      </c>
      <c r="B14">
        <v>1</v>
      </c>
      <c r="AX14" t="s">
        <v>22</v>
      </c>
      <c r="AY14">
        <v>0</v>
      </c>
    </row>
    <row r="15" spans="1:60" s="2" customFormat="1" ht="13" thickTop="1" x14ac:dyDescent="0.25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2" t="s">
        <v>32</v>
      </c>
      <c r="K15" s="2" t="s">
        <v>33</v>
      </c>
      <c r="AV15" s="2" t="s">
        <v>45</v>
      </c>
      <c r="AW15" s="2" t="s">
        <v>46</v>
      </c>
      <c r="AX15" s="2" t="s">
        <v>34</v>
      </c>
      <c r="AY15" s="2" t="s">
        <v>35</v>
      </c>
      <c r="AZ15" s="2" t="s">
        <v>36</v>
      </c>
      <c r="BA15" s="2" t="s">
        <v>37</v>
      </c>
      <c r="BB15" s="2" t="s">
        <v>38</v>
      </c>
      <c r="BC15" s="2" t="s">
        <v>39</v>
      </c>
      <c r="BD15" s="2" t="s">
        <v>40</v>
      </c>
      <c r="BE15" s="2" t="s">
        <v>41</v>
      </c>
      <c r="BF15" s="2" t="s">
        <v>42</v>
      </c>
      <c r="BG15" s="2" t="s">
        <v>43</v>
      </c>
      <c r="BH15" s="2" t="s">
        <v>44</v>
      </c>
    </row>
    <row r="16" spans="1:60" x14ac:dyDescent="0.25">
      <c r="A16" t="s">
        <v>48</v>
      </c>
      <c r="B16">
        <v>-1</v>
      </c>
      <c r="C16">
        <v>0.5</v>
      </c>
      <c r="E16">
        <v>0</v>
      </c>
      <c r="G16">
        <v>1</v>
      </c>
      <c r="H16">
        <f>'initial solver'!$F$4:$L$4</f>
        <v>149.16058950731698</v>
      </c>
      <c r="I16">
        <v>0</v>
      </c>
      <c r="J16">
        <v>85</v>
      </c>
      <c r="K16" t="s">
        <v>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82"/>
  <sheetViews>
    <sheetView topLeftCell="G1" zoomScale="120" zoomScaleNormal="120" workbookViewId="0">
      <selection activeCell="L9" sqref="L9"/>
    </sheetView>
  </sheetViews>
  <sheetFormatPr defaultRowHeight="12.5" x14ac:dyDescent="0.25"/>
  <cols>
    <col min="1" max="1" width="13.6328125" customWidth="1"/>
    <col min="4" max="4" width="10.54296875" customWidth="1"/>
    <col min="5" max="5" width="18.90625" customWidth="1"/>
    <col min="6" max="6" width="8.90625" customWidth="1"/>
    <col min="7" max="7" width="10" customWidth="1"/>
    <col min="8" max="8" width="10.26953125" customWidth="1"/>
    <col min="9" max="9" width="13.54296875" customWidth="1"/>
    <col min="10" max="10" width="12.453125" customWidth="1"/>
    <col min="11" max="11" width="14.26953125" customWidth="1"/>
    <col min="12" max="12" width="19.6328125" customWidth="1"/>
    <col min="13" max="13" width="16.1796875" customWidth="1"/>
    <col min="15" max="16" width="13.54296875" customWidth="1"/>
    <col min="17" max="17" width="13.7265625" customWidth="1"/>
  </cols>
  <sheetData>
    <row r="1" spans="1:18" x14ac:dyDescent="0.25">
      <c r="G1" s="1"/>
      <c r="I1" s="1"/>
      <c r="L1" s="1"/>
    </row>
    <row r="2" spans="1:18" ht="13" x14ac:dyDescent="0.3">
      <c r="E2" t="s">
        <v>63</v>
      </c>
      <c r="F2" s="11">
        <f>COUNTIF($N$6:$N$82,F3)</f>
        <v>0</v>
      </c>
      <c r="G2" s="11">
        <f t="shared" ref="G2:J2" si="0">COUNTIF($N$6:$N$82,G3)</f>
        <v>14</v>
      </c>
      <c r="H2" s="11">
        <f t="shared" si="0"/>
        <v>0</v>
      </c>
      <c r="I2" s="11">
        <f t="shared" si="0"/>
        <v>0</v>
      </c>
      <c r="J2" s="11">
        <f t="shared" si="0"/>
        <v>0</v>
      </c>
      <c r="K2" s="11">
        <f>COUNTIF($N$6:$N$82,K3)</f>
        <v>0</v>
      </c>
      <c r="L2" s="11">
        <f t="shared" ref="L2" si="1">COUNTIF($N$6:$N$82,L3)</f>
        <v>41</v>
      </c>
      <c r="O2" t="s">
        <v>62</v>
      </c>
      <c r="P2" s="12">
        <f>SUMPRODUCT(F2:L2,Price)</f>
        <v>4799.990839038569</v>
      </c>
    </row>
    <row r="3" spans="1:18" x14ac:dyDescent="0.25">
      <c r="E3" s="3" t="s">
        <v>50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O3" s="1"/>
    </row>
    <row r="4" spans="1:18" x14ac:dyDescent="0.25">
      <c r="B4" s="8" t="s">
        <v>54</v>
      </c>
      <c r="C4" s="8"/>
      <c r="D4" s="8"/>
      <c r="E4" t="s">
        <v>0</v>
      </c>
      <c r="F4" s="7">
        <v>139.34752445734799</v>
      </c>
      <c r="G4" s="7">
        <v>49.999835674538708</v>
      </c>
      <c r="H4" s="7">
        <v>149.16058950731698</v>
      </c>
      <c r="I4" s="7">
        <v>137.55673935568342</v>
      </c>
      <c r="J4" s="7">
        <v>142.52433066211648</v>
      </c>
      <c r="K4" s="7">
        <v>149.99910519860981</v>
      </c>
      <c r="L4" s="7">
        <v>99.99983267304944</v>
      </c>
      <c r="M4" t="s">
        <v>60</v>
      </c>
      <c r="N4" t="s">
        <v>61</v>
      </c>
    </row>
    <row r="5" spans="1:18" x14ac:dyDescent="0.25">
      <c r="A5" s="3" t="s">
        <v>55</v>
      </c>
      <c r="B5" s="3" t="s">
        <v>52</v>
      </c>
      <c r="C5" s="3" t="s">
        <v>51</v>
      </c>
      <c r="D5" s="3" t="s">
        <v>53</v>
      </c>
      <c r="E5" s="6" t="s">
        <v>37</v>
      </c>
      <c r="F5" s="6" t="s">
        <v>52</v>
      </c>
      <c r="G5" s="6" t="s">
        <v>51</v>
      </c>
      <c r="H5" s="6" t="s">
        <v>53</v>
      </c>
      <c r="I5" s="6" t="s">
        <v>56</v>
      </c>
      <c r="J5" s="6" t="s">
        <v>57</v>
      </c>
      <c r="K5" s="6" t="s">
        <v>58</v>
      </c>
      <c r="L5" s="6" t="s">
        <v>59</v>
      </c>
      <c r="M5" s="5"/>
    </row>
    <row r="6" spans="1:18" x14ac:dyDescent="0.25">
      <c r="A6">
        <v>1</v>
      </c>
      <c r="B6" s="4">
        <v>5</v>
      </c>
      <c r="C6" s="4">
        <v>10</v>
      </c>
      <c r="D6" s="4">
        <v>5</v>
      </c>
      <c r="E6" s="5"/>
      <c r="F6" s="9">
        <f>B6-$F$4</f>
        <v>-134.34752445734799</v>
      </c>
      <c r="G6" s="9">
        <f>C6-$G$4</f>
        <v>-39.999835674538708</v>
      </c>
      <c r="H6" s="9">
        <f>D6-$H$4</f>
        <v>-144.16058950731698</v>
      </c>
      <c r="I6" s="9">
        <f>B6+C6-$I$4</f>
        <v>-122.55673935568342</v>
      </c>
      <c r="J6" s="9">
        <f>B6+D6-$J$4</f>
        <v>-132.52433066211648</v>
      </c>
      <c r="K6" s="9">
        <f>C6+D6-$K$4</f>
        <v>-134.99910519860981</v>
      </c>
      <c r="L6" s="9">
        <f>B6+C6+D6-$L$4</f>
        <v>-79.99983267304944</v>
      </c>
      <c r="M6" s="9">
        <f>MAX(F6:L6)</f>
        <v>-39.999835674538708</v>
      </c>
      <c r="N6">
        <f>IF(M6&gt;0,MATCH(M6,F6:L6,FALSE),0)</f>
        <v>0</v>
      </c>
    </row>
    <row r="7" spans="1:18" x14ac:dyDescent="0.25">
      <c r="A7">
        <v>2</v>
      </c>
      <c r="B7" s="4">
        <v>25</v>
      </c>
      <c r="C7" s="4">
        <v>50</v>
      </c>
      <c r="D7" s="4">
        <v>5</v>
      </c>
      <c r="F7" s="9">
        <f t="shared" ref="F7:F70" si="2">B7-$F$4</f>
        <v>-114.34752445734799</v>
      </c>
      <c r="G7" s="9">
        <f t="shared" ref="G7:G70" si="3">C7-$G$4</f>
        <v>1.643254612915257E-4</v>
      </c>
      <c r="H7" s="9">
        <f t="shared" ref="H7:H70" si="4">D7-$H$4</f>
        <v>-144.16058950731698</v>
      </c>
      <c r="I7" s="9">
        <f t="shared" ref="I7:I70" si="5">B7+C7-$I$4</f>
        <v>-62.556739355683419</v>
      </c>
      <c r="J7" s="9">
        <f t="shared" ref="J7:J70" si="6">B7+D7-$J$4</f>
        <v>-112.52433066211648</v>
      </c>
      <c r="K7" s="9">
        <f t="shared" ref="K7:K70" si="7">C7+D7-$K$4</f>
        <v>-94.999105198609811</v>
      </c>
      <c r="L7" s="9">
        <f t="shared" ref="L7:L70" si="8">B7+C7+D7-$L$4</f>
        <v>-19.99983267304944</v>
      </c>
      <c r="M7" s="9">
        <f t="shared" ref="M7:M70" si="9">MAX(F7:L7)</f>
        <v>1.643254612915257E-4</v>
      </c>
      <c r="N7">
        <f t="shared" ref="N7:N70" si="10">IF(M7&gt;0,MATCH(M7,F7:L7,FALSE),0)</f>
        <v>2</v>
      </c>
      <c r="R7" s="10"/>
    </row>
    <row r="8" spans="1:18" x14ac:dyDescent="0.25">
      <c r="A8">
        <v>3</v>
      </c>
      <c r="B8" s="4">
        <v>40</v>
      </c>
      <c r="C8" s="4">
        <v>40</v>
      </c>
      <c r="D8" s="4">
        <v>70</v>
      </c>
      <c r="F8" s="9">
        <f t="shared" si="2"/>
        <v>-99.347524457347987</v>
      </c>
      <c r="G8" s="9">
        <f t="shared" si="3"/>
        <v>-9.9998356745387085</v>
      </c>
      <c r="H8" s="9">
        <f t="shared" si="4"/>
        <v>-79.160589507316985</v>
      </c>
      <c r="I8" s="9">
        <f t="shared" si="5"/>
        <v>-57.556739355683419</v>
      </c>
      <c r="J8" s="9">
        <f t="shared" si="6"/>
        <v>-32.524330662116483</v>
      </c>
      <c r="K8" s="9">
        <f t="shared" si="7"/>
        <v>-39.999105198609811</v>
      </c>
      <c r="L8" s="9">
        <f t="shared" si="8"/>
        <v>50.00016732695056</v>
      </c>
      <c r="M8" s="9">
        <f t="shared" si="9"/>
        <v>50.00016732695056</v>
      </c>
      <c r="N8">
        <f t="shared" si="10"/>
        <v>7</v>
      </c>
      <c r="R8" s="10"/>
    </row>
    <row r="9" spans="1:18" x14ac:dyDescent="0.25">
      <c r="A9">
        <v>4</v>
      </c>
      <c r="B9" s="4">
        <v>300</v>
      </c>
      <c r="C9" s="4">
        <v>100</v>
      </c>
      <c r="D9" s="4">
        <v>0</v>
      </c>
      <c r="F9" s="9">
        <f t="shared" si="2"/>
        <v>160.65247554265201</v>
      </c>
      <c r="G9" s="9">
        <f t="shared" si="3"/>
        <v>50.000164325461292</v>
      </c>
      <c r="H9" s="9">
        <f t="shared" si="4"/>
        <v>-149.16058950731698</v>
      </c>
      <c r="I9" s="9">
        <f t="shared" si="5"/>
        <v>262.44326064431658</v>
      </c>
      <c r="J9" s="9">
        <f t="shared" si="6"/>
        <v>157.47566933788352</v>
      </c>
      <c r="K9" s="9">
        <f t="shared" si="7"/>
        <v>-49.999105198609811</v>
      </c>
      <c r="L9" s="9">
        <f t="shared" si="8"/>
        <v>300.00016732695053</v>
      </c>
      <c r="M9" s="9">
        <f t="shared" si="9"/>
        <v>300.00016732695053</v>
      </c>
      <c r="N9">
        <f t="shared" si="10"/>
        <v>7</v>
      </c>
      <c r="R9" s="10"/>
    </row>
    <row r="10" spans="1:18" x14ac:dyDescent="0.25">
      <c r="A10">
        <v>5</v>
      </c>
      <c r="B10" s="4">
        <v>0</v>
      </c>
      <c r="C10" s="4">
        <v>10</v>
      </c>
      <c r="D10" s="4">
        <v>20</v>
      </c>
      <c r="F10" s="9">
        <f t="shared" si="2"/>
        <v>-139.34752445734799</v>
      </c>
      <c r="G10" s="9">
        <f t="shared" si="3"/>
        <v>-39.999835674538708</v>
      </c>
      <c r="H10" s="9">
        <f t="shared" si="4"/>
        <v>-129.16058950731698</v>
      </c>
      <c r="I10" s="9">
        <f t="shared" si="5"/>
        <v>-127.55673935568342</v>
      </c>
      <c r="J10" s="9">
        <f t="shared" si="6"/>
        <v>-122.52433066211648</v>
      </c>
      <c r="K10" s="9">
        <f t="shared" si="7"/>
        <v>-119.99910519860981</v>
      </c>
      <c r="L10" s="9">
        <f t="shared" si="8"/>
        <v>-69.99983267304944</v>
      </c>
      <c r="M10" s="9">
        <f t="shared" si="9"/>
        <v>-39.999835674538708</v>
      </c>
      <c r="N10">
        <f t="shared" si="10"/>
        <v>0</v>
      </c>
      <c r="R10" s="10"/>
    </row>
    <row r="11" spans="1:18" x14ac:dyDescent="0.25">
      <c r="A11">
        <v>6</v>
      </c>
      <c r="B11" s="4">
        <v>0</v>
      </c>
      <c r="C11" s="4">
        <v>100</v>
      </c>
      <c r="D11" s="4">
        <v>0</v>
      </c>
      <c r="F11" s="9">
        <f t="shared" si="2"/>
        <v>-139.34752445734799</v>
      </c>
      <c r="G11" s="9">
        <f t="shared" si="3"/>
        <v>50.000164325461292</v>
      </c>
      <c r="H11" s="9">
        <f t="shared" si="4"/>
        <v>-149.16058950731698</v>
      </c>
      <c r="I11" s="9">
        <f t="shared" si="5"/>
        <v>-37.556739355683419</v>
      </c>
      <c r="J11" s="9">
        <f t="shared" si="6"/>
        <v>-142.52433066211648</v>
      </c>
      <c r="K11" s="9">
        <f t="shared" si="7"/>
        <v>-49.999105198609811</v>
      </c>
      <c r="L11" s="9">
        <f t="shared" si="8"/>
        <v>1.673269505602093E-4</v>
      </c>
      <c r="M11" s="9">
        <f t="shared" si="9"/>
        <v>50.000164325461292</v>
      </c>
      <c r="N11">
        <f>IF(M11&gt;0,MATCH(M11,F11:L11,FALSE),0)</f>
        <v>2</v>
      </c>
      <c r="R11" s="10"/>
    </row>
    <row r="12" spans="1:18" x14ac:dyDescent="0.25">
      <c r="A12">
        <v>7</v>
      </c>
      <c r="B12" s="4">
        <v>30</v>
      </c>
      <c r="C12" s="4">
        <v>50</v>
      </c>
      <c r="D12" s="4">
        <v>15</v>
      </c>
      <c r="F12" s="9">
        <f t="shared" si="2"/>
        <v>-109.34752445734799</v>
      </c>
      <c r="G12" s="9">
        <f t="shared" si="3"/>
        <v>1.643254612915257E-4</v>
      </c>
      <c r="H12" s="9">
        <f t="shared" si="4"/>
        <v>-134.16058950731698</v>
      </c>
      <c r="I12" s="9">
        <f t="shared" si="5"/>
        <v>-57.556739355683419</v>
      </c>
      <c r="J12" s="9">
        <f t="shared" si="6"/>
        <v>-97.524330662116483</v>
      </c>
      <c r="K12" s="9">
        <f t="shared" si="7"/>
        <v>-84.999105198609811</v>
      </c>
      <c r="L12" s="9">
        <f t="shared" si="8"/>
        <v>-4.9998326730494398</v>
      </c>
      <c r="M12" s="9">
        <f t="shared" si="9"/>
        <v>1.643254612915257E-4</v>
      </c>
      <c r="N12">
        <f t="shared" si="10"/>
        <v>2</v>
      </c>
      <c r="R12" s="10"/>
    </row>
    <row r="13" spans="1:18" x14ac:dyDescent="0.25">
      <c r="A13">
        <v>8</v>
      </c>
      <c r="B13" s="4">
        <v>10</v>
      </c>
      <c r="C13" s="4">
        <v>30</v>
      </c>
      <c r="D13" s="4">
        <v>0</v>
      </c>
      <c r="F13" s="9">
        <f t="shared" si="2"/>
        <v>-129.34752445734799</v>
      </c>
      <c r="G13" s="9">
        <f t="shared" si="3"/>
        <v>-19.999835674538708</v>
      </c>
      <c r="H13" s="9">
        <f t="shared" si="4"/>
        <v>-149.16058950731698</v>
      </c>
      <c r="I13" s="9">
        <f t="shared" si="5"/>
        <v>-97.556739355683419</v>
      </c>
      <c r="J13" s="9">
        <f t="shared" si="6"/>
        <v>-132.52433066211648</v>
      </c>
      <c r="K13" s="9">
        <f t="shared" si="7"/>
        <v>-119.99910519860981</v>
      </c>
      <c r="L13" s="9">
        <f t="shared" si="8"/>
        <v>-59.99983267304944</v>
      </c>
      <c r="M13" s="9">
        <f t="shared" si="9"/>
        <v>-19.999835674538708</v>
      </c>
      <c r="N13">
        <f t="shared" si="10"/>
        <v>0</v>
      </c>
      <c r="R13" s="10"/>
    </row>
    <row r="14" spans="1:18" x14ac:dyDescent="0.25">
      <c r="A14">
        <v>9</v>
      </c>
      <c r="B14" s="4">
        <v>7.5</v>
      </c>
      <c r="C14" s="4">
        <v>10</v>
      </c>
      <c r="D14" s="4">
        <v>3</v>
      </c>
      <c r="F14" s="9">
        <f t="shared" si="2"/>
        <v>-131.84752445734799</v>
      </c>
      <c r="G14" s="9">
        <f t="shared" si="3"/>
        <v>-39.999835674538708</v>
      </c>
      <c r="H14" s="9">
        <f t="shared" si="4"/>
        <v>-146.16058950731698</v>
      </c>
      <c r="I14" s="9">
        <f t="shared" si="5"/>
        <v>-120.05673935568342</v>
      </c>
      <c r="J14" s="9">
        <f t="shared" si="6"/>
        <v>-132.02433066211648</v>
      </c>
      <c r="K14" s="9">
        <f t="shared" si="7"/>
        <v>-136.99910519860981</v>
      </c>
      <c r="L14" s="9">
        <f t="shared" si="8"/>
        <v>-79.49983267304944</v>
      </c>
      <c r="M14" s="9">
        <f t="shared" si="9"/>
        <v>-39.999835674538708</v>
      </c>
      <c r="N14">
        <f t="shared" si="10"/>
        <v>0</v>
      </c>
    </row>
    <row r="15" spans="1:18" x14ac:dyDescent="0.25">
      <c r="A15">
        <v>10</v>
      </c>
      <c r="B15" s="4">
        <v>30</v>
      </c>
      <c r="C15" s="4">
        <v>40</v>
      </c>
      <c r="D15" s="4">
        <v>40</v>
      </c>
      <c r="F15" s="9">
        <f t="shared" si="2"/>
        <v>-109.34752445734799</v>
      </c>
      <c r="G15" s="9">
        <f t="shared" si="3"/>
        <v>-9.9998356745387085</v>
      </c>
      <c r="H15" s="9">
        <f t="shared" si="4"/>
        <v>-109.16058950731698</v>
      </c>
      <c r="I15" s="9">
        <f t="shared" si="5"/>
        <v>-67.556739355683419</v>
      </c>
      <c r="J15" s="9">
        <f t="shared" si="6"/>
        <v>-72.524330662116483</v>
      </c>
      <c r="K15" s="9">
        <f t="shared" si="7"/>
        <v>-69.999105198609811</v>
      </c>
      <c r="L15" s="9">
        <f t="shared" si="8"/>
        <v>10.00016732695056</v>
      </c>
      <c r="M15" s="9">
        <f t="shared" si="9"/>
        <v>10.00016732695056</v>
      </c>
      <c r="N15">
        <f t="shared" si="10"/>
        <v>7</v>
      </c>
    </row>
    <row r="16" spans="1:18" x14ac:dyDescent="0.25">
      <c r="A16">
        <v>11</v>
      </c>
      <c r="B16" s="4">
        <v>50</v>
      </c>
      <c r="C16" s="4">
        <v>70</v>
      </c>
      <c r="D16" s="4">
        <v>30</v>
      </c>
      <c r="F16" s="9">
        <f t="shared" si="2"/>
        <v>-89.347524457347987</v>
      </c>
      <c r="G16" s="9">
        <f t="shared" si="3"/>
        <v>20.000164325461292</v>
      </c>
      <c r="H16" s="9">
        <f t="shared" si="4"/>
        <v>-119.16058950731698</v>
      </c>
      <c r="I16" s="9">
        <f t="shared" si="5"/>
        <v>-17.556739355683419</v>
      </c>
      <c r="J16" s="9">
        <f t="shared" si="6"/>
        <v>-62.524330662116483</v>
      </c>
      <c r="K16" s="9">
        <f t="shared" si="7"/>
        <v>-49.999105198609811</v>
      </c>
      <c r="L16" s="9">
        <f t="shared" si="8"/>
        <v>50.00016732695056</v>
      </c>
      <c r="M16" s="9">
        <f t="shared" si="9"/>
        <v>50.00016732695056</v>
      </c>
      <c r="N16">
        <f t="shared" si="10"/>
        <v>7</v>
      </c>
    </row>
    <row r="17" spans="1:14" x14ac:dyDescent="0.25">
      <c r="A17">
        <v>12</v>
      </c>
      <c r="B17" s="4">
        <v>30</v>
      </c>
      <c r="C17" s="4">
        <v>30</v>
      </c>
      <c r="D17" s="4">
        <v>30</v>
      </c>
      <c r="F17" s="9">
        <f t="shared" si="2"/>
        <v>-109.34752445734799</v>
      </c>
      <c r="G17" s="9">
        <f t="shared" si="3"/>
        <v>-19.999835674538708</v>
      </c>
      <c r="H17" s="9">
        <f t="shared" si="4"/>
        <v>-119.16058950731698</v>
      </c>
      <c r="I17" s="9">
        <f t="shared" si="5"/>
        <v>-77.556739355683419</v>
      </c>
      <c r="J17" s="9">
        <f t="shared" si="6"/>
        <v>-82.524330662116483</v>
      </c>
      <c r="K17" s="9">
        <f t="shared" si="7"/>
        <v>-89.999105198609811</v>
      </c>
      <c r="L17" s="9">
        <f t="shared" si="8"/>
        <v>-9.9998326730494398</v>
      </c>
      <c r="M17" s="9">
        <f t="shared" si="9"/>
        <v>-9.9998326730494398</v>
      </c>
      <c r="N17">
        <f t="shared" si="10"/>
        <v>0</v>
      </c>
    </row>
    <row r="18" spans="1:14" x14ac:dyDescent="0.25">
      <c r="A18">
        <v>13</v>
      </c>
      <c r="B18" s="4">
        <v>20</v>
      </c>
      <c r="C18" s="4">
        <v>50</v>
      </c>
      <c r="D18" s="4">
        <v>30</v>
      </c>
      <c r="F18" s="9">
        <f t="shared" si="2"/>
        <v>-119.34752445734799</v>
      </c>
      <c r="G18" s="9">
        <f t="shared" si="3"/>
        <v>1.643254612915257E-4</v>
      </c>
      <c r="H18" s="9">
        <f t="shared" si="4"/>
        <v>-119.16058950731698</v>
      </c>
      <c r="I18" s="9">
        <f t="shared" si="5"/>
        <v>-67.556739355683419</v>
      </c>
      <c r="J18" s="9">
        <f t="shared" si="6"/>
        <v>-92.524330662116483</v>
      </c>
      <c r="K18" s="9">
        <f t="shared" si="7"/>
        <v>-69.999105198609811</v>
      </c>
      <c r="L18" s="9">
        <f t="shared" si="8"/>
        <v>1.673269505602093E-4</v>
      </c>
      <c r="M18" s="9">
        <f t="shared" si="9"/>
        <v>1.673269505602093E-4</v>
      </c>
      <c r="N18">
        <f t="shared" si="10"/>
        <v>7</v>
      </c>
    </row>
    <row r="19" spans="1:14" x14ac:dyDescent="0.25">
      <c r="A19">
        <v>14</v>
      </c>
      <c r="B19" s="4">
        <v>20</v>
      </c>
      <c r="C19" s="4">
        <v>50</v>
      </c>
      <c r="D19" s="4">
        <v>20</v>
      </c>
      <c r="F19" s="9">
        <f t="shared" si="2"/>
        <v>-119.34752445734799</v>
      </c>
      <c r="G19" s="9">
        <f t="shared" si="3"/>
        <v>1.643254612915257E-4</v>
      </c>
      <c r="H19" s="9">
        <f t="shared" si="4"/>
        <v>-129.16058950731698</v>
      </c>
      <c r="I19" s="9">
        <f t="shared" si="5"/>
        <v>-67.556739355683419</v>
      </c>
      <c r="J19" s="9">
        <f t="shared" si="6"/>
        <v>-102.52433066211648</v>
      </c>
      <c r="K19" s="9">
        <f t="shared" si="7"/>
        <v>-79.999105198609811</v>
      </c>
      <c r="L19" s="9">
        <f t="shared" si="8"/>
        <v>-9.9998326730494398</v>
      </c>
      <c r="M19" s="9">
        <f t="shared" si="9"/>
        <v>1.643254612915257E-4</v>
      </c>
      <c r="N19">
        <f t="shared" si="10"/>
        <v>2</v>
      </c>
    </row>
    <row r="20" spans="1:14" x14ac:dyDescent="0.25">
      <c r="A20">
        <v>15</v>
      </c>
      <c r="B20" s="4">
        <v>100</v>
      </c>
      <c r="C20" s="4">
        <v>0</v>
      </c>
      <c r="D20" s="4">
        <v>70</v>
      </c>
      <c r="F20" s="9">
        <f t="shared" si="2"/>
        <v>-39.347524457347987</v>
      </c>
      <c r="G20" s="9">
        <f t="shared" si="3"/>
        <v>-49.999835674538708</v>
      </c>
      <c r="H20" s="9">
        <f t="shared" si="4"/>
        <v>-79.160589507316985</v>
      </c>
      <c r="I20" s="9">
        <f t="shared" si="5"/>
        <v>-37.556739355683419</v>
      </c>
      <c r="J20" s="9">
        <f t="shared" si="6"/>
        <v>27.475669337883517</v>
      </c>
      <c r="K20" s="9">
        <f t="shared" si="7"/>
        <v>-79.999105198609811</v>
      </c>
      <c r="L20" s="9">
        <f t="shared" si="8"/>
        <v>70.00016732695056</v>
      </c>
      <c r="M20" s="9">
        <f t="shared" si="9"/>
        <v>70.00016732695056</v>
      </c>
      <c r="N20">
        <f t="shared" si="10"/>
        <v>7</v>
      </c>
    </row>
    <row r="21" spans="1:14" x14ac:dyDescent="0.25">
      <c r="A21">
        <v>16</v>
      </c>
      <c r="B21" s="4">
        <v>10</v>
      </c>
      <c r="C21" s="4">
        <v>50</v>
      </c>
      <c r="D21" s="4">
        <v>20</v>
      </c>
      <c r="F21" s="9">
        <f t="shared" si="2"/>
        <v>-129.34752445734799</v>
      </c>
      <c r="G21" s="9">
        <f t="shared" si="3"/>
        <v>1.643254612915257E-4</v>
      </c>
      <c r="H21" s="9">
        <f t="shared" si="4"/>
        <v>-129.16058950731698</v>
      </c>
      <c r="I21" s="9">
        <f t="shared" si="5"/>
        <v>-77.556739355683419</v>
      </c>
      <c r="J21" s="9">
        <f t="shared" si="6"/>
        <v>-112.52433066211648</v>
      </c>
      <c r="K21" s="9">
        <f t="shared" si="7"/>
        <v>-79.999105198609811</v>
      </c>
      <c r="L21" s="9">
        <f t="shared" si="8"/>
        <v>-19.99983267304944</v>
      </c>
      <c r="M21" s="9">
        <f t="shared" si="9"/>
        <v>1.643254612915257E-4</v>
      </c>
      <c r="N21">
        <f t="shared" si="10"/>
        <v>2</v>
      </c>
    </row>
    <row r="22" spans="1:14" x14ac:dyDescent="0.25">
      <c r="A22">
        <v>17</v>
      </c>
      <c r="B22" s="4">
        <v>30</v>
      </c>
      <c r="C22" s="4">
        <v>50</v>
      </c>
      <c r="D22" s="4">
        <v>60</v>
      </c>
      <c r="F22" s="9">
        <f t="shared" si="2"/>
        <v>-109.34752445734799</v>
      </c>
      <c r="G22" s="9">
        <f t="shared" si="3"/>
        <v>1.643254612915257E-4</v>
      </c>
      <c r="H22" s="9">
        <f t="shared" si="4"/>
        <v>-89.160589507316985</v>
      </c>
      <c r="I22" s="9">
        <f t="shared" si="5"/>
        <v>-57.556739355683419</v>
      </c>
      <c r="J22" s="9">
        <f t="shared" si="6"/>
        <v>-52.524330662116483</v>
      </c>
      <c r="K22" s="9">
        <f t="shared" si="7"/>
        <v>-39.999105198609811</v>
      </c>
      <c r="L22" s="9">
        <f t="shared" si="8"/>
        <v>40.00016732695056</v>
      </c>
      <c r="M22" s="9">
        <f t="shared" si="9"/>
        <v>40.00016732695056</v>
      </c>
      <c r="N22">
        <f t="shared" si="10"/>
        <v>7</v>
      </c>
    </row>
    <row r="23" spans="1:14" x14ac:dyDescent="0.25">
      <c r="A23">
        <v>18</v>
      </c>
      <c r="B23" s="4">
        <v>29.5</v>
      </c>
      <c r="C23" s="4">
        <v>49.5</v>
      </c>
      <c r="D23" s="4">
        <v>49.5</v>
      </c>
      <c r="F23" s="9">
        <f t="shared" si="2"/>
        <v>-109.84752445734799</v>
      </c>
      <c r="G23" s="9">
        <f t="shared" si="3"/>
        <v>-0.49983567453870847</v>
      </c>
      <c r="H23" s="9">
        <f t="shared" si="4"/>
        <v>-99.660589507316985</v>
      </c>
      <c r="I23" s="9">
        <f t="shared" si="5"/>
        <v>-58.556739355683419</v>
      </c>
      <c r="J23" s="9">
        <f t="shared" si="6"/>
        <v>-63.524330662116483</v>
      </c>
      <c r="K23" s="9">
        <f t="shared" si="7"/>
        <v>-50.999105198609811</v>
      </c>
      <c r="L23" s="9">
        <f t="shared" si="8"/>
        <v>28.50016732695056</v>
      </c>
      <c r="M23" s="9">
        <f t="shared" si="9"/>
        <v>28.50016732695056</v>
      </c>
      <c r="N23">
        <f t="shared" si="10"/>
        <v>7</v>
      </c>
    </row>
    <row r="24" spans="1:14" x14ac:dyDescent="0.25">
      <c r="A24">
        <v>19</v>
      </c>
      <c r="B24" s="4">
        <v>2.5</v>
      </c>
      <c r="C24" s="4">
        <v>30</v>
      </c>
      <c r="D24" s="4">
        <v>0</v>
      </c>
      <c r="F24" s="9">
        <f t="shared" si="2"/>
        <v>-136.84752445734799</v>
      </c>
      <c r="G24" s="9">
        <f t="shared" si="3"/>
        <v>-19.999835674538708</v>
      </c>
      <c r="H24" s="9">
        <f t="shared" si="4"/>
        <v>-149.16058950731698</v>
      </c>
      <c r="I24" s="9">
        <f t="shared" si="5"/>
        <v>-105.05673935568342</v>
      </c>
      <c r="J24" s="9">
        <f t="shared" si="6"/>
        <v>-140.02433066211648</v>
      </c>
      <c r="K24" s="9">
        <f t="shared" si="7"/>
        <v>-119.99910519860981</v>
      </c>
      <c r="L24" s="9">
        <f t="shared" si="8"/>
        <v>-67.49983267304944</v>
      </c>
      <c r="M24" s="9">
        <f t="shared" si="9"/>
        <v>-19.999835674538708</v>
      </c>
      <c r="N24">
        <f t="shared" si="10"/>
        <v>0</v>
      </c>
    </row>
    <row r="25" spans="1:14" x14ac:dyDescent="0.25">
      <c r="A25">
        <v>20</v>
      </c>
      <c r="B25" s="4">
        <v>30</v>
      </c>
      <c r="C25" s="4">
        <v>25</v>
      </c>
      <c r="D25" s="4">
        <v>30</v>
      </c>
      <c r="F25" s="9">
        <f t="shared" si="2"/>
        <v>-109.34752445734799</v>
      </c>
      <c r="G25" s="9">
        <f t="shared" si="3"/>
        <v>-24.999835674538708</v>
      </c>
      <c r="H25" s="9">
        <f t="shared" si="4"/>
        <v>-119.16058950731698</v>
      </c>
      <c r="I25" s="9">
        <f t="shared" si="5"/>
        <v>-82.556739355683419</v>
      </c>
      <c r="J25" s="9">
        <f t="shared" si="6"/>
        <v>-82.524330662116483</v>
      </c>
      <c r="K25" s="9">
        <f t="shared" si="7"/>
        <v>-94.999105198609811</v>
      </c>
      <c r="L25" s="9">
        <f t="shared" si="8"/>
        <v>-14.99983267304944</v>
      </c>
      <c r="M25" s="9">
        <f t="shared" si="9"/>
        <v>-14.99983267304944</v>
      </c>
      <c r="N25">
        <f t="shared" si="10"/>
        <v>0</v>
      </c>
    </row>
    <row r="26" spans="1:14" x14ac:dyDescent="0.25">
      <c r="A26">
        <v>21</v>
      </c>
      <c r="B26" s="4">
        <v>39.5</v>
      </c>
      <c r="C26" s="4">
        <v>49.5</v>
      </c>
      <c r="D26" s="4">
        <v>59.5</v>
      </c>
      <c r="F26" s="9">
        <f t="shared" si="2"/>
        <v>-99.847524457347987</v>
      </c>
      <c r="G26" s="9">
        <f t="shared" si="3"/>
        <v>-0.49983567453870847</v>
      </c>
      <c r="H26" s="9">
        <f t="shared" si="4"/>
        <v>-89.660589507316985</v>
      </c>
      <c r="I26" s="9">
        <f t="shared" si="5"/>
        <v>-48.556739355683419</v>
      </c>
      <c r="J26" s="9">
        <f t="shared" si="6"/>
        <v>-43.524330662116483</v>
      </c>
      <c r="K26" s="9">
        <f t="shared" si="7"/>
        <v>-40.999105198609811</v>
      </c>
      <c r="L26" s="9">
        <f t="shared" si="8"/>
        <v>48.50016732695056</v>
      </c>
      <c r="M26" s="9">
        <f t="shared" si="9"/>
        <v>48.50016732695056</v>
      </c>
      <c r="N26">
        <f t="shared" si="10"/>
        <v>7</v>
      </c>
    </row>
    <row r="27" spans="1:14" x14ac:dyDescent="0.25">
      <c r="A27">
        <v>22</v>
      </c>
      <c r="B27" s="4">
        <v>10</v>
      </c>
      <c r="C27" s="4">
        <v>0</v>
      </c>
      <c r="D27" s="4">
        <v>40</v>
      </c>
      <c r="F27" s="9">
        <f t="shared" si="2"/>
        <v>-129.34752445734799</v>
      </c>
      <c r="G27" s="9">
        <f t="shared" si="3"/>
        <v>-49.999835674538708</v>
      </c>
      <c r="H27" s="9">
        <f t="shared" si="4"/>
        <v>-109.16058950731698</v>
      </c>
      <c r="I27" s="9">
        <f t="shared" si="5"/>
        <v>-127.55673935568342</v>
      </c>
      <c r="J27" s="9">
        <f t="shared" si="6"/>
        <v>-92.524330662116483</v>
      </c>
      <c r="K27" s="9">
        <f t="shared" si="7"/>
        <v>-109.99910519860981</v>
      </c>
      <c r="L27" s="9">
        <f t="shared" si="8"/>
        <v>-49.99983267304944</v>
      </c>
      <c r="M27" s="9">
        <f t="shared" si="9"/>
        <v>-49.99983267304944</v>
      </c>
      <c r="N27">
        <f t="shared" si="10"/>
        <v>0</v>
      </c>
    </row>
    <row r="28" spans="1:14" x14ac:dyDescent="0.25">
      <c r="A28">
        <v>23</v>
      </c>
      <c r="B28" s="4">
        <v>30</v>
      </c>
      <c r="C28" s="4">
        <v>50</v>
      </c>
      <c r="D28" s="4">
        <v>15</v>
      </c>
      <c r="F28" s="9">
        <f t="shared" si="2"/>
        <v>-109.34752445734799</v>
      </c>
      <c r="G28" s="9">
        <f t="shared" si="3"/>
        <v>1.643254612915257E-4</v>
      </c>
      <c r="H28" s="9">
        <f t="shared" si="4"/>
        <v>-134.16058950731698</v>
      </c>
      <c r="I28" s="9">
        <f t="shared" si="5"/>
        <v>-57.556739355683419</v>
      </c>
      <c r="J28" s="9">
        <f t="shared" si="6"/>
        <v>-97.524330662116483</v>
      </c>
      <c r="K28" s="9">
        <f t="shared" si="7"/>
        <v>-84.999105198609811</v>
      </c>
      <c r="L28" s="9">
        <f t="shared" si="8"/>
        <v>-4.9998326730494398</v>
      </c>
      <c r="M28" s="9">
        <f t="shared" si="9"/>
        <v>1.643254612915257E-4</v>
      </c>
      <c r="N28">
        <f t="shared" si="10"/>
        <v>2</v>
      </c>
    </row>
    <row r="29" spans="1:14" x14ac:dyDescent="0.25">
      <c r="A29">
        <v>24</v>
      </c>
      <c r="B29" s="4">
        <v>39.5</v>
      </c>
      <c r="C29" s="4">
        <v>99.5</v>
      </c>
      <c r="D29" s="4">
        <v>39.5</v>
      </c>
      <c r="F29" s="9">
        <f t="shared" si="2"/>
        <v>-99.847524457347987</v>
      </c>
      <c r="G29" s="9">
        <f t="shared" si="3"/>
        <v>49.500164325461292</v>
      </c>
      <c r="H29" s="9">
        <f t="shared" si="4"/>
        <v>-109.66058950731698</v>
      </c>
      <c r="I29" s="9">
        <f t="shared" si="5"/>
        <v>1.443260644316581</v>
      </c>
      <c r="J29" s="9">
        <f t="shared" si="6"/>
        <v>-63.524330662116483</v>
      </c>
      <c r="K29" s="9">
        <f t="shared" si="7"/>
        <v>-10.999105198609811</v>
      </c>
      <c r="L29" s="9">
        <f t="shared" si="8"/>
        <v>78.50016732695056</v>
      </c>
      <c r="M29" s="9">
        <f t="shared" si="9"/>
        <v>78.50016732695056</v>
      </c>
      <c r="N29">
        <f t="shared" si="10"/>
        <v>7</v>
      </c>
    </row>
    <row r="30" spans="1:14" x14ac:dyDescent="0.25">
      <c r="A30">
        <v>25</v>
      </c>
      <c r="B30" s="4">
        <v>50</v>
      </c>
      <c r="C30" s="4">
        <v>100</v>
      </c>
      <c r="D30" s="4">
        <v>50</v>
      </c>
      <c r="F30" s="9">
        <f t="shared" si="2"/>
        <v>-89.347524457347987</v>
      </c>
      <c r="G30" s="9">
        <f t="shared" si="3"/>
        <v>50.000164325461292</v>
      </c>
      <c r="H30" s="9">
        <f t="shared" si="4"/>
        <v>-99.160589507316985</v>
      </c>
      <c r="I30" s="9">
        <f t="shared" si="5"/>
        <v>12.443260644316581</v>
      </c>
      <c r="J30" s="9">
        <f t="shared" si="6"/>
        <v>-42.524330662116483</v>
      </c>
      <c r="K30" s="9">
        <f t="shared" si="7"/>
        <v>8.9480139018860427E-4</v>
      </c>
      <c r="L30" s="9">
        <f t="shared" si="8"/>
        <v>100.00016732695056</v>
      </c>
      <c r="M30" s="9">
        <f t="shared" si="9"/>
        <v>100.00016732695056</v>
      </c>
      <c r="N30">
        <f t="shared" si="10"/>
        <v>7</v>
      </c>
    </row>
    <row r="31" spans="1:14" x14ac:dyDescent="0.25">
      <c r="A31">
        <v>26</v>
      </c>
      <c r="B31" s="4">
        <v>20</v>
      </c>
      <c r="C31" s="4">
        <v>50</v>
      </c>
      <c r="D31" s="4">
        <v>10</v>
      </c>
      <c r="F31" s="9">
        <f t="shared" si="2"/>
        <v>-119.34752445734799</v>
      </c>
      <c r="G31" s="9">
        <f t="shared" si="3"/>
        <v>1.643254612915257E-4</v>
      </c>
      <c r="H31" s="9">
        <f t="shared" si="4"/>
        <v>-139.16058950731698</v>
      </c>
      <c r="I31" s="9">
        <f t="shared" si="5"/>
        <v>-67.556739355683419</v>
      </c>
      <c r="J31" s="9">
        <f t="shared" si="6"/>
        <v>-112.52433066211648</v>
      </c>
      <c r="K31" s="9">
        <f t="shared" si="7"/>
        <v>-89.999105198609811</v>
      </c>
      <c r="L31" s="9">
        <f t="shared" si="8"/>
        <v>-19.99983267304944</v>
      </c>
      <c r="M31" s="9">
        <f t="shared" si="9"/>
        <v>1.643254612915257E-4</v>
      </c>
      <c r="N31">
        <f t="shared" si="10"/>
        <v>2</v>
      </c>
    </row>
    <row r="32" spans="1:14" x14ac:dyDescent="0.25">
      <c r="A32">
        <v>27</v>
      </c>
      <c r="B32" s="4">
        <v>30</v>
      </c>
      <c r="C32" s="4">
        <v>50</v>
      </c>
      <c r="D32" s="4">
        <v>40</v>
      </c>
      <c r="F32" s="9">
        <f t="shared" si="2"/>
        <v>-109.34752445734799</v>
      </c>
      <c r="G32" s="9">
        <f t="shared" si="3"/>
        <v>1.643254612915257E-4</v>
      </c>
      <c r="H32" s="9">
        <f t="shared" si="4"/>
        <v>-109.16058950731698</v>
      </c>
      <c r="I32" s="9">
        <f t="shared" si="5"/>
        <v>-57.556739355683419</v>
      </c>
      <c r="J32" s="9">
        <f t="shared" si="6"/>
        <v>-72.524330662116483</v>
      </c>
      <c r="K32" s="9">
        <f t="shared" si="7"/>
        <v>-59.999105198609811</v>
      </c>
      <c r="L32" s="9">
        <f t="shared" si="8"/>
        <v>20.00016732695056</v>
      </c>
      <c r="M32" s="9">
        <f t="shared" si="9"/>
        <v>20.00016732695056</v>
      </c>
      <c r="N32">
        <f t="shared" si="10"/>
        <v>7</v>
      </c>
    </row>
    <row r="33" spans="1:14" x14ac:dyDescent="0.25">
      <c r="A33">
        <v>28</v>
      </c>
      <c r="B33" s="4">
        <v>10</v>
      </c>
      <c r="C33" s="4">
        <v>100</v>
      </c>
      <c r="D33" s="4">
        <v>0</v>
      </c>
      <c r="F33" s="9">
        <f t="shared" si="2"/>
        <v>-129.34752445734799</v>
      </c>
      <c r="G33" s="9">
        <f t="shared" si="3"/>
        <v>50.000164325461292</v>
      </c>
      <c r="H33" s="9">
        <f t="shared" si="4"/>
        <v>-149.16058950731698</v>
      </c>
      <c r="I33" s="9">
        <f t="shared" si="5"/>
        <v>-27.556739355683419</v>
      </c>
      <c r="J33" s="9">
        <f t="shared" si="6"/>
        <v>-132.52433066211648</v>
      </c>
      <c r="K33" s="9">
        <f t="shared" si="7"/>
        <v>-49.999105198609811</v>
      </c>
      <c r="L33" s="9">
        <f t="shared" si="8"/>
        <v>10.00016732695056</v>
      </c>
      <c r="M33" s="9">
        <f t="shared" si="9"/>
        <v>50.000164325461292</v>
      </c>
      <c r="N33">
        <f t="shared" si="10"/>
        <v>2</v>
      </c>
    </row>
    <row r="34" spans="1:14" x14ac:dyDescent="0.25">
      <c r="A34">
        <v>29</v>
      </c>
      <c r="B34" s="4">
        <v>5</v>
      </c>
      <c r="C34" s="4">
        <v>10</v>
      </c>
      <c r="D34" s="4">
        <v>15</v>
      </c>
      <c r="F34" s="9">
        <f t="shared" si="2"/>
        <v>-134.34752445734799</v>
      </c>
      <c r="G34" s="9">
        <f t="shared" si="3"/>
        <v>-39.999835674538708</v>
      </c>
      <c r="H34" s="9">
        <f t="shared" si="4"/>
        <v>-134.16058950731698</v>
      </c>
      <c r="I34" s="9">
        <f t="shared" si="5"/>
        <v>-122.55673935568342</v>
      </c>
      <c r="J34" s="9">
        <f t="shared" si="6"/>
        <v>-122.52433066211648</v>
      </c>
      <c r="K34" s="9">
        <f t="shared" si="7"/>
        <v>-124.99910519860981</v>
      </c>
      <c r="L34" s="9">
        <f t="shared" si="8"/>
        <v>-69.99983267304944</v>
      </c>
      <c r="M34" s="9">
        <f t="shared" si="9"/>
        <v>-39.999835674538708</v>
      </c>
      <c r="N34">
        <f t="shared" si="10"/>
        <v>0</v>
      </c>
    </row>
    <row r="35" spans="1:14" x14ac:dyDescent="0.25">
      <c r="A35">
        <v>30</v>
      </c>
      <c r="B35" s="4">
        <v>0</v>
      </c>
      <c r="C35" s="4">
        <v>30</v>
      </c>
      <c r="D35" s="4">
        <v>20</v>
      </c>
      <c r="F35" s="9">
        <f t="shared" si="2"/>
        <v>-139.34752445734799</v>
      </c>
      <c r="G35" s="9">
        <f t="shared" si="3"/>
        <v>-19.999835674538708</v>
      </c>
      <c r="H35" s="9">
        <f t="shared" si="4"/>
        <v>-129.16058950731698</v>
      </c>
      <c r="I35" s="9">
        <f t="shared" si="5"/>
        <v>-107.55673935568342</v>
      </c>
      <c r="J35" s="9">
        <f t="shared" si="6"/>
        <v>-122.52433066211648</v>
      </c>
      <c r="K35" s="9">
        <f t="shared" si="7"/>
        <v>-99.999105198609811</v>
      </c>
      <c r="L35" s="9">
        <f t="shared" si="8"/>
        <v>-49.99983267304944</v>
      </c>
      <c r="M35" s="9">
        <f t="shared" si="9"/>
        <v>-19.999835674538708</v>
      </c>
      <c r="N35">
        <f t="shared" si="10"/>
        <v>0</v>
      </c>
    </row>
    <row r="36" spans="1:14" x14ac:dyDescent="0.25">
      <c r="A36">
        <v>31</v>
      </c>
      <c r="B36" s="4">
        <v>30</v>
      </c>
      <c r="C36" s="4">
        <v>80</v>
      </c>
      <c r="D36" s="4">
        <v>50</v>
      </c>
      <c r="F36" s="9">
        <f t="shared" si="2"/>
        <v>-109.34752445734799</v>
      </c>
      <c r="G36" s="9">
        <f t="shared" si="3"/>
        <v>30.000164325461292</v>
      </c>
      <c r="H36" s="9">
        <f t="shared" si="4"/>
        <v>-99.160589507316985</v>
      </c>
      <c r="I36" s="9">
        <f t="shared" si="5"/>
        <v>-27.556739355683419</v>
      </c>
      <c r="J36" s="9">
        <f t="shared" si="6"/>
        <v>-62.524330662116483</v>
      </c>
      <c r="K36" s="9">
        <f t="shared" si="7"/>
        <v>-19.999105198609811</v>
      </c>
      <c r="L36" s="9">
        <f t="shared" si="8"/>
        <v>60.00016732695056</v>
      </c>
      <c r="M36" s="9">
        <f t="shared" si="9"/>
        <v>60.00016732695056</v>
      </c>
      <c r="N36">
        <f t="shared" si="10"/>
        <v>7</v>
      </c>
    </row>
    <row r="37" spans="1:14" x14ac:dyDescent="0.25">
      <c r="A37">
        <v>32</v>
      </c>
      <c r="B37" s="4">
        <v>70</v>
      </c>
      <c r="C37" s="4">
        <v>150</v>
      </c>
      <c r="D37" s="4">
        <v>0</v>
      </c>
      <c r="F37" s="9">
        <f t="shared" si="2"/>
        <v>-69.347524457347987</v>
      </c>
      <c r="G37" s="9">
        <f t="shared" si="3"/>
        <v>100.0001643254613</v>
      </c>
      <c r="H37" s="9">
        <f t="shared" si="4"/>
        <v>-149.16058950731698</v>
      </c>
      <c r="I37" s="9">
        <f t="shared" si="5"/>
        <v>82.443260644316581</v>
      </c>
      <c r="J37" s="9">
        <f t="shared" si="6"/>
        <v>-72.524330662116483</v>
      </c>
      <c r="K37" s="9">
        <f t="shared" si="7"/>
        <v>8.9480139018860427E-4</v>
      </c>
      <c r="L37" s="9">
        <f t="shared" si="8"/>
        <v>120.00016732695056</v>
      </c>
      <c r="M37" s="9">
        <f t="shared" si="9"/>
        <v>120.00016732695056</v>
      </c>
      <c r="N37">
        <f t="shared" si="10"/>
        <v>7</v>
      </c>
    </row>
    <row r="38" spans="1:14" x14ac:dyDescent="0.25">
      <c r="A38">
        <v>33</v>
      </c>
      <c r="B38" s="4">
        <v>100</v>
      </c>
      <c r="C38" s="4">
        <v>100</v>
      </c>
      <c r="D38" s="4">
        <v>200</v>
      </c>
      <c r="F38" s="9">
        <f t="shared" si="2"/>
        <v>-39.347524457347987</v>
      </c>
      <c r="G38" s="9">
        <f t="shared" si="3"/>
        <v>50.000164325461292</v>
      </c>
      <c r="H38" s="9">
        <f t="shared" si="4"/>
        <v>50.839410492683015</v>
      </c>
      <c r="I38" s="9">
        <f t="shared" si="5"/>
        <v>62.443260644316581</v>
      </c>
      <c r="J38" s="9">
        <f t="shared" si="6"/>
        <v>157.47566933788352</v>
      </c>
      <c r="K38" s="9">
        <f t="shared" si="7"/>
        <v>150.00089480139019</v>
      </c>
      <c r="L38" s="9">
        <f t="shared" si="8"/>
        <v>300.00016732695053</v>
      </c>
      <c r="M38" s="9">
        <f t="shared" si="9"/>
        <v>300.00016732695053</v>
      </c>
      <c r="N38">
        <f t="shared" si="10"/>
        <v>7</v>
      </c>
    </row>
    <row r="39" spans="1:14" x14ac:dyDescent="0.25">
      <c r="A39">
        <v>34</v>
      </c>
      <c r="B39" s="4">
        <v>30</v>
      </c>
      <c r="C39" s="4">
        <v>150</v>
      </c>
      <c r="D39" s="4">
        <v>20</v>
      </c>
      <c r="F39" s="9">
        <f t="shared" si="2"/>
        <v>-109.34752445734799</v>
      </c>
      <c r="G39" s="9">
        <f t="shared" si="3"/>
        <v>100.0001643254613</v>
      </c>
      <c r="H39" s="9">
        <f t="shared" si="4"/>
        <v>-129.16058950731698</v>
      </c>
      <c r="I39" s="9">
        <f t="shared" si="5"/>
        <v>42.443260644316581</v>
      </c>
      <c r="J39" s="9">
        <f t="shared" si="6"/>
        <v>-92.524330662116483</v>
      </c>
      <c r="K39" s="9">
        <f t="shared" si="7"/>
        <v>20.000894801390189</v>
      </c>
      <c r="L39" s="9">
        <f t="shared" si="8"/>
        <v>100.00016732695056</v>
      </c>
      <c r="M39" s="9">
        <f t="shared" si="9"/>
        <v>100.00016732695056</v>
      </c>
      <c r="N39">
        <f t="shared" si="10"/>
        <v>7</v>
      </c>
    </row>
    <row r="40" spans="1:14" x14ac:dyDescent="0.25">
      <c r="A40">
        <v>35</v>
      </c>
      <c r="B40" s="4">
        <v>30</v>
      </c>
      <c r="C40" s="4">
        <v>50</v>
      </c>
      <c r="D40" s="4">
        <v>20</v>
      </c>
      <c r="F40" s="9">
        <f t="shared" si="2"/>
        <v>-109.34752445734799</v>
      </c>
      <c r="G40" s="9">
        <f t="shared" si="3"/>
        <v>1.643254612915257E-4</v>
      </c>
      <c r="H40" s="9">
        <f t="shared" si="4"/>
        <v>-129.16058950731698</v>
      </c>
      <c r="I40" s="9">
        <f t="shared" si="5"/>
        <v>-57.556739355683419</v>
      </c>
      <c r="J40" s="9">
        <f t="shared" si="6"/>
        <v>-92.524330662116483</v>
      </c>
      <c r="K40" s="9">
        <f t="shared" si="7"/>
        <v>-79.999105198609811</v>
      </c>
      <c r="L40" s="9">
        <f t="shared" si="8"/>
        <v>1.673269505602093E-4</v>
      </c>
      <c r="M40" s="9">
        <f t="shared" si="9"/>
        <v>1.673269505602093E-4</v>
      </c>
      <c r="N40">
        <f t="shared" si="10"/>
        <v>7</v>
      </c>
    </row>
    <row r="41" spans="1:14" x14ac:dyDescent="0.25">
      <c r="A41">
        <v>36</v>
      </c>
      <c r="B41" s="4">
        <v>0</v>
      </c>
      <c r="C41" s="4">
        <v>200</v>
      </c>
      <c r="D41" s="4">
        <v>0</v>
      </c>
      <c r="F41" s="9">
        <f t="shared" si="2"/>
        <v>-139.34752445734799</v>
      </c>
      <c r="G41" s="9">
        <f t="shared" si="3"/>
        <v>150.0001643254613</v>
      </c>
      <c r="H41" s="9">
        <f t="shared" si="4"/>
        <v>-149.16058950731698</v>
      </c>
      <c r="I41" s="9">
        <f t="shared" si="5"/>
        <v>62.443260644316581</v>
      </c>
      <c r="J41" s="9">
        <f t="shared" si="6"/>
        <v>-142.52433066211648</v>
      </c>
      <c r="K41" s="9">
        <f t="shared" si="7"/>
        <v>50.000894801390189</v>
      </c>
      <c r="L41" s="9">
        <f t="shared" si="8"/>
        <v>100.00016732695056</v>
      </c>
      <c r="M41" s="9">
        <f t="shared" si="9"/>
        <v>150.0001643254613</v>
      </c>
      <c r="N41">
        <f t="shared" si="10"/>
        <v>2</v>
      </c>
    </row>
    <row r="42" spans="1:14" x14ac:dyDescent="0.25">
      <c r="A42">
        <v>37</v>
      </c>
      <c r="B42" s="4">
        <v>0</v>
      </c>
      <c r="C42" s="4">
        <v>50</v>
      </c>
      <c r="D42" s="4">
        <v>0</v>
      </c>
      <c r="F42" s="9">
        <f t="shared" si="2"/>
        <v>-139.34752445734799</v>
      </c>
      <c r="G42" s="9">
        <f t="shared" si="3"/>
        <v>1.643254612915257E-4</v>
      </c>
      <c r="H42" s="9">
        <f t="shared" si="4"/>
        <v>-149.16058950731698</v>
      </c>
      <c r="I42" s="9">
        <f t="shared" si="5"/>
        <v>-87.556739355683419</v>
      </c>
      <c r="J42" s="9">
        <f t="shared" si="6"/>
        <v>-142.52433066211648</v>
      </c>
      <c r="K42" s="9">
        <f t="shared" si="7"/>
        <v>-99.999105198609811</v>
      </c>
      <c r="L42" s="9">
        <f t="shared" si="8"/>
        <v>-49.99983267304944</v>
      </c>
      <c r="M42" s="9">
        <f t="shared" si="9"/>
        <v>1.643254612915257E-4</v>
      </c>
      <c r="N42">
        <f t="shared" si="10"/>
        <v>2</v>
      </c>
    </row>
    <row r="43" spans="1:14" x14ac:dyDescent="0.25">
      <c r="A43">
        <v>38</v>
      </c>
      <c r="B43" s="4">
        <v>10</v>
      </c>
      <c r="C43" s="4">
        <v>50</v>
      </c>
      <c r="D43" s="4">
        <v>30</v>
      </c>
      <c r="F43" s="9">
        <f t="shared" si="2"/>
        <v>-129.34752445734799</v>
      </c>
      <c r="G43" s="9">
        <f t="shared" si="3"/>
        <v>1.643254612915257E-4</v>
      </c>
      <c r="H43" s="9">
        <f t="shared" si="4"/>
        <v>-119.16058950731698</v>
      </c>
      <c r="I43" s="9">
        <f t="shared" si="5"/>
        <v>-77.556739355683419</v>
      </c>
      <c r="J43" s="9">
        <f t="shared" si="6"/>
        <v>-102.52433066211648</v>
      </c>
      <c r="K43" s="9">
        <f t="shared" si="7"/>
        <v>-69.999105198609811</v>
      </c>
      <c r="L43" s="9">
        <f t="shared" si="8"/>
        <v>-9.9998326730494398</v>
      </c>
      <c r="M43" s="9">
        <f t="shared" si="9"/>
        <v>1.643254612915257E-4</v>
      </c>
      <c r="N43">
        <f t="shared" si="10"/>
        <v>2</v>
      </c>
    </row>
    <row r="44" spans="1:14" x14ac:dyDescent="0.25">
      <c r="A44">
        <v>39</v>
      </c>
      <c r="B44" s="4">
        <v>50</v>
      </c>
      <c r="C44" s="4">
        <v>50</v>
      </c>
      <c r="D44" s="4">
        <v>50</v>
      </c>
      <c r="F44" s="9">
        <f t="shared" si="2"/>
        <v>-89.347524457347987</v>
      </c>
      <c r="G44" s="9">
        <f t="shared" si="3"/>
        <v>1.643254612915257E-4</v>
      </c>
      <c r="H44" s="9">
        <f t="shared" si="4"/>
        <v>-99.160589507316985</v>
      </c>
      <c r="I44" s="9">
        <f t="shared" si="5"/>
        <v>-37.556739355683419</v>
      </c>
      <c r="J44" s="9">
        <f t="shared" si="6"/>
        <v>-42.524330662116483</v>
      </c>
      <c r="K44" s="9">
        <f t="shared" si="7"/>
        <v>-49.999105198609811</v>
      </c>
      <c r="L44" s="9">
        <f t="shared" si="8"/>
        <v>50.00016732695056</v>
      </c>
      <c r="M44" s="9">
        <f t="shared" si="9"/>
        <v>50.00016732695056</v>
      </c>
      <c r="N44">
        <f t="shared" si="10"/>
        <v>7</v>
      </c>
    </row>
    <row r="45" spans="1:14" x14ac:dyDescent="0.25">
      <c r="A45">
        <v>40</v>
      </c>
      <c r="B45" s="4">
        <v>30</v>
      </c>
      <c r="C45" s="4">
        <v>45</v>
      </c>
      <c r="D45" s="4">
        <v>25</v>
      </c>
      <c r="F45" s="9">
        <f t="shared" si="2"/>
        <v>-109.34752445734799</v>
      </c>
      <c r="G45" s="9">
        <f t="shared" si="3"/>
        <v>-4.9998356745387085</v>
      </c>
      <c r="H45" s="9">
        <f t="shared" si="4"/>
        <v>-124.16058950731698</v>
      </c>
      <c r="I45" s="9">
        <f t="shared" si="5"/>
        <v>-62.556739355683419</v>
      </c>
      <c r="J45" s="9">
        <f t="shared" si="6"/>
        <v>-87.524330662116483</v>
      </c>
      <c r="K45" s="9">
        <f t="shared" si="7"/>
        <v>-79.999105198609811</v>
      </c>
      <c r="L45" s="9">
        <f t="shared" si="8"/>
        <v>1.673269505602093E-4</v>
      </c>
      <c r="M45" s="9">
        <f t="shared" si="9"/>
        <v>1.673269505602093E-4</v>
      </c>
      <c r="N45">
        <f t="shared" si="10"/>
        <v>7</v>
      </c>
    </row>
    <row r="46" spans="1:14" x14ac:dyDescent="0.25">
      <c r="A46">
        <v>41</v>
      </c>
      <c r="B46" s="4">
        <v>10</v>
      </c>
      <c r="C46" s="4">
        <v>30</v>
      </c>
      <c r="D46" s="4">
        <v>10</v>
      </c>
      <c r="F46" s="9">
        <f t="shared" si="2"/>
        <v>-129.34752445734799</v>
      </c>
      <c r="G46" s="9">
        <f t="shared" si="3"/>
        <v>-19.999835674538708</v>
      </c>
      <c r="H46" s="9">
        <f t="shared" si="4"/>
        <v>-139.16058950731698</v>
      </c>
      <c r="I46" s="9">
        <f t="shared" si="5"/>
        <v>-97.556739355683419</v>
      </c>
      <c r="J46" s="9">
        <f t="shared" si="6"/>
        <v>-122.52433066211648</v>
      </c>
      <c r="K46" s="9">
        <f t="shared" si="7"/>
        <v>-109.99910519860981</v>
      </c>
      <c r="L46" s="9">
        <f t="shared" si="8"/>
        <v>-49.99983267304944</v>
      </c>
      <c r="M46" s="9">
        <f t="shared" si="9"/>
        <v>-19.999835674538708</v>
      </c>
      <c r="N46">
        <f t="shared" si="10"/>
        <v>0</v>
      </c>
    </row>
    <row r="47" spans="1:14" x14ac:dyDescent="0.25">
      <c r="A47">
        <v>42</v>
      </c>
      <c r="B47" s="4">
        <v>50</v>
      </c>
      <c r="C47" s="4">
        <v>50</v>
      </c>
      <c r="D47" s="4">
        <v>50</v>
      </c>
      <c r="F47" s="9">
        <f t="shared" si="2"/>
        <v>-89.347524457347987</v>
      </c>
      <c r="G47" s="9">
        <f t="shared" si="3"/>
        <v>1.643254612915257E-4</v>
      </c>
      <c r="H47" s="9">
        <f t="shared" si="4"/>
        <v>-99.160589507316985</v>
      </c>
      <c r="I47" s="9">
        <f t="shared" si="5"/>
        <v>-37.556739355683419</v>
      </c>
      <c r="J47" s="9">
        <f t="shared" si="6"/>
        <v>-42.524330662116483</v>
      </c>
      <c r="K47" s="9">
        <f t="shared" si="7"/>
        <v>-49.999105198609811</v>
      </c>
      <c r="L47" s="9">
        <f t="shared" si="8"/>
        <v>50.00016732695056</v>
      </c>
      <c r="M47" s="9">
        <f t="shared" si="9"/>
        <v>50.00016732695056</v>
      </c>
      <c r="N47">
        <f t="shared" si="10"/>
        <v>7</v>
      </c>
    </row>
    <row r="48" spans="1:14" x14ac:dyDescent="0.25">
      <c r="A48">
        <v>43</v>
      </c>
      <c r="B48" s="4">
        <v>40</v>
      </c>
      <c r="C48" s="4">
        <v>100</v>
      </c>
      <c r="D48" s="4">
        <v>100</v>
      </c>
      <c r="F48" s="9">
        <f t="shared" si="2"/>
        <v>-99.347524457347987</v>
      </c>
      <c r="G48" s="9">
        <f t="shared" si="3"/>
        <v>50.000164325461292</v>
      </c>
      <c r="H48" s="9">
        <f t="shared" si="4"/>
        <v>-49.160589507316985</v>
      </c>
      <c r="I48" s="9">
        <f t="shared" si="5"/>
        <v>2.443260644316581</v>
      </c>
      <c r="J48" s="9">
        <f t="shared" si="6"/>
        <v>-2.5243306621164834</v>
      </c>
      <c r="K48" s="9">
        <f t="shared" si="7"/>
        <v>50.000894801390189</v>
      </c>
      <c r="L48" s="9">
        <f t="shared" si="8"/>
        <v>140.00016732695056</v>
      </c>
      <c r="M48" s="9">
        <f t="shared" si="9"/>
        <v>140.00016732695056</v>
      </c>
      <c r="N48">
        <f t="shared" si="10"/>
        <v>7</v>
      </c>
    </row>
    <row r="49" spans="1:14" x14ac:dyDescent="0.25">
      <c r="A49">
        <v>44</v>
      </c>
      <c r="B49" s="4">
        <v>30</v>
      </c>
      <c r="C49" s="4">
        <v>0</v>
      </c>
      <c r="D49" s="4">
        <v>20</v>
      </c>
      <c r="F49" s="9">
        <f t="shared" si="2"/>
        <v>-109.34752445734799</v>
      </c>
      <c r="G49" s="9">
        <f t="shared" si="3"/>
        <v>-49.999835674538708</v>
      </c>
      <c r="H49" s="9">
        <f t="shared" si="4"/>
        <v>-129.16058950731698</v>
      </c>
      <c r="I49" s="9">
        <f t="shared" si="5"/>
        <v>-107.55673935568342</v>
      </c>
      <c r="J49" s="9">
        <f t="shared" si="6"/>
        <v>-92.524330662116483</v>
      </c>
      <c r="K49" s="9">
        <f t="shared" si="7"/>
        <v>-129.99910519860981</v>
      </c>
      <c r="L49" s="9">
        <f t="shared" si="8"/>
        <v>-49.99983267304944</v>
      </c>
      <c r="M49" s="9">
        <f t="shared" si="9"/>
        <v>-49.99983267304944</v>
      </c>
      <c r="N49">
        <f t="shared" si="10"/>
        <v>0</v>
      </c>
    </row>
    <row r="50" spans="1:14" x14ac:dyDescent="0.25">
      <c r="A50">
        <v>45</v>
      </c>
      <c r="B50" s="4">
        <v>50</v>
      </c>
      <c r="C50" s="4">
        <v>50</v>
      </c>
      <c r="D50" s="4">
        <v>50</v>
      </c>
      <c r="F50" s="9">
        <f t="shared" si="2"/>
        <v>-89.347524457347987</v>
      </c>
      <c r="G50" s="9">
        <f t="shared" si="3"/>
        <v>1.643254612915257E-4</v>
      </c>
      <c r="H50" s="9">
        <f t="shared" si="4"/>
        <v>-99.160589507316985</v>
      </c>
      <c r="I50" s="9">
        <f t="shared" si="5"/>
        <v>-37.556739355683419</v>
      </c>
      <c r="J50" s="9">
        <f t="shared" si="6"/>
        <v>-42.524330662116483</v>
      </c>
      <c r="K50" s="9">
        <f t="shared" si="7"/>
        <v>-49.999105198609811</v>
      </c>
      <c r="L50" s="9">
        <f t="shared" si="8"/>
        <v>50.00016732695056</v>
      </c>
      <c r="M50" s="9">
        <f t="shared" si="9"/>
        <v>50.00016732695056</v>
      </c>
      <c r="N50">
        <f t="shared" si="10"/>
        <v>7</v>
      </c>
    </row>
    <row r="51" spans="1:14" x14ac:dyDescent="0.25">
      <c r="A51">
        <v>46</v>
      </c>
      <c r="B51" s="4">
        <v>50</v>
      </c>
      <c r="C51" s="4">
        <v>70</v>
      </c>
      <c r="D51" s="4">
        <v>30</v>
      </c>
      <c r="F51" s="9">
        <f t="shared" si="2"/>
        <v>-89.347524457347987</v>
      </c>
      <c r="G51" s="9">
        <f t="shared" si="3"/>
        <v>20.000164325461292</v>
      </c>
      <c r="H51" s="9">
        <f t="shared" si="4"/>
        <v>-119.16058950731698</v>
      </c>
      <c r="I51" s="9">
        <f t="shared" si="5"/>
        <v>-17.556739355683419</v>
      </c>
      <c r="J51" s="9">
        <f t="shared" si="6"/>
        <v>-62.524330662116483</v>
      </c>
      <c r="K51" s="9">
        <f t="shared" si="7"/>
        <v>-49.999105198609811</v>
      </c>
      <c r="L51" s="9">
        <f t="shared" si="8"/>
        <v>50.00016732695056</v>
      </c>
      <c r="M51" s="9">
        <f t="shared" si="9"/>
        <v>50.00016732695056</v>
      </c>
      <c r="N51">
        <f t="shared" si="10"/>
        <v>7</v>
      </c>
    </row>
    <row r="52" spans="1:14" x14ac:dyDescent="0.25">
      <c r="A52">
        <v>47</v>
      </c>
      <c r="B52" s="4">
        <v>100</v>
      </c>
      <c r="C52" s="4">
        <v>100</v>
      </c>
      <c r="D52" s="4">
        <v>50</v>
      </c>
      <c r="F52" s="9">
        <f t="shared" si="2"/>
        <v>-39.347524457347987</v>
      </c>
      <c r="G52" s="9">
        <f t="shared" si="3"/>
        <v>50.000164325461292</v>
      </c>
      <c r="H52" s="9">
        <f t="shared" si="4"/>
        <v>-99.160589507316985</v>
      </c>
      <c r="I52" s="9">
        <f t="shared" si="5"/>
        <v>62.443260644316581</v>
      </c>
      <c r="J52" s="9">
        <f t="shared" si="6"/>
        <v>7.4756693378835166</v>
      </c>
      <c r="K52" s="9">
        <f t="shared" si="7"/>
        <v>8.9480139018860427E-4</v>
      </c>
      <c r="L52" s="9">
        <f t="shared" si="8"/>
        <v>150.00016732695056</v>
      </c>
      <c r="M52" s="9">
        <f t="shared" si="9"/>
        <v>150.00016732695056</v>
      </c>
      <c r="N52">
        <f t="shared" si="10"/>
        <v>7</v>
      </c>
    </row>
    <row r="53" spans="1:14" x14ac:dyDescent="0.25">
      <c r="A53">
        <v>48</v>
      </c>
      <c r="B53" s="4">
        <v>7.5</v>
      </c>
      <c r="C53" s="4">
        <v>25</v>
      </c>
      <c r="D53" s="4">
        <v>12.5</v>
      </c>
      <c r="F53" s="9">
        <f t="shared" si="2"/>
        <v>-131.84752445734799</v>
      </c>
      <c r="G53" s="9">
        <f t="shared" si="3"/>
        <v>-24.999835674538708</v>
      </c>
      <c r="H53" s="9">
        <f t="shared" si="4"/>
        <v>-136.66058950731698</v>
      </c>
      <c r="I53" s="9">
        <f t="shared" si="5"/>
        <v>-105.05673935568342</v>
      </c>
      <c r="J53" s="9">
        <f t="shared" si="6"/>
        <v>-122.52433066211648</v>
      </c>
      <c r="K53" s="9">
        <f t="shared" si="7"/>
        <v>-112.49910519860981</v>
      </c>
      <c r="L53" s="9">
        <f t="shared" si="8"/>
        <v>-54.99983267304944</v>
      </c>
      <c r="M53" s="9">
        <f t="shared" si="9"/>
        <v>-24.999835674538708</v>
      </c>
      <c r="N53">
        <f t="shared" si="10"/>
        <v>0</v>
      </c>
    </row>
    <row r="54" spans="1:14" x14ac:dyDescent="0.25">
      <c r="A54">
        <v>49</v>
      </c>
      <c r="B54" s="4">
        <v>0</v>
      </c>
      <c r="C54" s="4">
        <v>50</v>
      </c>
      <c r="D54" s="4">
        <v>0</v>
      </c>
      <c r="F54" s="9">
        <f t="shared" si="2"/>
        <v>-139.34752445734799</v>
      </c>
      <c r="G54" s="9">
        <f t="shared" si="3"/>
        <v>1.643254612915257E-4</v>
      </c>
      <c r="H54" s="9">
        <f t="shared" si="4"/>
        <v>-149.16058950731698</v>
      </c>
      <c r="I54" s="9">
        <f t="shared" si="5"/>
        <v>-87.556739355683419</v>
      </c>
      <c r="J54" s="9">
        <f t="shared" si="6"/>
        <v>-142.52433066211648</v>
      </c>
      <c r="K54" s="9">
        <f t="shared" si="7"/>
        <v>-99.999105198609811</v>
      </c>
      <c r="L54" s="9">
        <f t="shared" si="8"/>
        <v>-49.99983267304944</v>
      </c>
      <c r="M54" s="9">
        <f t="shared" si="9"/>
        <v>1.643254612915257E-4</v>
      </c>
      <c r="N54">
        <f t="shared" si="10"/>
        <v>2</v>
      </c>
    </row>
    <row r="55" spans="1:14" x14ac:dyDescent="0.25">
      <c r="A55">
        <v>50</v>
      </c>
      <c r="B55" s="4">
        <v>30</v>
      </c>
      <c r="C55" s="4">
        <v>50</v>
      </c>
      <c r="D55" s="4">
        <v>50</v>
      </c>
      <c r="F55" s="9">
        <f t="shared" si="2"/>
        <v>-109.34752445734799</v>
      </c>
      <c r="G55" s="9">
        <f t="shared" si="3"/>
        <v>1.643254612915257E-4</v>
      </c>
      <c r="H55" s="9">
        <f t="shared" si="4"/>
        <v>-99.160589507316985</v>
      </c>
      <c r="I55" s="9">
        <f t="shared" si="5"/>
        <v>-57.556739355683419</v>
      </c>
      <c r="J55" s="9">
        <f t="shared" si="6"/>
        <v>-62.524330662116483</v>
      </c>
      <c r="K55" s="9">
        <f t="shared" si="7"/>
        <v>-49.999105198609811</v>
      </c>
      <c r="L55" s="9">
        <f t="shared" si="8"/>
        <v>30.00016732695056</v>
      </c>
      <c r="M55" s="9">
        <f t="shared" si="9"/>
        <v>30.00016732695056</v>
      </c>
      <c r="N55">
        <f t="shared" si="10"/>
        <v>7</v>
      </c>
    </row>
    <row r="56" spans="1:14" x14ac:dyDescent="0.25">
      <c r="A56">
        <v>51</v>
      </c>
      <c r="B56" s="4">
        <v>35</v>
      </c>
      <c r="C56" s="4">
        <v>20</v>
      </c>
      <c r="D56" s="4">
        <v>20</v>
      </c>
      <c r="F56" s="9">
        <f t="shared" si="2"/>
        <v>-104.34752445734799</v>
      </c>
      <c r="G56" s="9">
        <f t="shared" si="3"/>
        <v>-29.999835674538708</v>
      </c>
      <c r="H56" s="9">
        <f t="shared" si="4"/>
        <v>-129.16058950731698</v>
      </c>
      <c r="I56" s="9">
        <f t="shared" si="5"/>
        <v>-82.556739355683419</v>
      </c>
      <c r="J56" s="9">
        <f t="shared" si="6"/>
        <v>-87.524330662116483</v>
      </c>
      <c r="K56" s="9">
        <f t="shared" si="7"/>
        <v>-109.99910519860981</v>
      </c>
      <c r="L56" s="9">
        <f t="shared" si="8"/>
        <v>-24.99983267304944</v>
      </c>
      <c r="M56" s="9">
        <f t="shared" si="9"/>
        <v>-24.99983267304944</v>
      </c>
      <c r="N56">
        <f t="shared" si="10"/>
        <v>0</v>
      </c>
    </row>
    <row r="57" spans="1:14" x14ac:dyDescent="0.25">
      <c r="A57">
        <v>52</v>
      </c>
      <c r="B57" s="4">
        <v>35</v>
      </c>
      <c r="C57" s="4">
        <v>50</v>
      </c>
      <c r="D57" s="4">
        <v>35</v>
      </c>
      <c r="F57" s="9">
        <f t="shared" si="2"/>
        <v>-104.34752445734799</v>
      </c>
      <c r="G57" s="9">
        <f t="shared" si="3"/>
        <v>1.643254612915257E-4</v>
      </c>
      <c r="H57" s="9">
        <f t="shared" si="4"/>
        <v>-114.16058950731698</v>
      </c>
      <c r="I57" s="9">
        <f t="shared" si="5"/>
        <v>-52.556739355683419</v>
      </c>
      <c r="J57" s="9">
        <f t="shared" si="6"/>
        <v>-72.524330662116483</v>
      </c>
      <c r="K57" s="9">
        <f t="shared" si="7"/>
        <v>-64.999105198609811</v>
      </c>
      <c r="L57" s="9">
        <f t="shared" si="8"/>
        <v>20.00016732695056</v>
      </c>
      <c r="M57" s="9">
        <f t="shared" si="9"/>
        <v>20.00016732695056</v>
      </c>
      <c r="N57">
        <f t="shared" si="10"/>
        <v>7</v>
      </c>
    </row>
    <row r="58" spans="1:14" x14ac:dyDescent="0.25">
      <c r="A58">
        <v>53</v>
      </c>
      <c r="B58" s="4">
        <v>30</v>
      </c>
      <c r="C58" s="4">
        <v>50</v>
      </c>
      <c r="D58" s="4">
        <v>75</v>
      </c>
      <c r="F58" s="9">
        <f t="shared" si="2"/>
        <v>-109.34752445734799</v>
      </c>
      <c r="G58" s="9">
        <f t="shared" si="3"/>
        <v>1.643254612915257E-4</v>
      </c>
      <c r="H58" s="9">
        <f t="shared" si="4"/>
        <v>-74.160589507316985</v>
      </c>
      <c r="I58" s="9">
        <f t="shared" si="5"/>
        <v>-57.556739355683419</v>
      </c>
      <c r="J58" s="9">
        <f t="shared" si="6"/>
        <v>-37.524330662116483</v>
      </c>
      <c r="K58" s="9">
        <f t="shared" si="7"/>
        <v>-24.999105198609811</v>
      </c>
      <c r="L58" s="9">
        <f t="shared" si="8"/>
        <v>55.00016732695056</v>
      </c>
      <c r="M58" s="9">
        <f t="shared" si="9"/>
        <v>55.00016732695056</v>
      </c>
      <c r="N58">
        <f t="shared" si="10"/>
        <v>7</v>
      </c>
    </row>
    <row r="59" spans="1:14" x14ac:dyDescent="0.25">
      <c r="A59">
        <v>54</v>
      </c>
      <c r="B59" s="4">
        <v>50</v>
      </c>
      <c r="C59" s="4">
        <v>30</v>
      </c>
      <c r="D59" s="4">
        <v>100</v>
      </c>
      <c r="F59" s="9">
        <f t="shared" si="2"/>
        <v>-89.347524457347987</v>
      </c>
      <c r="G59" s="9">
        <f t="shared" si="3"/>
        <v>-19.999835674538708</v>
      </c>
      <c r="H59" s="9">
        <f t="shared" si="4"/>
        <v>-49.160589507316985</v>
      </c>
      <c r="I59" s="9">
        <f t="shared" si="5"/>
        <v>-57.556739355683419</v>
      </c>
      <c r="J59" s="9">
        <f t="shared" si="6"/>
        <v>7.4756693378835166</v>
      </c>
      <c r="K59" s="9">
        <f t="shared" si="7"/>
        <v>-19.999105198609811</v>
      </c>
      <c r="L59" s="9">
        <f t="shared" si="8"/>
        <v>80.00016732695056</v>
      </c>
      <c r="M59" s="9">
        <f t="shared" si="9"/>
        <v>80.00016732695056</v>
      </c>
      <c r="N59">
        <f t="shared" si="10"/>
        <v>7</v>
      </c>
    </row>
    <row r="60" spans="1:14" x14ac:dyDescent="0.25">
      <c r="A60">
        <v>55</v>
      </c>
      <c r="B60" s="4">
        <v>10</v>
      </c>
      <c r="C60" s="4">
        <v>10</v>
      </c>
      <c r="D60" s="4">
        <v>20</v>
      </c>
      <c r="F60" s="9">
        <f t="shared" si="2"/>
        <v>-129.34752445734799</v>
      </c>
      <c r="G60" s="9">
        <f t="shared" si="3"/>
        <v>-39.999835674538708</v>
      </c>
      <c r="H60" s="9">
        <f t="shared" si="4"/>
        <v>-129.16058950731698</v>
      </c>
      <c r="I60" s="9">
        <f t="shared" si="5"/>
        <v>-117.55673935568342</v>
      </c>
      <c r="J60" s="9">
        <f t="shared" si="6"/>
        <v>-112.52433066211648</v>
      </c>
      <c r="K60" s="9">
        <f t="shared" si="7"/>
        <v>-119.99910519860981</v>
      </c>
      <c r="L60" s="9">
        <f t="shared" si="8"/>
        <v>-59.99983267304944</v>
      </c>
      <c r="M60" s="9">
        <f t="shared" si="9"/>
        <v>-39.999835674538708</v>
      </c>
      <c r="N60">
        <f t="shared" si="10"/>
        <v>0</v>
      </c>
    </row>
    <row r="61" spans="1:14" x14ac:dyDescent="0.25">
      <c r="A61">
        <v>56</v>
      </c>
      <c r="B61" s="4">
        <v>10</v>
      </c>
      <c r="C61" s="4">
        <v>10</v>
      </c>
      <c r="D61" s="4">
        <v>10</v>
      </c>
      <c r="F61" s="9">
        <f t="shared" si="2"/>
        <v>-129.34752445734799</v>
      </c>
      <c r="G61" s="9">
        <f t="shared" si="3"/>
        <v>-39.999835674538708</v>
      </c>
      <c r="H61" s="9">
        <f t="shared" si="4"/>
        <v>-139.16058950731698</v>
      </c>
      <c r="I61" s="9">
        <f t="shared" si="5"/>
        <v>-117.55673935568342</v>
      </c>
      <c r="J61" s="9">
        <f t="shared" si="6"/>
        <v>-122.52433066211648</v>
      </c>
      <c r="K61" s="9">
        <f t="shared" si="7"/>
        <v>-129.99910519860981</v>
      </c>
      <c r="L61" s="9">
        <f t="shared" si="8"/>
        <v>-69.99983267304944</v>
      </c>
      <c r="M61" s="9">
        <f t="shared" si="9"/>
        <v>-39.999835674538708</v>
      </c>
      <c r="N61">
        <f t="shared" si="10"/>
        <v>0</v>
      </c>
    </row>
    <row r="62" spans="1:14" x14ac:dyDescent="0.25">
      <c r="A62">
        <v>57</v>
      </c>
      <c r="B62" s="4">
        <v>50</v>
      </c>
      <c r="C62" s="4">
        <v>0</v>
      </c>
      <c r="D62" s="4">
        <v>50</v>
      </c>
      <c r="F62" s="9">
        <f t="shared" si="2"/>
        <v>-89.347524457347987</v>
      </c>
      <c r="G62" s="9">
        <f t="shared" si="3"/>
        <v>-49.999835674538708</v>
      </c>
      <c r="H62" s="9">
        <f t="shared" si="4"/>
        <v>-99.160589507316985</v>
      </c>
      <c r="I62" s="9">
        <f t="shared" si="5"/>
        <v>-87.556739355683419</v>
      </c>
      <c r="J62" s="9">
        <f t="shared" si="6"/>
        <v>-42.524330662116483</v>
      </c>
      <c r="K62" s="9">
        <f t="shared" si="7"/>
        <v>-99.999105198609811</v>
      </c>
      <c r="L62" s="9">
        <f t="shared" si="8"/>
        <v>1.673269505602093E-4</v>
      </c>
      <c r="M62" s="9">
        <f t="shared" si="9"/>
        <v>1.673269505602093E-4</v>
      </c>
      <c r="N62">
        <f t="shared" si="10"/>
        <v>7</v>
      </c>
    </row>
    <row r="63" spans="1:14" x14ac:dyDescent="0.25">
      <c r="A63">
        <v>58</v>
      </c>
      <c r="B63" s="4">
        <v>250</v>
      </c>
      <c r="C63" s="4">
        <v>300</v>
      </c>
      <c r="D63" s="4">
        <v>0</v>
      </c>
      <c r="F63" s="9">
        <f t="shared" si="2"/>
        <v>110.65247554265201</v>
      </c>
      <c r="G63" s="9">
        <f t="shared" si="3"/>
        <v>250.0001643254613</v>
      </c>
      <c r="H63" s="9">
        <f t="shared" si="4"/>
        <v>-149.16058950731698</v>
      </c>
      <c r="I63" s="9">
        <f t="shared" si="5"/>
        <v>412.44326064431658</v>
      </c>
      <c r="J63" s="9">
        <f t="shared" si="6"/>
        <v>107.47566933788352</v>
      </c>
      <c r="K63" s="9">
        <f t="shared" si="7"/>
        <v>150.00089480139019</v>
      </c>
      <c r="L63" s="9">
        <f t="shared" si="8"/>
        <v>450.00016732695053</v>
      </c>
      <c r="M63" s="9">
        <f t="shared" si="9"/>
        <v>450.00016732695053</v>
      </c>
      <c r="N63">
        <f t="shared" si="10"/>
        <v>7</v>
      </c>
    </row>
    <row r="64" spans="1:14" x14ac:dyDescent="0.25">
      <c r="A64">
        <v>59</v>
      </c>
      <c r="B64" s="4">
        <v>20</v>
      </c>
      <c r="C64" s="4">
        <v>0</v>
      </c>
      <c r="D64" s="4">
        <v>0</v>
      </c>
      <c r="F64" s="9">
        <f t="shared" si="2"/>
        <v>-119.34752445734799</v>
      </c>
      <c r="G64" s="9">
        <f t="shared" si="3"/>
        <v>-49.999835674538708</v>
      </c>
      <c r="H64" s="9">
        <f t="shared" si="4"/>
        <v>-149.16058950731698</v>
      </c>
      <c r="I64" s="9">
        <f t="shared" si="5"/>
        <v>-117.55673935568342</v>
      </c>
      <c r="J64" s="9">
        <f t="shared" si="6"/>
        <v>-122.52433066211648</v>
      </c>
      <c r="K64" s="9">
        <f t="shared" si="7"/>
        <v>-149.99910519860981</v>
      </c>
      <c r="L64" s="9">
        <f t="shared" si="8"/>
        <v>-79.99983267304944</v>
      </c>
      <c r="M64" s="9">
        <f t="shared" si="9"/>
        <v>-49.999835674538708</v>
      </c>
      <c r="N64">
        <f t="shared" si="10"/>
        <v>0</v>
      </c>
    </row>
    <row r="65" spans="1:14" x14ac:dyDescent="0.25">
      <c r="A65">
        <v>60</v>
      </c>
      <c r="B65" s="4">
        <v>50</v>
      </c>
      <c r="C65" s="4">
        <v>70</v>
      </c>
      <c r="D65" s="4">
        <v>20</v>
      </c>
      <c r="F65" s="9">
        <f t="shared" si="2"/>
        <v>-89.347524457347987</v>
      </c>
      <c r="G65" s="9">
        <f t="shared" si="3"/>
        <v>20.000164325461292</v>
      </c>
      <c r="H65" s="9">
        <f t="shared" si="4"/>
        <v>-129.16058950731698</v>
      </c>
      <c r="I65" s="9">
        <f t="shared" si="5"/>
        <v>-17.556739355683419</v>
      </c>
      <c r="J65" s="9">
        <f t="shared" si="6"/>
        <v>-72.524330662116483</v>
      </c>
      <c r="K65" s="9">
        <f t="shared" si="7"/>
        <v>-59.999105198609811</v>
      </c>
      <c r="L65" s="9">
        <f t="shared" si="8"/>
        <v>40.00016732695056</v>
      </c>
      <c r="M65" s="9">
        <f t="shared" si="9"/>
        <v>40.00016732695056</v>
      </c>
      <c r="N65">
        <f t="shared" si="10"/>
        <v>7</v>
      </c>
    </row>
    <row r="66" spans="1:14" x14ac:dyDescent="0.25">
      <c r="A66">
        <v>61</v>
      </c>
      <c r="B66" s="4">
        <v>15</v>
      </c>
      <c r="C66" s="4">
        <v>10</v>
      </c>
      <c r="D66" s="4">
        <v>10</v>
      </c>
      <c r="F66" s="9">
        <f t="shared" si="2"/>
        <v>-124.34752445734799</v>
      </c>
      <c r="G66" s="9">
        <f t="shared" si="3"/>
        <v>-39.999835674538708</v>
      </c>
      <c r="H66" s="9">
        <f t="shared" si="4"/>
        <v>-139.16058950731698</v>
      </c>
      <c r="I66" s="9">
        <f t="shared" si="5"/>
        <v>-112.55673935568342</v>
      </c>
      <c r="J66" s="9">
        <f t="shared" si="6"/>
        <v>-117.52433066211648</v>
      </c>
      <c r="K66" s="9">
        <f t="shared" si="7"/>
        <v>-129.99910519860981</v>
      </c>
      <c r="L66" s="9">
        <f t="shared" si="8"/>
        <v>-64.99983267304944</v>
      </c>
      <c r="M66" s="9">
        <f t="shared" si="9"/>
        <v>-39.999835674538708</v>
      </c>
      <c r="N66">
        <f t="shared" si="10"/>
        <v>0</v>
      </c>
    </row>
    <row r="67" spans="1:14" x14ac:dyDescent="0.25">
      <c r="A67">
        <v>62</v>
      </c>
      <c r="B67" s="4">
        <v>10</v>
      </c>
      <c r="C67" s="4">
        <v>20</v>
      </c>
      <c r="D67" s="4">
        <v>5</v>
      </c>
      <c r="F67" s="9">
        <f t="shared" si="2"/>
        <v>-129.34752445734799</v>
      </c>
      <c r="G67" s="9">
        <f t="shared" si="3"/>
        <v>-29.999835674538708</v>
      </c>
      <c r="H67" s="9">
        <f t="shared" si="4"/>
        <v>-144.16058950731698</v>
      </c>
      <c r="I67" s="9">
        <f t="shared" si="5"/>
        <v>-107.55673935568342</v>
      </c>
      <c r="J67" s="9">
        <f t="shared" si="6"/>
        <v>-127.52433066211648</v>
      </c>
      <c r="K67" s="9">
        <f t="shared" si="7"/>
        <v>-124.99910519860981</v>
      </c>
      <c r="L67" s="9">
        <f t="shared" si="8"/>
        <v>-64.99983267304944</v>
      </c>
      <c r="M67" s="9">
        <f t="shared" si="9"/>
        <v>-29.999835674538708</v>
      </c>
      <c r="N67">
        <f t="shared" si="10"/>
        <v>0</v>
      </c>
    </row>
    <row r="68" spans="1:14" x14ac:dyDescent="0.25">
      <c r="A68">
        <v>63</v>
      </c>
      <c r="B68" s="4">
        <v>200</v>
      </c>
      <c r="C68" s="4">
        <v>300</v>
      </c>
      <c r="D68" s="4">
        <v>80</v>
      </c>
      <c r="F68" s="9">
        <f t="shared" si="2"/>
        <v>60.652475542652013</v>
      </c>
      <c r="G68" s="9">
        <f t="shared" si="3"/>
        <v>250.0001643254613</v>
      </c>
      <c r="H68" s="9">
        <f t="shared" si="4"/>
        <v>-69.160589507316985</v>
      </c>
      <c r="I68" s="9">
        <f t="shared" si="5"/>
        <v>362.44326064431658</v>
      </c>
      <c r="J68" s="9">
        <f t="shared" si="6"/>
        <v>137.47566933788352</v>
      </c>
      <c r="K68" s="9">
        <f t="shared" si="7"/>
        <v>230.00089480139019</v>
      </c>
      <c r="L68" s="9">
        <f t="shared" si="8"/>
        <v>480.00016732695053</v>
      </c>
      <c r="M68" s="9">
        <f t="shared" si="9"/>
        <v>480.00016732695053</v>
      </c>
      <c r="N68">
        <f t="shared" si="10"/>
        <v>7</v>
      </c>
    </row>
    <row r="69" spans="1:14" x14ac:dyDescent="0.25">
      <c r="A69">
        <v>64</v>
      </c>
      <c r="B69" s="4">
        <v>0</v>
      </c>
      <c r="C69" s="4">
        <v>20</v>
      </c>
      <c r="D69" s="4">
        <v>20</v>
      </c>
      <c r="F69" s="9">
        <f t="shared" si="2"/>
        <v>-139.34752445734799</v>
      </c>
      <c r="G69" s="9">
        <f t="shared" si="3"/>
        <v>-29.999835674538708</v>
      </c>
      <c r="H69" s="9">
        <f t="shared" si="4"/>
        <v>-129.16058950731698</v>
      </c>
      <c r="I69" s="9">
        <f t="shared" si="5"/>
        <v>-117.55673935568342</v>
      </c>
      <c r="J69" s="9">
        <f t="shared" si="6"/>
        <v>-122.52433066211648</v>
      </c>
      <c r="K69" s="9">
        <f t="shared" si="7"/>
        <v>-109.99910519860981</v>
      </c>
      <c r="L69" s="9">
        <f t="shared" si="8"/>
        <v>-59.99983267304944</v>
      </c>
      <c r="M69" s="9">
        <f t="shared" si="9"/>
        <v>-29.999835674538708</v>
      </c>
      <c r="N69">
        <f t="shared" si="10"/>
        <v>0</v>
      </c>
    </row>
    <row r="70" spans="1:14" x14ac:dyDescent="0.25">
      <c r="A70">
        <v>65</v>
      </c>
      <c r="B70" s="4">
        <v>17.5</v>
      </c>
      <c r="C70" s="4">
        <v>50</v>
      </c>
      <c r="D70" s="4">
        <v>0</v>
      </c>
      <c r="F70" s="9">
        <f t="shared" si="2"/>
        <v>-121.84752445734799</v>
      </c>
      <c r="G70" s="9">
        <f t="shared" si="3"/>
        <v>1.643254612915257E-4</v>
      </c>
      <c r="H70" s="9">
        <f t="shared" si="4"/>
        <v>-149.16058950731698</v>
      </c>
      <c r="I70" s="9">
        <f t="shared" si="5"/>
        <v>-70.056739355683419</v>
      </c>
      <c r="J70" s="9">
        <f t="shared" si="6"/>
        <v>-125.02433066211648</v>
      </c>
      <c r="K70" s="9">
        <f t="shared" si="7"/>
        <v>-99.999105198609811</v>
      </c>
      <c r="L70" s="9">
        <f t="shared" si="8"/>
        <v>-32.49983267304944</v>
      </c>
      <c r="M70" s="9">
        <f t="shared" si="9"/>
        <v>1.643254612915257E-4</v>
      </c>
      <c r="N70">
        <f t="shared" si="10"/>
        <v>2</v>
      </c>
    </row>
    <row r="71" spans="1:14" x14ac:dyDescent="0.25">
      <c r="A71">
        <v>66</v>
      </c>
      <c r="B71" s="4">
        <v>50</v>
      </c>
      <c r="C71" s="4">
        <v>60</v>
      </c>
      <c r="D71" s="4">
        <v>60</v>
      </c>
      <c r="F71" s="9">
        <f t="shared" ref="F71:F82" si="11">B71-$F$4</f>
        <v>-89.347524457347987</v>
      </c>
      <c r="G71" s="9">
        <f t="shared" ref="G71:G82" si="12">C71-$G$4</f>
        <v>10.000164325461292</v>
      </c>
      <c r="H71" s="9">
        <f t="shared" ref="H71:H82" si="13">D71-$H$4</f>
        <v>-89.160589507316985</v>
      </c>
      <c r="I71" s="9">
        <f t="shared" ref="I71:I82" si="14">B71+C71-$I$4</f>
        <v>-27.556739355683419</v>
      </c>
      <c r="J71" s="9">
        <f t="shared" ref="J71:J82" si="15">B71+D71-$J$4</f>
        <v>-32.524330662116483</v>
      </c>
      <c r="K71" s="9">
        <f t="shared" ref="K71:K82" si="16">C71+D71-$K$4</f>
        <v>-29.999105198609811</v>
      </c>
      <c r="L71" s="9">
        <f t="shared" ref="L71:L82" si="17">B71+C71+D71-$L$4</f>
        <v>70.00016732695056</v>
      </c>
      <c r="M71" s="9">
        <f t="shared" ref="M71:M82" si="18">MAX(F71:L71)</f>
        <v>70.00016732695056</v>
      </c>
      <c r="N71">
        <f t="shared" ref="N71:N82" si="19">IF(M71&gt;0,MATCH(M71,F71:L71,FALSE),0)</f>
        <v>7</v>
      </c>
    </row>
    <row r="72" spans="1:14" x14ac:dyDescent="0.25">
      <c r="A72">
        <v>67</v>
      </c>
      <c r="B72" s="4">
        <v>50</v>
      </c>
      <c r="C72" s="4">
        <v>80</v>
      </c>
      <c r="D72" s="4">
        <v>0</v>
      </c>
      <c r="F72" s="9">
        <f t="shared" si="11"/>
        <v>-89.347524457347987</v>
      </c>
      <c r="G72" s="9">
        <f t="shared" si="12"/>
        <v>30.000164325461292</v>
      </c>
      <c r="H72" s="9">
        <f t="shared" si="13"/>
        <v>-149.16058950731698</v>
      </c>
      <c r="I72" s="9">
        <f t="shared" si="14"/>
        <v>-7.556739355683419</v>
      </c>
      <c r="J72" s="9">
        <f t="shared" si="15"/>
        <v>-92.524330662116483</v>
      </c>
      <c r="K72" s="9">
        <f t="shared" si="16"/>
        <v>-69.999105198609811</v>
      </c>
      <c r="L72" s="9">
        <f t="shared" si="17"/>
        <v>30.00016732695056</v>
      </c>
      <c r="M72" s="9">
        <f t="shared" si="18"/>
        <v>30.00016732695056</v>
      </c>
      <c r="N72">
        <f t="shared" si="19"/>
        <v>7</v>
      </c>
    </row>
    <row r="73" spans="1:14" x14ac:dyDescent="0.25">
      <c r="A73">
        <v>68</v>
      </c>
      <c r="B73" s="4">
        <v>50</v>
      </c>
      <c r="C73" s="4">
        <v>60</v>
      </c>
      <c r="D73" s="4">
        <v>0</v>
      </c>
      <c r="F73" s="9">
        <f t="shared" si="11"/>
        <v>-89.347524457347987</v>
      </c>
      <c r="G73" s="9">
        <f t="shared" si="12"/>
        <v>10.000164325461292</v>
      </c>
      <c r="H73" s="9">
        <f t="shared" si="13"/>
        <v>-149.16058950731698</v>
      </c>
      <c r="I73" s="9">
        <f t="shared" si="14"/>
        <v>-27.556739355683419</v>
      </c>
      <c r="J73" s="9">
        <f t="shared" si="15"/>
        <v>-92.524330662116483</v>
      </c>
      <c r="K73" s="9">
        <f t="shared" si="16"/>
        <v>-89.999105198609811</v>
      </c>
      <c r="L73" s="9">
        <f t="shared" si="17"/>
        <v>10.00016732695056</v>
      </c>
      <c r="M73" s="9">
        <f t="shared" si="18"/>
        <v>10.00016732695056</v>
      </c>
      <c r="N73">
        <f t="shared" si="19"/>
        <v>7</v>
      </c>
    </row>
    <row r="74" spans="1:14" x14ac:dyDescent="0.25">
      <c r="A74">
        <v>69</v>
      </c>
      <c r="B74" s="4">
        <v>60</v>
      </c>
      <c r="C74" s="4">
        <v>75</v>
      </c>
      <c r="D74" s="4">
        <v>10</v>
      </c>
      <c r="F74" s="9">
        <f t="shared" si="11"/>
        <v>-79.347524457347987</v>
      </c>
      <c r="G74" s="9">
        <f t="shared" si="12"/>
        <v>25.000164325461292</v>
      </c>
      <c r="H74" s="9">
        <f t="shared" si="13"/>
        <v>-139.16058950731698</v>
      </c>
      <c r="I74" s="9">
        <f t="shared" si="14"/>
        <v>-2.556739355683419</v>
      </c>
      <c r="J74" s="9">
        <f t="shared" si="15"/>
        <v>-72.524330662116483</v>
      </c>
      <c r="K74" s="9">
        <f t="shared" si="16"/>
        <v>-64.999105198609811</v>
      </c>
      <c r="L74" s="9">
        <f t="shared" si="17"/>
        <v>45.00016732695056</v>
      </c>
      <c r="M74" s="9">
        <f t="shared" si="18"/>
        <v>45.00016732695056</v>
      </c>
      <c r="N74">
        <f t="shared" si="19"/>
        <v>7</v>
      </c>
    </row>
    <row r="75" spans="1:14" x14ac:dyDescent="0.25">
      <c r="A75">
        <v>70</v>
      </c>
      <c r="B75" s="4">
        <v>30</v>
      </c>
      <c r="C75" s="4">
        <v>30</v>
      </c>
      <c r="D75" s="4">
        <v>10</v>
      </c>
      <c r="F75" s="9">
        <f t="shared" si="11"/>
        <v>-109.34752445734799</v>
      </c>
      <c r="G75" s="9">
        <f t="shared" si="12"/>
        <v>-19.999835674538708</v>
      </c>
      <c r="H75" s="9">
        <f t="shared" si="13"/>
        <v>-139.16058950731698</v>
      </c>
      <c r="I75" s="9">
        <f t="shared" si="14"/>
        <v>-77.556739355683419</v>
      </c>
      <c r="J75" s="9">
        <f t="shared" si="15"/>
        <v>-102.52433066211648</v>
      </c>
      <c r="K75" s="9">
        <f t="shared" si="16"/>
        <v>-109.99910519860981</v>
      </c>
      <c r="L75" s="9">
        <f t="shared" si="17"/>
        <v>-29.99983267304944</v>
      </c>
      <c r="M75" s="9">
        <f t="shared" si="18"/>
        <v>-19.999835674538708</v>
      </c>
      <c r="N75">
        <f t="shared" si="19"/>
        <v>0</v>
      </c>
    </row>
    <row r="76" spans="1:14" x14ac:dyDescent="0.25">
      <c r="A76">
        <v>71</v>
      </c>
      <c r="B76" s="4">
        <v>40</v>
      </c>
      <c r="C76" s="4">
        <v>70</v>
      </c>
      <c r="D76" s="4">
        <v>40</v>
      </c>
      <c r="F76" s="9">
        <f t="shared" si="11"/>
        <v>-99.347524457347987</v>
      </c>
      <c r="G76" s="9">
        <f t="shared" si="12"/>
        <v>20.000164325461292</v>
      </c>
      <c r="H76" s="9">
        <f t="shared" si="13"/>
        <v>-109.16058950731698</v>
      </c>
      <c r="I76" s="9">
        <f t="shared" si="14"/>
        <v>-27.556739355683419</v>
      </c>
      <c r="J76" s="9">
        <f t="shared" si="15"/>
        <v>-62.524330662116483</v>
      </c>
      <c r="K76" s="9">
        <f t="shared" si="16"/>
        <v>-39.999105198609811</v>
      </c>
      <c r="L76" s="9">
        <f t="shared" si="17"/>
        <v>50.00016732695056</v>
      </c>
      <c r="M76" s="9">
        <f t="shared" si="18"/>
        <v>50.00016732695056</v>
      </c>
      <c r="N76">
        <f t="shared" si="19"/>
        <v>7</v>
      </c>
    </row>
    <row r="77" spans="1:14" x14ac:dyDescent="0.25">
      <c r="A77">
        <v>72</v>
      </c>
      <c r="B77" s="4">
        <v>0</v>
      </c>
      <c r="C77" s="4">
        <v>80</v>
      </c>
      <c r="D77" s="4">
        <v>50</v>
      </c>
      <c r="F77" s="9">
        <f t="shared" si="11"/>
        <v>-139.34752445734799</v>
      </c>
      <c r="G77" s="9">
        <f t="shared" si="12"/>
        <v>30.000164325461292</v>
      </c>
      <c r="H77" s="9">
        <f t="shared" si="13"/>
        <v>-99.160589507316985</v>
      </c>
      <c r="I77" s="9">
        <f t="shared" si="14"/>
        <v>-57.556739355683419</v>
      </c>
      <c r="J77" s="9">
        <f t="shared" si="15"/>
        <v>-92.524330662116483</v>
      </c>
      <c r="K77" s="9">
        <f t="shared" si="16"/>
        <v>-19.999105198609811</v>
      </c>
      <c r="L77" s="9">
        <f t="shared" si="17"/>
        <v>30.00016732695056</v>
      </c>
      <c r="M77" s="9">
        <f t="shared" si="18"/>
        <v>30.00016732695056</v>
      </c>
      <c r="N77">
        <f t="shared" si="19"/>
        <v>7</v>
      </c>
    </row>
    <row r="78" spans="1:14" x14ac:dyDescent="0.25">
      <c r="A78">
        <v>73</v>
      </c>
      <c r="B78" s="4">
        <v>0</v>
      </c>
      <c r="C78" s="4">
        <v>10</v>
      </c>
      <c r="D78" s="4">
        <v>0</v>
      </c>
      <c r="F78" s="9">
        <f t="shared" si="11"/>
        <v>-139.34752445734799</v>
      </c>
      <c r="G78" s="9">
        <f t="shared" si="12"/>
        <v>-39.999835674538708</v>
      </c>
      <c r="H78" s="9">
        <f t="shared" si="13"/>
        <v>-149.16058950731698</v>
      </c>
      <c r="I78" s="9">
        <f t="shared" si="14"/>
        <v>-127.55673935568342</v>
      </c>
      <c r="J78" s="9">
        <f t="shared" si="15"/>
        <v>-142.52433066211648</v>
      </c>
      <c r="K78" s="9">
        <f t="shared" si="16"/>
        <v>-139.99910519860981</v>
      </c>
      <c r="L78" s="9">
        <f t="shared" si="17"/>
        <v>-89.99983267304944</v>
      </c>
      <c r="M78" s="9">
        <f t="shared" si="18"/>
        <v>-39.999835674538708</v>
      </c>
      <c r="N78">
        <f t="shared" si="19"/>
        <v>0</v>
      </c>
    </row>
    <row r="79" spans="1:14" x14ac:dyDescent="0.25">
      <c r="A79">
        <v>74</v>
      </c>
      <c r="B79" s="4">
        <v>50</v>
      </c>
      <c r="C79" s="4">
        <v>50</v>
      </c>
      <c r="D79" s="4">
        <v>80</v>
      </c>
      <c r="F79" s="9">
        <f t="shared" si="11"/>
        <v>-89.347524457347987</v>
      </c>
      <c r="G79" s="9">
        <f t="shared" si="12"/>
        <v>1.643254612915257E-4</v>
      </c>
      <c r="H79" s="9">
        <f t="shared" si="13"/>
        <v>-69.160589507316985</v>
      </c>
      <c r="I79" s="9">
        <f t="shared" si="14"/>
        <v>-37.556739355683419</v>
      </c>
      <c r="J79" s="9">
        <f t="shared" si="15"/>
        <v>-12.524330662116483</v>
      </c>
      <c r="K79" s="9">
        <f t="shared" si="16"/>
        <v>-19.999105198609811</v>
      </c>
      <c r="L79" s="9">
        <f t="shared" si="17"/>
        <v>80.00016732695056</v>
      </c>
      <c r="M79" s="9">
        <f t="shared" si="18"/>
        <v>80.00016732695056</v>
      </c>
      <c r="N79">
        <f t="shared" si="19"/>
        <v>7</v>
      </c>
    </row>
    <row r="80" spans="1:14" x14ac:dyDescent="0.25">
      <c r="A80">
        <v>75</v>
      </c>
      <c r="B80" s="4">
        <v>30</v>
      </c>
      <c r="C80" s="4">
        <v>40</v>
      </c>
      <c r="D80" s="4">
        <v>40</v>
      </c>
      <c r="F80" s="9">
        <f t="shared" si="11"/>
        <v>-109.34752445734799</v>
      </c>
      <c r="G80" s="9">
        <f t="shared" si="12"/>
        <v>-9.9998356745387085</v>
      </c>
      <c r="H80" s="9">
        <f t="shared" si="13"/>
        <v>-109.16058950731698</v>
      </c>
      <c r="I80" s="9">
        <f t="shared" si="14"/>
        <v>-67.556739355683419</v>
      </c>
      <c r="J80" s="9">
        <f t="shared" si="15"/>
        <v>-72.524330662116483</v>
      </c>
      <c r="K80" s="9">
        <f t="shared" si="16"/>
        <v>-69.999105198609811</v>
      </c>
      <c r="L80" s="9">
        <f t="shared" si="17"/>
        <v>10.00016732695056</v>
      </c>
      <c r="M80" s="9">
        <f t="shared" si="18"/>
        <v>10.00016732695056</v>
      </c>
      <c r="N80">
        <f t="shared" si="19"/>
        <v>7</v>
      </c>
    </row>
    <row r="81" spans="1:14" x14ac:dyDescent="0.25">
      <c r="A81">
        <v>76</v>
      </c>
      <c r="B81" s="4">
        <v>0</v>
      </c>
      <c r="C81" s="4">
        <v>60</v>
      </c>
      <c r="D81" s="4">
        <v>10</v>
      </c>
      <c r="F81" s="9">
        <f t="shared" si="11"/>
        <v>-139.34752445734799</v>
      </c>
      <c r="G81" s="9">
        <f t="shared" si="12"/>
        <v>10.000164325461292</v>
      </c>
      <c r="H81" s="9">
        <f t="shared" si="13"/>
        <v>-139.16058950731698</v>
      </c>
      <c r="I81" s="9">
        <f t="shared" si="14"/>
        <v>-77.556739355683419</v>
      </c>
      <c r="J81" s="9">
        <f t="shared" si="15"/>
        <v>-132.52433066211648</v>
      </c>
      <c r="K81" s="9">
        <f t="shared" si="16"/>
        <v>-79.999105198609811</v>
      </c>
      <c r="L81" s="9">
        <f t="shared" si="17"/>
        <v>-29.99983267304944</v>
      </c>
      <c r="M81" s="9">
        <f t="shared" si="18"/>
        <v>10.000164325461292</v>
      </c>
      <c r="N81">
        <f t="shared" si="19"/>
        <v>2</v>
      </c>
    </row>
    <row r="82" spans="1:14" x14ac:dyDescent="0.25">
      <c r="A82">
        <v>77</v>
      </c>
      <c r="B82" s="4">
        <v>50</v>
      </c>
      <c r="C82" s="4">
        <v>50</v>
      </c>
      <c r="D82" s="4">
        <v>2</v>
      </c>
      <c r="F82" s="9">
        <f t="shared" si="11"/>
        <v>-89.347524457347987</v>
      </c>
      <c r="G82" s="9">
        <f t="shared" si="12"/>
        <v>1.643254612915257E-4</v>
      </c>
      <c r="H82" s="9">
        <f t="shared" si="13"/>
        <v>-147.16058950731698</v>
      </c>
      <c r="I82" s="9">
        <f t="shared" si="14"/>
        <v>-37.556739355683419</v>
      </c>
      <c r="J82" s="9">
        <f t="shared" si="15"/>
        <v>-90.524330662116483</v>
      </c>
      <c r="K82" s="9">
        <f t="shared" si="16"/>
        <v>-97.999105198609811</v>
      </c>
      <c r="L82" s="9">
        <f t="shared" si="17"/>
        <v>2.0001673269505602</v>
      </c>
      <c r="M82" s="9">
        <f t="shared" si="18"/>
        <v>2.0001673269505602</v>
      </c>
      <c r="N82">
        <f t="shared" si="19"/>
        <v>7</v>
      </c>
    </row>
  </sheetData>
  <mergeCells count="1">
    <mergeCell ref="B4:D4"/>
  </mergeCells>
  <phoneticPr fontId="0" type="noConversion"/>
  <printOptions headings="1" gridLines="1"/>
  <pageMargins left="0.75" right="0.75" top="1" bottom="1" header="0.5" footer="0.5"/>
  <pageSetup scale="64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E3F4-D7B8-48ED-A12E-B3A0BDBDAFD4}">
  <sheetPr>
    <pageSetUpPr fitToPage="1"/>
  </sheetPr>
  <dimension ref="A1:R82"/>
  <sheetViews>
    <sheetView tabSelected="1" topLeftCell="K1" zoomScale="120" zoomScaleNormal="120" workbookViewId="0">
      <selection activeCell="N12" sqref="N12"/>
    </sheetView>
  </sheetViews>
  <sheetFormatPr defaultRowHeight="12.5" x14ac:dyDescent="0.25"/>
  <cols>
    <col min="1" max="1" width="13.6328125" customWidth="1"/>
    <col min="4" max="4" width="10.54296875" customWidth="1"/>
    <col min="5" max="5" width="18.90625" customWidth="1"/>
    <col min="6" max="6" width="8.90625" customWidth="1"/>
    <col min="7" max="7" width="10" customWidth="1"/>
    <col min="8" max="8" width="8.6328125" customWidth="1"/>
    <col min="9" max="9" width="13.54296875" customWidth="1"/>
    <col min="10" max="10" width="12.453125" customWidth="1"/>
    <col min="11" max="11" width="14.26953125" customWidth="1"/>
    <col min="12" max="12" width="19.6328125" customWidth="1"/>
    <col min="13" max="13" width="16.1796875" customWidth="1"/>
    <col min="14" max="14" width="15" customWidth="1"/>
    <col min="15" max="15" width="50.81640625" customWidth="1"/>
    <col min="16" max="16" width="13.54296875" customWidth="1"/>
    <col min="17" max="17" width="13.7265625" customWidth="1"/>
  </cols>
  <sheetData>
    <row r="1" spans="1:18" x14ac:dyDescent="0.25">
      <c r="G1" s="1"/>
      <c r="I1" s="1"/>
      <c r="L1" s="1"/>
    </row>
    <row r="2" spans="1:18" ht="13" x14ac:dyDescent="0.3">
      <c r="E2" t="s">
        <v>63</v>
      </c>
      <c r="F2" s="11">
        <f>COUNTIF($N$6:$N$82,F3)</f>
        <v>0</v>
      </c>
      <c r="G2" s="11">
        <f t="shared" ref="G2:J2" si="0">COUNTIF($N$6:$N$82,G3)</f>
        <v>17</v>
      </c>
      <c r="H2" s="11">
        <f t="shared" si="0"/>
        <v>3</v>
      </c>
      <c r="I2" s="11">
        <f t="shared" si="0"/>
        <v>7</v>
      </c>
      <c r="J2" s="11">
        <f t="shared" si="0"/>
        <v>2</v>
      </c>
      <c r="K2" s="11">
        <f>COUNTIF($N$6:$N$82,K3)</f>
        <v>1</v>
      </c>
      <c r="L2" s="11">
        <f t="shared" ref="L2" si="1">COUNTIF($N$6:$N$82,L3)</f>
        <v>25</v>
      </c>
      <c r="O2" s="3" t="s">
        <v>65</v>
      </c>
      <c r="P2" s="14">
        <f>SUMPRODUCT(F2:L2,Ordered_Price)</f>
        <v>4923.569315286466</v>
      </c>
    </row>
    <row r="3" spans="1:18" x14ac:dyDescent="0.25">
      <c r="E3" s="3" t="s">
        <v>50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O3" s="6" t="s">
        <v>66</v>
      </c>
      <c r="P3">
        <f>IF(I4-G4&lt;0,-1000,0)</f>
        <v>0</v>
      </c>
    </row>
    <row r="4" spans="1:18" x14ac:dyDescent="0.25">
      <c r="B4" s="8" t="s">
        <v>54</v>
      </c>
      <c r="C4" s="8"/>
      <c r="D4" s="8"/>
      <c r="E4" s="3" t="s">
        <v>64</v>
      </c>
      <c r="F4" s="7">
        <v>75.850704768458186</v>
      </c>
      <c r="G4" s="7">
        <v>49.994610831331237</v>
      </c>
      <c r="H4" s="7">
        <v>39.977667725306276</v>
      </c>
      <c r="I4" s="7">
        <v>99.98363078300963</v>
      </c>
      <c r="J4" s="7">
        <v>89.874510312413733</v>
      </c>
      <c r="K4" s="7">
        <v>99.732051323716377</v>
      </c>
      <c r="L4" s="7">
        <v>118.97445762193217</v>
      </c>
      <c r="M4" t="s">
        <v>60</v>
      </c>
      <c r="N4" t="s">
        <v>61</v>
      </c>
      <c r="O4" s="6" t="s">
        <v>67</v>
      </c>
      <c r="P4">
        <f>IF(I4-F4&lt;0,-1000,0)</f>
        <v>0</v>
      </c>
    </row>
    <row r="5" spans="1:18" x14ac:dyDescent="0.25">
      <c r="A5" s="3" t="s">
        <v>55</v>
      </c>
      <c r="B5" s="3" t="s">
        <v>52</v>
      </c>
      <c r="C5" s="3" t="s">
        <v>51</v>
      </c>
      <c r="D5" s="3" t="s">
        <v>53</v>
      </c>
      <c r="E5" s="6" t="s">
        <v>37</v>
      </c>
      <c r="F5" s="6" t="s">
        <v>52</v>
      </c>
      <c r="G5" s="6" t="s">
        <v>51</v>
      </c>
      <c r="H5" s="6" t="s">
        <v>53</v>
      </c>
      <c r="I5" s="6" t="s">
        <v>56</v>
      </c>
      <c r="J5" s="6" t="s">
        <v>57</v>
      </c>
      <c r="K5" s="6" t="s">
        <v>58</v>
      </c>
      <c r="L5" s="6" t="s">
        <v>59</v>
      </c>
      <c r="M5" s="5"/>
      <c r="O5" s="6" t="s">
        <v>68</v>
      </c>
      <c r="P5">
        <f>IF(J4-F4&lt;0,-1000,0)</f>
        <v>0</v>
      </c>
    </row>
    <row r="6" spans="1:18" x14ac:dyDescent="0.25">
      <c r="A6">
        <v>1</v>
      </c>
      <c r="B6" s="4">
        <v>5</v>
      </c>
      <c r="C6" s="4">
        <v>10</v>
      </c>
      <c r="D6" s="4">
        <v>5</v>
      </c>
      <c r="E6" s="5"/>
      <c r="F6" s="9">
        <f>B6-$F$4</f>
        <v>-70.850704768458186</v>
      </c>
      <c r="G6" s="9">
        <f>C6-$G$4</f>
        <v>-39.994610831331237</v>
      </c>
      <c r="H6" s="9">
        <f>D6-$H$4</f>
        <v>-34.977667725306276</v>
      </c>
      <c r="I6" s="9">
        <f>B6+C6-$I$4</f>
        <v>-84.98363078300963</v>
      </c>
      <c r="J6" s="9">
        <f>B6+D6-$J$4</f>
        <v>-79.874510312413733</v>
      </c>
      <c r="K6" s="9">
        <f>C6+D6-$K$4</f>
        <v>-84.732051323716377</v>
      </c>
      <c r="L6" s="9">
        <f>B6+C6+D6-$L$4</f>
        <v>-98.974457621932174</v>
      </c>
      <c r="M6" s="9">
        <f>MAX(F6:L6)</f>
        <v>-34.977667725306276</v>
      </c>
      <c r="N6">
        <f>IF(M6&gt;0,MATCH(M6,F6:L6,FALSE),0)</f>
        <v>0</v>
      </c>
      <c r="O6" s="6" t="s">
        <v>69</v>
      </c>
      <c r="P6">
        <f>IF(J4-H4&lt;0,-1000,0)</f>
        <v>0</v>
      </c>
    </row>
    <row r="7" spans="1:18" x14ac:dyDescent="0.25">
      <c r="A7">
        <v>2</v>
      </c>
      <c r="B7" s="4">
        <v>25</v>
      </c>
      <c r="C7" s="4">
        <v>50</v>
      </c>
      <c r="D7" s="4">
        <v>5</v>
      </c>
      <c r="F7" s="9">
        <f t="shared" ref="F7:F70" si="2">B7-$F$4</f>
        <v>-50.850704768458186</v>
      </c>
      <c r="G7" s="9">
        <f t="shared" ref="G7:G70" si="3">C7-$G$4</f>
        <v>5.3891686687634888E-3</v>
      </c>
      <c r="H7" s="9">
        <f t="shared" ref="H7:H70" si="4">D7-$H$4</f>
        <v>-34.977667725306276</v>
      </c>
      <c r="I7" s="9">
        <f t="shared" ref="I7:I70" si="5">B7+C7-$I$4</f>
        <v>-24.98363078300963</v>
      </c>
      <c r="J7" s="9">
        <f t="shared" ref="J7:J70" si="6">B7+D7-$J$4</f>
        <v>-59.874510312413733</v>
      </c>
      <c r="K7" s="9">
        <f t="shared" ref="K7:K70" si="7">C7+D7-$K$4</f>
        <v>-44.732051323716377</v>
      </c>
      <c r="L7" s="9">
        <f t="shared" ref="L7:L70" si="8">B7+C7+D7-$L$4</f>
        <v>-38.974457621932174</v>
      </c>
      <c r="M7" s="9">
        <f t="shared" ref="M7:M70" si="9">MAX(F7:L7)</f>
        <v>5.3891686687634888E-3</v>
      </c>
      <c r="N7">
        <f t="shared" ref="N7:N70" si="10">IF(M7&gt;0,MATCH(M7,F7:L7,FALSE),0)</f>
        <v>2</v>
      </c>
      <c r="O7" s="6" t="s">
        <v>71</v>
      </c>
      <c r="P7">
        <f>IF(K4-G4&lt;0,-1000,0)</f>
        <v>0</v>
      </c>
      <c r="R7" s="10"/>
    </row>
    <row r="8" spans="1:18" x14ac:dyDescent="0.25">
      <c r="A8">
        <v>3</v>
      </c>
      <c r="B8" s="4">
        <v>40</v>
      </c>
      <c r="C8" s="4">
        <v>40</v>
      </c>
      <c r="D8" s="4">
        <v>70</v>
      </c>
      <c r="F8" s="9">
        <f t="shared" si="2"/>
        <v>-35.850704768458186</v>
      </c>
      <c r="G8" s="9">
        <f t="shared" si="3"/>
        <v>-9.9946108313312365</v>
      </c>
      <c r="H8" s="9">
        <f t="shared" si="4"/>
        <v>30.022332274693724</v>
      </c>
      <c r="I8" s="9">
        <f t="shared" si="5"/>
        <v>-19.98363078300963</v>
      </c>
      <c r="J8" s="9">
        <f t="shared" si="6"/>
        <v>20.125489687586267</v>
      </c>
      <c r="K8" s="9">
        <f t="shared" si="7"/>
        <v>10.267948676283623</v>
      </c>
      <c r="L8" s="9">
        <f t="shared" si="8"/>
        <v>31.025542378067826</v>
      </c>
      <c r="M8" s="9">
        <f t="shared" si="9"/>
        <v>31.025542378067826</v>
      </c>
      <c r="N8">
        <f t="shared" si="10"/>
        <v>7</v>
      </c>
      <c r="O8" s="6" t="s">
        <v>70</v>
      </c>
      <c r="P8">
        <f>IF(K4-H4&lt;0,-1000,0)</f>
        <v>0</v>
      </c>
      <c r="R8" s="10"/>
    </row>
    <row r="9" spans="1:18" x14ac:dyDescent="0.25">
      <c r="A9">
        <v>4</v>
      </c>
      <c r="B9" s="4">
        <v>300</v>
      </c>
      <c r="C9" s="4">
        <v>100</v>
      </c>
      <c r="D9" s="4">
        <v>0</v>
      </c>
      <c r="F9" s="9">
        <f t="shared" si="2"/>
        <v>224.14929523154183</v>
      </c>
      <c r="G9" s="9">
        <f t="shared" si="3"/>
        <v>50.005389168668763</v>
      </c>
      <c r="H9" s="9">
        <f t="shared" si="4"/>
        <v>-39.977667725306276</v>
      </c>
      <c r="I9" s="9">
        <f t="shared" si="5"/>
        <v>300.01636921699037</v>
      </c>
      <c r="J9" s="9">
        <f t="shared" si="6"/>
        <v>210.12548968758625</v>
      </c>
      <c r="K9" s="9">
        <f t="shared" si="7"/>
        <v>0.2679486762836234</v>
      </c>
      <c r="L9" s="9">
        <f t="shared" si="8"/>
        <v>281.02554237806783</v>
      </c>
      <c r="M9" s="9">
        <f t="shared" si="9"/>
        <v>300.01636921699037</v>
      </c>
      <c r="N9">
        <f t="shared" si="10"/>
        <v>4</v>
      </c>
      <c r="O9" s="6" t="s">
        <v>72</v>
      </c>
      <c r="P9">
        <f>IF(L4-I4&lt;0,-1000,0)</f>
        <v>0</v>
      </c>
      <c r="R9" s="10"/>
    </row>
    <row r="10" spans="1:18" x14ac:dyDescent="0.25">
      <c r="A10">
        <v>5</v>
      </c>
      <c r="B10" s="4">
        <v>0</v>
      </c>
      <c r="C10" s="4">
        <v>10</v>
      </c>
      <c r="D10" s="4">
        <v>20</v>
      </c>
      <c r="F10" s="9">
        <f t="shared" si="2"/>
        <v>-75.850704768458186</v>
      </c>
      <c r="G10" s="9">
        <f t="shared" si="3"/>
        <v>-39.994610831331237</v>
      </c>
      <c r="H10" s="9">
        <f t="shared" si="4"/>
        <v>-19.977667725306276</v>
      </c>
      <c r="I10" s="9">
        <f t="shared" si="5"/>
        <v>-89.98363078300963</v>
      </c>
      <c r="J10" s="9">
        <f t="shared" si="6"/>
        <v>-69.874510312413733</v>
      </c>
      <c r="K10" s="9">
        <f t="shared" si="7"/>
        <v>-69.732051323716377</v>
      </c>
      <c r="L10" s="9">
        <f t="shared" si="8"/>
        <v>-88.974457621932174</v>
      </c>
      <c r="M10" s="9">
        <f t="shared" si="9"/>
        <v>-19.977667725306276</v>
      </c>
      <c r="N10">
        <f t="shared" si="10"/>
        <v>0</v>
      </c>
      <c r="O10" s="6" t="s">
        <v>73</v>
      </c>
      <c r="P10">
        <f>IF(L4-J4&lt;0,-1000,0)</f>
        <v>0</v>
      </c>
      <c r="R10" s="10"/>
    </row>
    <row r="11" spans="1:18" x14ac:dyDescent="0.25">
      <c r="A11">
        <v>6</v>
      </c>
      <c r="B11" s="4">
        <v>0</v>
      </c>
      <c r="C11" s="4">
        <v>100</v>
      </c>
      <c r="D11" s="4">
        <v>0</v>
      </c>
      <c r="F11" s="9">
        <f t="shared" si="2"/>
        <v>-75.850704768458186</v>
      </c>
      <c r="G11" s="9">
        <f t="shared" si="3"/>
        <v>50.005389168668763</v>
      </c>
      <c r="H11" s="9">
        <f t="shared" si="4"/>
        <v>-39.977667725306276</v>
      </c>
      <c r="I11" s="9">
        <f t="shared" si="5"/>
        <v>1.636921699036975E-2</v>
      </c>
      <c r="J11" s="9">
        <f t="shared" si="6"/>
        <v>-89.874510312413733</v>
      </c>
      <c r="K11" s="9">
        <f t="shared" si="7"/>
        <v>0.2679486762836234</v>
      </c>
      <c r="L11" s="9">
        <f t="shared" si="8"/>
        <v>-18.974457621932174</v>
      </c>
      <c r="M11" s="9">
        <f t="shared" si="9"/>
        <v>50.005389168668763</v>
      </c>
      <c r="N11">
        <f>IF(M11&gt;0,MATCH(M11,F11:L11,FALSE),0)</f>
        <v>2</v>
      </c>
      <c r="O11" s="6" t="s">
        <v>74</v>
      </c>
      <c r="P11">
        <f>IF(L4-K4&lt;0,-1000,0)</f>
        <v>0</v>
      </c>
      <c r="R11" s="10"/>
    </row>
    <row r="12" spans="1:18" x14ac:dyDescent="0.25">
      <c r="A12">
        <v>7</v>
      </c>
      <c r="B12" s="4">
        <v>30</v>
      </c>
      <c r="C12" s="4">
        <v>50</v>
      </c>
      <c r="D12" s="4">
        <v>15</v>
      </c>
      <c r="F12" s="9">
        <f t="shared" si="2"/>
        <v>-45.850704768458186</v>
      </c>
      <c r="G12" s="9">
        <f t="shared" si="3"/>
        <v>5.3891686687634888E-3</v>
      </c>
      <c r="H12" s="9">
        <f t="shared" si="4"/>
        <v>-24.977667725306276</v>
      </c>
      <c r="I12" s="9">
        <f t="shared" si="5"/>
        <v>-19.98363078300963</v>
      </c>
      <c r="J12" s="9">
        <f t="shared" si="6"/>
        <v>-44.874510312413733</v>
      </c>
      <c r="K12" s="9">
        <f t="shared" si="7"/>
        <v>-34.732051323716377</v>
      </c>
      <c r="L12" s="9">
        <f t="shared" si="8"/>
        <v>-23.974457621932174</v>
      </c>
      <c r="M12" s="9">
        <f t="shared" si="9"/>
        <v>5.3891686687634888E-3</v>
      </c>
      <c r="N12">
        <f t="shared" si="10"/>
        <v>2</v>
      </c>
      <c r="O12" s="6" t="s">
        <v>75</v>
      </c>
      <c r="P12" s="13">
        <f>SUM(P2:P11)</f>
        <v>4923.569315286466</v>
      </c>
      <c r="R12" s="10"/>
    </row>
    <row r="13" spans="1:18" x14ac:dyDescent="0.25">
      <c r="A13">
        <v>8</v>
      </c>
      <c r="B13" s="4">
        <v>10</v>
      </c>
      <c r="C13" s="4">
        <v>30</v>
      </c>
      <c r="D13" s="4">
        <v>0</v>
      </c>
      <c r="F13" s="9">
        <f t="shared" si="2"/>
        <v>-65.850704768458186</v>
      </c>
      <c r="G13" s="9">
        <f t="shared" si="3"/>
        <v>-19.994610831331237</v>
      </c>
      <c r="H13" s="9">
        <f t="shared" si="4"/>
        <v>-39.977667725306276</v>
      </c>
      <c r="I13" s="9">
        <f t="shared" si="5"/>
        <v>-59.98363078300963</v>
      </c>
      <c r="J13" s="9">
        <f t="shared" si="6"/>
        <v>-79.874510312413733</v>
      </c>
      <c r="K13" s="9">
        <f t="shared" si="7"/>
        <v>-69.732051323716377</v>
      </c>
      <c r="L13" s="9">
        <f t="shared" si="8"/>
        <v>-78.974457621932174</v>
      </c>
      <c r="M13" s="9">
        <f t="shared" si="9"/>
        <v>-19.994610831331237</v>
      </c>
      <c r="N13">
        <f t="shared" si="10"/>
        <v>0</v>
      </c>
      <c r="R13" s="10"/>
    </row>
    <row r="14" spans="1:18" x14ac:dyDescent="0.25">
      <c r="A14">
        <v>9</v>
      </c>
      <c r="B14" s="4">
        <v>7.5</v>
      </c>
      <c r="C14" s="4">
        <v>10</v>
      </c>
      <c r="D14" s="4">
        <v>3</v>
      </c>
      <c r="F14" s="9">
        <f t="shared" si="2"/>
        <v>-68.350704768458186</v>
      </c>
      <c r="G14" s="9">
        <f t="shared" si="3"/>
        <v>-39.994610831331237</v>
      </c>
      <c r="H14" s="9">
        <f t="shared" si="4"/>
        <v>-36.977667725306276</v>
      </c>
      <c r="I14" s="9">
        <f t="shared" si="5"/>
        <v>-82.48363078300963</v>
      </c>
      <c r="J14" s="9">
        <f t="shared" si="6"/>
        <v>-79.374510312413733</v>
      </c>
      <c r="K14" s="9">
        <f t="shared" si="7"/>
        <v>-86.732051323716377</v>
      </c>
      <c r="L14" s="9">
        <f t="shared" si="8"/>
        <v>-98.474457621932174</v>
      </c>
      <c r="M14" s="9">
        <f t="shared" si="9"/>
        <v>-36.977667725306276</v>
      </c>
      <c r="N14">
        <f t="shared" si="10"/>
        <v>0</v>
      </c>
    </row>
    <row r="15" spans="1:18" x14ac:dyDescent="0.25">
      <c r="A15">
        <v>10</v>
      </c>
      <c r="B15" s="4">
        <v>30</v>
      </c>
      <c r="C15" s="4">
        <v>40</v>
      </c>
      <c r="D15" s="4">
        <v>40</v>
      </c>
      <c r="F15" s="9">
        <f t="shared" si="2"/>
        <v>-45.850704768458186</v>
      </c>
      <c r="G15" s="9">
        <f t="shared" si="3"/>
        <v>-9.9946108313312365</v>
      </c>
      <c r="H15" s="9">
        <f t="shared" si="4"/>
        <v>2.233227469372423E-2</v>
      </c>
      <c r="I15" s="9">
        <f t="shared" si="5"/>
        <v>-29.98363078300963</v>
      </c>
      <c r="J15" s="9">
        <f t="shared" si="6"/>
        <v>-19.874510312413733</v>
      </c>
      <c r="K15" s="9">
        <f t="shared" si="7"/>
        <v>-19.732051323716377</v>
      </c>
      <c r="L15" s="9">
        <f t="shared" si="8"/>
        <v>-8.9744576219321743</v>
      </c>
      <c r="M15" s="9">
        <f t="shared" si="9"/>
        <v>2.233227469372423E-2</v>
      </c>
      <c r="N15">
        <f t="shared" si="10"/>
        <v>3</v>
      </c>
    </row>
    <row r="16" spans="1:18" x14ac:dyDescent="0.25">
      <c r="A16">
        <v>11</v>
      </c>
      <c r="B16" s="4">
        <v>50</v>
      </c>
      <c r="C16" s="4">
        <v>70</v>
      </c>
      <c r="D16" s="4">
        <v>30</v>
      </c>
      <c r="F16" s="9">
        <f t="shared" si="2"/>
        <v>-25.850704768458186</v>
      </c>
      <c r="G16" s="9">
        <f t="shared" si="3"/>
        <v>20.005389168668763</v>
      </c>
      <c r="H16" s="9">
        <f t="shared" si="4"/>
        <v>-9.9776677253062758</v>
      </c>
      <c r="I16" s="9">
        <f t="shared" si="5"/>
        <v>20.01636921699037</v>
      </c>
      <c r="J16" s="9">
        <f t="shared" si="6"/>
        <v>-9.874510312413733</v>
      </c>
      <c r="K16" s="9">
        <f t="shared" si="7"/>
        <v>0.2679486762836234</v>
      </c>
      <c r="L16" s="9">
        <f t="shared" si="8"/>
        <v>31.025542378067826</v>
      </c>
      <c r="M16" s="9">
        <f t="shared" si="9"/>
        <v>31.025542378067826</v>
      </c>
      <c r="N16">
        <f t="shared" si="10"/>
        <v>7</v>
      </c>
    </row>
    <row r="17" spans="1:14" x14ac:dyDescent="0.25">
      <c r="A17">
        <v>12</v>
      </c>
      <c r="B17" s="4">
        <v>30</v>
      </c>
      <c r="C17" s="4">
        <v>30</v>
      </c>
      <c r="D17" s="4">
        <v>30</v>
      </c>
      <c r="F17" s="9">
        <f t="shared" si="2"/>
        <v>-45.850704768458186</v>
      </c>
      <c r="G17" s="9">
        <f t="shared" si="3"/>
        <v>-19.994610831331237</v>
      </c>
      <c r="H17" s="9">
        <f t="shared" si="4"/>
        <v>-9.9776677253062758</v>
      </c>
      <c r="I17" s="9">
        <f t="shared" si="5"/>
        <v>-39.98363078300963</v>
      </c>
      <c r="J17" s="9">
        <f t="shared" si="6"/>
        <v>-29.874510312413733</v>
      </c>
      <c r="K17" s="9">
        <f t="shared" si="7"/>
        <v>-39.732051323716377</v>
      </c>
      <c r="L17" s="9">
        <f t="shared" si="8"/>
        <v>-28.974457621932174</v>
      </c>
      <c r="M17" s="9">
        <f t="shared" si="9"/>
        <v>-9.9776677253062758</v>
      </c>
      <c r="N17">
        <f t="shared" si="10"/>
        <v>0</v>
      </c>
    </row>
    <row r="18" spans="1:14" x14ac:dyDescent="0.25">
      <c r="A18">
        <v>13</v>
      </c>
      <c r="B18" s="4">
        <v>20</v>
      </c>
      <c r="C18" s="4">
        <v>50</v>
      </c>
      <c r="D18" s="4">
        <v>30</v>
      </c>
      <c r="F18" s="9">
        <f t="shared" si="2"/>
        <v>-55.850704768458186</v>
      </c>
      <c r="G18" s="9">
        <f t="shared" si="3"/>
        <v>5.3891686687634888E-3</v>
      </c>
      <c r="H18" s="9">
        <f t="shared" si="4"/>
        <v>-9.9776677253062758</v>
      </c>
      <c r="I18" s="9">
        <f t="shared" si="5"/>
        <v>-29.98363078300963</v>
      </c>
      <c r="J18" s="9">
        <f t="shared" si="6"/>
        <v>-39.874510312413733</v>
      </c>
      <c r="K18" s="9">
        <f t="shared" si="7"/>
        <v>-19.732051323716377</v>
      </c>
      <c r="L18" s="9">
        <f t="shared" si="8"/>
        <v>-18.974457621932174</v>
      </c>
      <c r="M18" s="9">
        <f t="shared" si="9"/>
        <v>5.3891686687634888E-3</v>
      </c>
      <c r="N18">
        <f t="shared" si="10"/>
        <v>2</v>
      </c>
    </row>
    <row r="19" spans="1:14" x14ac:dyDescent="0.25">
      <c r="A19">
        <v>14</v>
      </c>
      <c r="B19" s="4">
        <v>20</v>
      </c>
      <c r="C19" s="4">
        <v>50</v>
      </c>
      <c r="D19" s="4">
        <v>20</v>
      </c>
      <c r="F19" s="9">
        <f t="shared" si="2"/>
        <v>-55.850704768458186</v>
      </c>
      <c r="G19" s="9">
        <f t="shared" si="3"/>
        <v>5.3891686687634888E-3</v>
      </c>
      <c r="H19" s="9">
        <f t="shared" si="4"/>
        <v>-19.977667725306276</v>
      </c>
      <c r="I19" s="9">
        <f t="shared" si="5"/>
        <v>-29.98363078300963</v>
      </c>
      <c r="J19" s="9">
        <f t="shared" si="6"/>
        <v>-49.874510312413733</v>
      </c>
      <c r="K19" s="9">
        <f t="shared" si="7"/>
        <v>-29.732051323716377</v>
      </c>
      <c r="L19" s="9">
        <f t="shared" si="8"/>
        <v>-28.974457621932174</v>
      </c>
      <c r="M19" s="9">
        <f t="shared" si="9"/>
        <v>5.3891686687634888E-3</v>
      </c>
      <c r="N19">
        <f t="shared" si="10"/>
        <v>2</v>
      </c>
    </row>
    <row r="20" spans="1:14" x14ac:dyDescent="0.25">
      <c r="A20">
        <v>15</v>
      </c>
      <c r="B20" s="4">
        <v>100</v>
      </c>
      <c r="C20" s="4">
        <v>0</v>
      </c>
      <c r="D20" s="4">
        <v>70</v>
      </c>
      <c r="F20" s="9">
        <f t="shared" si="2"/>
        <v>24.149295231541814</v>
      </c>
      <c r="G20" s="9">
        <f t="shared" si="3"/>
        <v>-49.994610831331237</v>
      </c>
      <c r="H20" s="9">
        <f t="shared" si="4"/>
        <v>30.022332274693724</v>
      </c>
      <c r="I20" s="9">
        <f t="shared" si="5"/>
        <v>1.636921699036975E-2</v>
      </c>
      <c r="J20" s="9">
        <f t="shared" si="6"/>
        <v>80.125489687586267</v>
      </c>
      <c r="K20" s="9">
        <f t="shared" si="7"/>
        <v>-29.732051323716377</v>
      </c>
      <c r="L20" s="9">
        <f t="shared" si="8"/>
        <v>51.025542378067826</v>
      </c>
      <c r="M20" s="9">
        <f t="shared" si="9"/>
        <v>80.125489687586267</v>
      </c>
      <c r="N20">
        <f t="shared" si="10"/>
        <v>5</v>
      </c>
    </row>
    <row r="21" spans="1:14" x14ac:dyDescent="0.25">
      <c r="A21">
        <v>16</v>
      </c>
      <c r="B21" s="4">
        <v>10</v>
      </c>
      <c r="C21" s="4">
        <v>50</v>
      </c>
      <c r="D21" s="4">
        <v>20</v>
      </c>
      <c r="F21" s="9">
        <f t="shared" si="2"/>
        <v>-65.850704768458186</v>
      </c>
      <c r="G21" s="9">
        <f t="shared" si="3"/>
        <v>5.3891686687634888E-3</v>
      </c>
      <c r="H21" s="9">
        <f t="shared" si="4"/>
        <v>-19.977667725306276</v>
      </c>
      <c r="I21" s="9">
        <f t="shared" si="5"/>
        <v>-39.98363078300963</v>
      </c>
      <c r="J21" s="9">
        <f t="shared" si="6"/>
        <v>-59.874510312413733</v>
      </c>
      <c r="K21" s="9">
        <f t="shared" si="7"/>
        <v>-29.732051323716377</v>
      </c>
      <c r="L21" s="9">
        <f t="shared" si="8"/>
        <v>-38.974457621932174</v>
      </c>
      <c r="M21" s="9">
        <f t="shared" si="9"/>
        <v>5.3891686687634888E-3</v>
      </c>
      <c r="N21">
        <f t="shared" si="10"/>
        <v>2</v>
      </c>
    </row>
    <row r="22" spans="1:14" x14ac:dyDescent="0.25">
      <c r="A22">
        <v>17</v>
      </c>
      <c r="B22" s="4">
        <v>30</v>
      </c>
      <c r="C22" s="4">
        <v>50</v>
      </c>
      <c r="D22" s="4">
        <v>60</v>
      </c>
      <c r="F22" s="9">
        <f t="shared" si="2"/>
        <v>-45.850704768458186</v>
      </c>
      <c r="G22" s="9">
        <f t="shared" si="3"/>
        <v>5.3891686687634888E-3</v>
      </c>
      <c r="H22" s="9">
        <f t="shared" si="4"/>
        <v>20.022332274693724</v>
      </c>
      <c r="I22" s="9">
        <f t="shared" si="5"/>
        <v>-19.98363078300963</v>
      </c>
      <c r="J22" s="9">
        <f t="shared" si="6"/>
        <v>0.125489687586267</v>
      </c>
      <c r="K22" s="9">
        <f t="shared" si="7"/>
        <v>10.267948676283623</v>
      </c>
      <c r="L22" s="9">
        <f t="shared" si="8"/>
        <v>21.025542378067826</v>
      </c>
      <c r="M22" s="9">
        <f t="shared" si="9"/>
        <v>21.025542378067826</v>
      </c>
      <c r="N22">
        <f t="shared" si="10"/>
        <v>7</v>
      </c>
    </row>
    <row r="23" spans="1:14" x14ac:dyDescent="0.25">
      <c r="A23">
        <v>18</v>
      </c>
      <c r="B23" s="4">
        <v>29.5</v>
      </c>
      <c r="C23" s="4">
        <v>49.5</v>
      </c>
      <c r="D23" s="4">
        <v>49.5</v>
      </c>
      <c r="F23" s="9">
        <f t="shared" si="2"/>
        <v>-46.350704768458186</v>
      </c>
      <c r="G23" s="9">
        <f t="shared" si="3"/>
        <v>-0.49461083133123651</v>
      </c>
      <c r="H23" s="9">
        <f t="shared" si="4"/>
        <v>9.5223322746937242</v>
      </c>
      <c r="I23" s="9">
        <f t="shared" si="5"/>
        <v>-20.98363078300963</v>
      </c>
      <c r="J23" s="9">
        <f t="shared" si="6"/>
        <v>-10.874510312413733</v>
      </c>
      <c r="K23" s="9">
        <f t="shared" si="7"/>
        <v>-0.7320513237163766</v>
      </c>
      <c r="L23" s="9">
        <f t="shared" si="8"/>
        <v>9.5255423780678257</v>
      </c>
      <c r="M23" s="9">
        <f t="shared" si="9"/>
        <v>9.5255423780678257</v>
      </c>
      <c r="N23">
        <f t="shared" si="10"/>
        <v>7</v>
      </c>
    </row>
    <row r="24" spans="1:14" x14ac:dyDescent="0.25">
      <c r="A24">
        <v>19</v>
      </c>
      <c r="B24" s="4">
        <v>2.5</v>
      </c>
      <c r="C24" s="4">
        <v>30</v>
      </c>
      <c r="D24" s="4">
        <v>0</v>
      </c>
      <c r="F24" s="9">
        <f t="shared" si="2"/>
        <v>-73.350704768458186</v>
      </c>
      <c r="G24" s="9">
        <f t="shared" si="3"/>
        <v>-19.994610831331237</v>
      </c>
      <c r="H24" s="9">
        <f t="shared" si="4"/>
        <v>-39.977667725306276</v>
      </c>
      <c r="I24" s="9">
        <f t="shared" si="5"/>
        <v>-67.48363078300963</v>
      </c>
      <c r="J24" s="9">
        <f t="shared" si="6"/>
        <v>-87.374510312413733</v>
      </c>
      <c r="K24" s="9">
        <f t="shared" si="7"/>
        <v>-69.732051323716377</v>
      </c>
      <c r="L24" s="9">
        <f t="shared" si="8"/>
        <v>-86.474457621932174</v>
      </c>
      <c r="M24" s="9">
        <f t="shared" si="9"/>
        <v>-19.994610831331237</v>
      </c>
      <c r="N24">
        <f t="shared" si="10"/>
        <v>0</v>
      </c>
    </row>
    <row r="25" spans="1:14" x14ac:dyDescent="0.25">
      <c r="A25">
        <v>20</v>
      </c>
      <c r="B25" s="4">
        <v>30</v>
      </c>
      <c r="C25" s="4">
        <v>25</v>
      </c>
      <c r="D25" s="4">
        <v>30</v>
      </c>
      <c r="F25" s="9">
        <f t="shared" si="2"/>
        <v>-45.850704768458186</v>
      </c>
      <c r="G25" s="9">
        <f t="shared" si="3"/>
        <v>-24.994610831331237</v>
      </c>
      <c r="H25" s="9">
        <f t="shared" si="4"/>
        <v>-9.9776677253062758</v>
      </c>
      <c r="I25" s="9">
        <f t="shared" si="5"/>
        <v>-44.98363078300963</v>
      </c>
      <c r="J25" s="9">
        <f t="shared" si="6"/>
        <v>-29.874510312413733</v>
      </c>
      <c r="K25" s="9">
        <f t="shared" si="7"/>
        <v>-44.732051323716377</v>
      </c>
      <c r="L25" s="9">
        <f t="shared" si="8"/>
        <v>-33.974457621932174</v>
      </c>
      <c r="M25" s="9">
        <f t="shared" si="9"/>
        <v>-9.9776677253062758</v>
      </c>
      <c r="N25">
        <f t="shared" si="10"/>
        <v>0</v>
      </c>
    </row>
    <row r="26" spans="1:14" x14ac:dyDescent="0.25">
      <c r="A26">
        <v>21</v>
      </c>
      <c r="B26" s="4">
        <v>39.5</v>
      </c>
      <c r="C26" s="4">
        <v>49.5</v>
      </c>
      <c r="D26" s="4">
        <v>59.5</v>
      </c>
      <c r="F26" s="9">
        <f t="shared" si="2"/>
        <v>-36.350704768458186</v>
      </c>
      <c r="G26" s="9">
        <f t="shared" si="3"/>
        <v>-0.49461083133123651</v>
      </c>
      <c r="H26" s="9">
        <f t="shared" si="4"/>
        <v>19.522332274693724</v>
      </c>
      <c r="I26" s="9">
        <f t="shared" si="5"/>
        <v>-10.98363078300963</v>
      </c>
      <c r="J26" s="9">
        <f t="shared" si="6"/>
        <v>9.125489687586267</v>
      </c>
      <c r="K26" s="9">
        <f t="shared" si="7"/>
        <v>9.2679486762836234</v>
      </c>
      <c r="L26" s="9">
        <f t="shared" si="8"/>
        <v>29.525542378067826</v>
      </c>
      <c r="M26" s="9">
        <f t="shared" si="9"/>
        <v>29.525542378067826</v>
      </c>
      <c r="N26">
        <f t="shared" si="10"/>
        <v>7</v>
      </c>
    </row>
    <row r="27" spans="1:14" x14ac:dyDescent="0.25">
      <c r="A27">
        <v>22</v>
      </c>
      <c r="B27" s="4">
        <v>10</v>
      </c>
      <c r="C27" s="4">
        <v>0</v>
      </c>
      <c r="D27" s="4">
        <v>40</v>
      </c>
      <c r="F27" s="9">
        <f t="shared" si="2"/>
        <v>-65.850704768458186</v>
      </c>
      <c r="G27" s="9">
        <f t="shared" si="3"/>
        <v>-49.994610831331237</v>
      </c>
      <c r="H27" s="9">
        <f t="shared" si="4"/>
        <v>2.233227469372423E-2</v>
      </c>
      <c r="I27" s="9">
        <f t="shared" si="5"/>
        <v>-89.98363078300963</v>
      </c>
      <c r="J27" s="9">
        <f t="shared" si="6"/>
        <v>-39.874510312413733</v>
      </c>
      <c r="K27" s="9">
        <f t="shared" si="7"/>
        <v>-59.732051323716377</v>
      </c>
      <c r="L27" s="9">
        <f t="shared" si="8"/>
        <v>-68.974457621932174</v>
      </c>
      <c r="M27" s="9">
        <f t="shared" si="9"/>
        <v>2.233227469372423E-2</v>
      </c>
      <c r="N27">
        <f t="shared" si="10"/>
        <v>3</v>
      </c>
    </row>
    <row r="28" spans="1:14" x14ac:dyDescent="0.25">
      <c r="A28">
        <v>23</v>
      </c>
      <c r="B28" s="4">
        <v>30</v>
      </c>
      <c r="C28" s="4">
        <v>50</v>
      </c>
      <c r="D28" s="4">
        <v>15</v>
      </c>
      <c r="F28" s="9">
        <f t="shared" si="2"/>
        <v>-45.850704768458186</v>
      </c>
      <c r="G28" s="9">
        <f t="shared" si="3"/>
        <v>5.3891686687634888E-3</v>
      </c>
      <c r="H28" s="9">
        <f t="shared" si="4"/>
        <v>-24.977667725306276</v>
      </c>
      <c r="I28" s="9">
        <f t="shared" si="5"/>
        <v>-19.98363078300963</v>
      </c>
      <c r="J28" s="9">
        <f t="shared" si="6"/>
        <v>-44.874510312413733</v>
      </c>
      <c r="K28" s="9">
        <f t="shared" si="7"/>
        <v>-34.732051323716377</v>
      </c>
      <c r="L28" s="9">
        <f t="shared" si="8"/>
        <v>-23.974457621932174</v>
      </c>
      <c r="M28" s="9">
        <f t="shared" si="9"/>
        <v>5.3891686687634888E-3</v>
      </c>
      <c r="N28">
        <f t="shared" si="10"/>
        <v>2</v>
      </c>
    </row>
    <row r="29" spans="1:14" x14ac:dyDescent="0.25">
      <c r="A29">
        <v>24</v>
      </c>
      <c r="B29" s="4">
        <v>39.5</v>
      </c>
      <c r="C29" s="4">
        <v>99.5</v>
      </c>
      <c r="D29" s="4">
        <v>39.5</v>
      </c>
      <c r="F29" s="9">
        <f t="shared" si="2"/>
        <v>-36.350704768458186</v>
      </c>
      <c r="G29" s="9">
        <f t="shared" si="3"/>
        <v>49.505389168668763</v>
      </c>
      <c r="H29" s="9">
        <f t="shared" si="4"/>
        <v>-0.47766772530627577</v>
      </c>
      <c r="I29" s="9">
        <f t="shared" si="5"/>
        <v>39.01636921699037</v>
      </c>
      <c r="J29" s="9">
        <f t="shared" si="6"/>
        <v>-10.874510312413733</v>
      </c>
      <c r="K29" s="9">
        <f t="shared" si="7"/>
        <v>39.267948676283623</v>
      </c>
      <c r="L29" s="9">
        <f t="shared" si="8"/>
        <v>59.525542378067826</v>
      </c>
      <c r="M29" s="9">
        <f t="shared" si="9"/>
        <v>59.525542378067826</v>
      </c>
      <c r="N29">
        <f t="shared" si="10"/>
        <v>7</v>
      </c>
    </row>
    <row r="30" spans="1:14" x14ac:dyDescent="0.25">
      <c r="A30">
        <v>25</v>
      </c>
      <c r="B30" s="4">
        <v>50</v>
      </c>
      <c r="C30" s="4">
        <v>100</v>
      </c>
      <c r="D30" s="4">
        <v>50</v>
      </c>
      <c r="F30" s="9">
        <f t="shared" si="2"/>
        <v>-25.850704768458186</v>
      </c>
      <c r="G30" s="9">
        <f t="shared" si="3"/>
        <v>50.005389168668763</v>
      </c>
      <c r="H30" s="9">
        <f t="shared" si="4"/>
        <v>10.022332274693724</v>
      </c>
      <c r="I30" s="9">
        <f t="shared" si="5"/>
        <v>50.01636921699037</v>
      </c>
      <c r="J30" s="9">
        <f t="shared" si="6"/>
        <v>10.125489687586267</v>
      </c>
      <c r="K30" s="9">
        <f t="shared" si="7"/>
        <v>50.267948676283623</v>
      </c>
      <c r="L30" s="9">
        <f t="shared" si="8"/>
        <v>81.025542378067826</v>
      </c>
      <c r="M30" s="9">
        <f t="shared" si="9"/>
        <v>81.025542378067826</v>
      </c>
      <c r="N30">
        <f t="shared" si="10"/>
        <v>7</v>
      </c>
    </row>
    <row r="31" spans="1:14" x14ac:dyDescent="0.25">
      <c r="A31">
        <v>26</v>
      </c>
      <c r="B31" s="4">
        <v>20</v>
      </c>
      <c r="C31" s="4">
        <v>50</v>
      </c>
      <c r="D31" s="4">
        <v>10</v>
      </c>
      <c r="F31" s="9">
        <f t="shared" si="2"/>
        <v>-55.850704768458186</v>
      </c>
      <c r="G31" s="9">
        <f t="shared" si="3"/>
        <v>5.3891686687634888E-3</v>
      </c>
      <c r="H31" s="9">
        <f t="shared" si="4"/>
        <v>-29.977667725306276</v>
      </c>
      <c r="I31" s="9">
        <f t="shared" si="5"/>
        <v>-29.98363078300963</v>
      </c>
      <c r="J31" s="9">
        <f t="shared" si="6"/>
        <v>-59.874510312413733</v>
      </c>
      <c r="K31" s="9">
        <f t="shared" si="7"/>
        <v>-39.732051323716377</v>
      </c>
      <c r="L31" s="9">
        <f t="shared" si="8"/>
        <v>-38.974457621932174</v>
      </c>
      <c r="M31" s="9">
        <f t="shared" si="9"/>
        <v>5.3891686687634888E-3</v>
      </c>
      <c r="N31">
        <f t="shared" si="10"/>
        <v>2</v>
      </c>
    </row>
    <row r="32" spans="1:14" x14ac:dyDescent="0.25">
      <c r="A32">
        <v>27</v>
      </c>
      <c r="B32" s="4">
        <v>30</v>
      </c>
      <c r="C32" s="4">
        <v>50</v>
      </c>
      <c r="D32" s="4">
        <v>40</v>
      </c>
      <c r="F32" s="9">
        <f t="shared" si="2"/>
        <v>-45.850704768458186</v>
      </c>
      <c r="G32" s="9">
        <f t="shared" si="3"/>
        <v>5.3891686687634888E-3</v>
      </c>
      <c r="H32" s="9">
        <f t="shared" si="4"/>
        <v>2.233227469372423E-2</v>
      </c>
      <c r="I32" s="9">
        <f t="shared" si="5"/>
        <v>-19.98363078300963</v>
      </c>
      <c r="J32" s="9">
        <f t="shared" si="6"/>
        <v>-19.874510312413733</v>
      </c>
      <c r="K32" s="9">
        <f t="shared" si="7"/>
        <v>-9.7320513237163766</v>
      </c>
      <c r="L32" s="9">
        <f t="shared" si="8"/>
        <v>1.0255423780678257</v>
      </c>
      <c r="M32" s="9">
        <f t="shared" si="9"/>
        <v>1.0255423780678257</v>
      </c>
      <c r="N32">
        <f t="shared" si="10"/>
        <v>7</v>
      </c>
    </row>
    <row r="33" spans="1:14" x14ac:dyDescent="0.25">
      <c r="A33">
        <v>28</v>
      </c>
      <c r="B33" s="4">
        <v>10</v>
      </c>
      <c r="C33" s="4">
        <v>100</v>
      </c>
      <c r="D33" s="4">
        <v>0</v>
      </c>
      <c r="F33" s="9">
        <f t="shared" si="2"/>
        <v>-65.850704768458186</v>
      </c>
      <c r="G33" s="9">
        <f t="shared" si="3"/>
        <v>50.005389168668763</v>
      </c>
      <c r="H33" s="9">
        <f t="shared" si="4"/>
        <v>-39.977667725306276</v>
      </c>
      <c r="I33" s="9">
        <f t="shared" si="5"/>
        <v>10.01636921699037</v>
      </c>
      <c r="J33" s="9">
        <f t="shared" si="6"/>
        <v>-79.874510312413733</v>
      </c>
      <c r="K33" s="9">
        <f t="shared" si="7"/>
        <v>0.2679486762836234</v>
      </c>
      <c r="L33" s="9">
        <f t="shared" si="8"/>
        <v>-8.9744576219321743</v>
      </c>
      <c r="M33" s="9">
        <f t="shared" si="9"/>
        <v>50.005389168668763</v>
      </c>
      <c r="N33">
        <f t="shared" si="10"/>
        <v>2</v>
      </c>
    </row>
    <row r="34" spans="1:14" x14ac:dyDescent="0.25">
      <c r="A34">
        <v>29</v>
      </c>
      <c r="B34" s="4">
        <v>5</v>
      </c>
      <c r="C34" s="4">
        <v>10</v>
      </c>
      <c r="D34" s="4">
        <v>15</v>
      </c>
      <c r="F34" s="9">
        <f t="shared" si="2"/>
        <v>-70.850704768458186</v>
      </c>
      <c r="G34" s="9">
        <f t="shared" si="3"/>
        <v>-39.994610831331237</v>
      </c>
      <c r="H34" s="9">
        <f t="shared" si="4"/>
        <v>-24.977667725306276</v>
      </c>
      <c r="I34" s="9">
        <f t="shared" si="5"/>
        <v>-84.98363078300963</v>
      </c>
      <c r="J34" s="9">
        <f t="shared" si="6"/>
        <v>-69.874510312413733</v>
      </c>
      <c r="K34" s="9">
        <f t="shared" si="7"/>
        <v>-74.732051323716377</v>
      </c>
      <c r="L34" s="9">
        <f t="shared" si="8"/>
        <v>-88.974457621932174</v>
      </c>
      <c r="M34" s="9">
        <f t="shared" si="9"/>
        <v>-24.977667725306276</v>
      </c>
      <c r="N34">
        <f t="shared" si="10"/>
        <v>0</v>
      </c>
    </row>
    <row r="35" spans="1:14" x14ac:dyDescent="0.25">
      <c r="A35">
        <v>30</v>
      </c>
      <c r="B35" s="4">
        <v>0</v>
      </c>
      <c r="C35" s="4">
        <v>30</v>
      </c>
      <c r="D35" s="4">
        <v>20</v>
      </c>
      <c r="F35" s="9">
        <f t="shared" si="2"/>
        <v>-75.850704768458186</v>
      </c>
      <c r="G35" s="9">
        <f t="shared" si="3"/>
        <v>-19.994610831331237</v>
      </c>
      <c r="H35" s="9">
        <f t="shared" si="4"/>
        <v>-19.977667725306276</v>
      </c>
      <c r="I35" s="9">
        <f t="shared" si="5"/>
        <v>-69.98363078300963</v>
      </c>
      <c r="J35" s="9">
        <f t="shared" si="6"/>
        <v>-69.874510312413733</v>
      </c>
      <c r="K35" s="9">
        <f t="shared" si="7"/>
        <v>-49.732051323716377</v>
      </c>
      <c r="L35" s="9">
        <f t="shared" si="8"/>
        <v>-68.974457621932174</v>
      </c>
      <c r="M35" s="9">
        <f t="shared" si="9"/>
        <v>-19.977667725306276</v>
      </c>
      <c r="N35">
        <f t="shared" si="10"/>
        <v>0</v>
      </c>
    </row>
    <row r="36" spans="1:14" x14ac:dyDescent="0.25">
      <c r="A36">
        <v>31</v>
      </c>
      <c r="B36" s="4">
        <v>30</v>
      </c>
      <c r="C36" s="4">
        <v>80</v>
      </c>
      <c r="D36" s="4">
        <v>50</v>
      </c>
      <c r="F36" s="9">
        <f t="shared" si="2"/>
        <v>-45.850704768458186</v>
      </c>
      <c r="G36" s="9">
        <f t="shared" si="3"/>
        <v>30.005389168668763</v>
      </c>
      <c r="H36" s="9">
        <f t="shared" si="4"/>
        <v>10.022332274693724</v>
      </c>
      <c r="I36" s="9">
        <f t="shared" si="5"/>
        <v>10.01636921699037</v>
      </c>
      <c r="J36" s="9">
        <f t="shared" si="6"/>
        <v>-9.874510312413733</v>
      </c>
      <c r="K36" s="9">
        <f t="shared" si="7"/>
        <v>30.267948676283623</v>
      </c>
      <c r="L36" s="9">
        <f t="shared" si="8"/>
        <v>41.025542378067826</v>
      </c>
      <c r="M36" s="9">
        <f t="shared" si="9"/>
        <v>41.025542378067826</v>
      </c>
      <c r="N36">
        <f t="shared" si="10"/>
        <v>7</v>
      </c>
    </row>
    <row r="37" spans="1:14" x14ac:dyDescent="0.25">
      <c r="A37">
        <v>32</v>
      </c>
      <c r="B37" s="4">
        <v>70</v>
      </c>
      <c r="C37" s="4">
        <v>150</v>
      </c>
      <c r="D37" s="4">
        <v>0</v>
      </c>
      <c r="F37" s="9">
        <f t="shared" si="2"/>
        <v>-5.8507047684581863</v>
      </c>
      <c r="G37" s="9">
        <f t="shared" si="3"/>
        <v>100.00538916866876</v>
      </c>
      <c r="H37" s="9">
        <f t="shared" si="4"/>
        <v>-39.977667725306276</v>
      </c>
      <c r="I37" s="9">
        <f t="shared" si="5"/>
        <v>120.01636921699037</v>
      </c>
      <c r="J37" s="9">
        <f t="shared" si="6"/>
        <v>-19.874510312413733</v>
      </c>
      <c r="K37" s="9">
        <f t="shared" si="7"/>
        <v>50.267948676283623</v>
      </c>
      <c r="L37" s="9">
        <f t="shared" si="8"/>
        <v>101.02554237806783</v>
      </c>
      <c r="M37" s="9">
        <f t="shared" si="9"/>
        <v>120.01636921699037</v>
      </c>
      <c r="N37">
        <f t="shared" si="10"/>
        <v>4</v>
      </c>
    </row>
    <row r="38" spans="1:14" x14ac:dyDescent="0.25">
      <c r="A38">
        <v>33</v>
      </c>
      <c r="B38" s="4">
        <v>100</v>
      </c>
      <c r="C38" s="4">
        <v>100</v>
      </c>
      <c r="D38" s="4">
        <v>200</v>
      </c>
      <c r="F38" s="9">
        <f t="shared" si="2"/>
        <v>24.149295231541814</v>
      </c>
      <c r="G38" s="9">
        <f t="shared" si="3"/>
        <v>50.005389168668763</v>
      </c>
      <c r="H38" s="9">
        <f t="shared" si="4"/>
        <v>160.02233227469372</v>
      </c>
      <c r="I38" s="9">
        <f t="shared" si="5"/>
        <v>100.01636921699037</v>
      </c>
      <c r="J38" s="9">
        <f t="shared" si="6"/>
        <v>210.12548968758625</v>
      </c>
      <c r="K38" s="9">
        <f t="shared" si="7"/>
        <v>200.26794867628362</v>
      </c>
      <c r="L38" s="9">
        <f t="shared" si="8"/>
        <v>281.02554237806783</v>
      </c>
      <c r="M38" s="9">
        <f t="shared" si="9"/>
        <v>281.02554237806783</v>
      </c>
      <c r="N38">
        <f t="shared" si="10"/>
        <v>7</v>
      </c>
    </row>
    <row r="39" spans="1:14" x14ac:dyDescent="0.25">
      <c r="A39">
        <v>34</v>
      </c>
      <c r="B39" s="4">
        <v>30</v>
      </c>
      <c r="C39" s="4">
        <v>150</v>
      </c>
      <c r="D39" s="4">
        <v>20</v>
      </c>
      <c r="F39" s="9">
        <f t="shared" si="2"/>
        <v>-45.850704768458186</v>
      </c>
      <c r="G39" s="9">
        <f t="shared" si="3"/>
        <v>100.00538916866876</v>
      </c>
      <c r="H39" s="9">
        <f t="shared" si="4"/>
        <v>-19.977667725306276</v>
      </c>
      <c r="I39" s="9">
        <f t="shared" si="5"/>
        <v>80.01636921699037</v>
      </c>
      <c r="J39" s="9">
        <f t="shared" si="6"/>
        <v>-39.874510312413733</v>
      </c>
      <c r="K39" s="9">
        <f t="shared" si="7"/>
        <v>70.267948676283623</v>
      </c>
      <c r="L39" s="9">
        <f t="shared" si="8"/>
        <v>81.025542378067826</v>
      </c>
      <c r="M39" s="9">
        <f t="shared" si="9"/>
        <v>100.00538916866876</v>
      </c>
      <c r="N39">
        <f t="shared" si="10"/>
        <v>2</v>
      </c>
    </row>
    <row r="40" spans="1:14" x14ac:dyDescent="0.25">
      <c r="A40">
        <v>35</v>
      </c>
      <c r="B40" s="4">
        <v>30</v>
      </c>
      <c r="C40" s="4">
        <v>50</v>
      </c>
      <c r="D40" s="4">
        <v>20</v>
      </c>
      <c r="F40" s="9">
        <f t="shared" si="2"/>
        <v>-45.850704768458186</v>
      </c>
      <c r="G40" s="9">
        <f t="shared" si="3"/>
        <v>5.3891686687634888E-3</v>
      </c>
      <c r="H40" s="9">
        <f t="shared" si="4"/>
        <v>-19.977667725306276</v>
      </c>
      <c r="I40" s="9">
        <f t="shared" si="5"/>
        <v>-19.98363078300963</v>
      </c>
      <c r="J40" s="9">
        <f t="shared" si="6"/>
        <v>-39.874510312413733</v>
      </c>
      <c r="K40" s="9">
        <f t="shared" si="7"/>
        <v>-29.732051323716377</v>
      </c>
      <c r="L40" s="9">
        <f t="shared" si="8"/>
        <v>-18.974457621932174</v>
      </c>
      <c r="M40" s="9">
        <f t="shared" si="9"/>
        <v>5.3891686687634888E-3</v>
      </c>
      <c r="N40">
        <f t="shared" si="10"/>
        <v>2</v>
      </c>
    </row>
    <row r="41" spans="1:14" x14ac:dyDescent="0.25">
      <c r="A41">
        <v>36</v>
      </c>
      <c r="B41" s="4">
        <v>0</v>
      </c>
      <c r="C41" s="4">
        <v>200</v>
      </c>
      <c r="D41" s="4">
        <v>0</v>
      </c>
      <c r="F41" s="9">
        <f t="shared" si="2"/>
        <v>-75.850704768458186</v>
      </c>
      <c r="G41" s="9">
        <f t="shared" si="3"/>
        <v>150.00538916866876</v>
      </c>
      <c r="H41" s="9">
        <f t="shared" si="4"/>
        <v>-39.977667725306276</v>
      </c>
      <c r="I41" s="9">
        <f t="shared" si="5"/>
        <v>100.01636921699037</v>
      </c>
      <c r="J41" s="9">
        <f t="shared" si="6"/>
        <v>-89.874510312413733</v>
      </c>
      <c r="K41" s="9">
        <f t="shared" si="7"/>
        <v>100.26794867628362</v>
      </c>
      <c r="L41" s="9">
        <f t="shared" si="8"/>
        <v>81.025542378067826</v>
      </c>
      <c r="M41" s="9">
        <f t="shared" si="9"/>
        <v>150.00538916866876</v>
      </c>
      <c r="N41">
        <f t="shared" si="10"/>
        <v>2</v>
      </c>
    </row>
    <row r="42" spans="1:14" x14ac:dyDescent="0.25">
      <c r="A42">
        <v>37</v>
      </c>
      <c r="B42" s="4">
        <v>0</v>
      </c>
      <c r="C42" s="4">
        <v>50</v>
      </c>
      <c r="D42" s="4">
        <v>0</v>
      </c>
      <c r="F42" s="9">
        <f t="shared" si="2"/>
        <v>-75.850704768458186</v>
      </c>
      <c r="G42" s="9">
        <f t="shared" si="3"/>
        <v>5.3891686687634888E-3</v>
      </c>
      <c r="H42" s="9">
        <f t="shared" si="4"/>
        <v>-39.977667725306276</v>
      </c>
      <c r="I42" s="9">
        <f t="shared" si="5"/>
        <v>-49.98363078300963</v>
      </c>
      <c r="J42" s="9">
        <f t="shared" si="6"/>
        <v>-89.874510312413733</v>
      </c>
      <c r="K42" s="9">
        <f t="shared" si="7"/>
        <v>-49.732051323716377</v>
      </c>
      <c r="L42" s="9">
        <f t="shared" si="8"/>
        <v>-68.974457621932174</v>
      </c>
      <c r="M42" s="9">
        <f t="shared" si="9"/>
        <v>5.3891686687634888E-3</v>
      </c>
      <c r="N42">
        <f t="shared" si="10"/>
        <v>2</v>
      </c>
    </row>
    <row r="43" spans="1:14" x14ac:dyDescent="0.25">
      <c r="A43">
        <v>38</v>
      </c>
      <c r="B43" s="4">
        <v>10</v>
      </c>
      <c r="C43" s="4">
        <v>50</v>
      </c>
      <c r="D43" s="4">
        <v>30</v>
      </c>
      <c r="F43" s="9">
        <f t="shared" si="2"/>
        <v>-65.850704768458186</v>
      </c>
      <c r="G43" s="9">
        <f t="shared" si="3"/>
        <v>5.3891686687634888E-3</v>
      </c>
      <c r="H43" s="9">
        <f t="shared" si="4"/>
        <v>-9.9776677253062758</v>
      </c>
      <c r="I43" s="9">
        <f t="shared" si="5"/>
        <v>-39.98363078300963</v>
      </c>
      <c r="J43" s="9">
        <f t="shared" si="6"/>
        <v>-49.874510312413733</v>
      </c>
      <c r="K43" s="9">
        <f t="shared" si="7"/>
        <v>-19.732051323716377</v>
      </c>
      <c r="L43" s="9">
        <f t="shared" si="8"/>
        <v>-28.974457621932174</v>
      </c>
      <c r="M43" s="9">
        <f t="shared" si="9"/>
        <v>5.3891686687634888E-3</v>
      </c>
      <c r="N43">
        <f t="shared" si="10"/>
        <v>2</v>
      </c>
    </row>
    <row r="44" spans="1:14" x14ac:dyDescent="0.25">
      <c r="A44">
        <v>39</v>
      </c>
      <c r="B44" s="4">
        <v>50</v>
      </c>
      <c r="C44" s="4">
        <v>50</v>
      </c>
      <c r="D44" s="4">
        <v>50</v>
      </c>
      <c r="F44" s="9">
        <f t="shared" si="2"/>
        <v>-25.850704768458186</v>
      </c>
      <c r="G44" s="9">
        <f t="shared" si="3"/>
        <v>5.3891686687634888E-3</v>
      </c>
      <c r="H44" s="9">
        <f t="shared" si="4"/>
        <v>10.022332274693724</v>
      </c>
      <c r="I44" s="9">
        <f t="shared" si="5"/>
        <v>1.636921699036975E-2</v>
      </c>
      <c r="J44" s="9">
        <f t="shared" si="6"/>
        <v>10.125489687586267</v>
      </c>
      <c r="K44" s="9">
        <f t="shared" si="7"/>
        <v>0.2679486762836234</v>
      </c>
      <c r="L44" s="9">
        <f t="shared" si="8"/>
        <v>31.025542378067826</v>
      </c>
      <c r="M44" s="9">
        <f t="shared" si="9"/>
        <v>31.025542378067826</v>
      </c>
      <c r="N44">
        <f t="shared" si="10"/>
        <v>7</v>
      </c>
    </row>
    <row r="45" spans="1:14" x14ac:dyDescent="0.25">
      <c r="A45">
        <v>40</v>
      </c>
      <c r="B45" s="4">
        <v>30</v>
      </c>
      <c r="C45" s="4">
        <v>45</v>
      </c>
      <c r="D45" s="4">
        <v>25</v>
      </c>
      <c r="F45" s="9">
        <f t="shared" si="2"/>
        <v>-45.850704768458186</v>
      </c>
      <c r="G45" s="9">
        <f t="shared" si="3"/>
        <v>-4.9946108313312365</v>
      </c>
      <c r="H45" s="9">
        <f t="shared" si="4"/>
        <v>-14.977667725306276</v>
      </c>
      <c r="I45" s="9">
        <f t="shared" si="5"/>
        <v>-24.98363078300963</v>
      </c>
      <c r="J45" s="9">
        <f t="shared" si="6"/>
        <v>-34.874510312413733</v>
      </c>
      <c r="K45" s="9">
        <f t="shared" si="7"/>
        <v>-29.732051323716377</v>
      </c>
      <c r="L45" s="9">
        <f t="shared" si="8"/>
        <v>-18.974457621932174</v>
      </c>
      <c r="M45" s="9">
        <f t="shared" si="9"/>
        <v>-4.9946108313312365</v>
      </c>
      <c r="N45">
        <f t="shared" si="10"/>
        <v>0</v>
      </c>
    </row>
    <row r="46" spans="1:14" x14ac:dyDescent="0.25">
      <c r="A46">
        <v>41</v>
      </c>
      <c r="B46" s="4">
        <v>10</v>
      </c>
      <c r="C46" s="4">
        <v>30</v>
      </c>
      <c r="D46" s="4">
        <v>10</v>
      </c>
      <c r="F46" s="9">
        <f t="shared" si="2"/>
        <v>-65.850704768458186</v>
      </c>
      <c r="G46" s="9">
        <f t="shared" si="3"/>
        <v>-19.994610831331237</v>
      </c>
      <c r="H46" s="9">
        <f t="shared" si="4"/>
        <v>-29.977667725306276</v>
      </c>
      <c r="I46" s="9">
        <f t="shared" si="5"/>
        <v>-59.98363078300963</v>
      </c>
      <c r="J46" s="9">
        <f t="shared" si="6"/>
        <v>-69.874510312413733</v>
      </c>
      <c r="K46" s="9">
        <f t="shared" si="7"/>
        <v>-59.732051323716377</v>
      </c>
      <c r="L46" s="9">
        <f t="shared" si="8"/>
        <v>-68.974457621932174</v>
      </c>
      <c r="M46" s="9">
        <f t="shared" si="9"/>
        <v>-19.994610831331237</v>
      </c>
      <c r="N46">
        <f t="shared" si="10"/>
        <v>0</v>
      </c>
    </row>
    <row r="47" spans="1:14" x14ac:dyDescent="0.25">
      <c r="A47">
        <v>42</v>
      </c>
      <c r="B47" s="4">
        <v>50</v>
      </c>
      <c r="C47" s="4">
        <v>50</v>
      </c>
      <c r="D47" s="4">
        <v>50</v>
      </c>
      <c r="F47" s="9">
        <f t="shared" si="2"/>
        <v>-25.850704768458186</v>
      </c>
      <c r="G47" s="9">
        <f t="shared" si="3"/>
        <v>5.3891686687634888E-3</v>
      </c>
      <c r="H47" s="9">
        <f t="shared" si="4"/>
        <v>10.022332274693724</v>
      </c>
      <c r="I47" s="9">
        <f t="shared" si="5"/>
        <v>1.636921699036975E-2</v>
      </c>
      <c r="J47" s="9">
        <f t="shared" si="6"/>
        <v>10.125489687586267</v>
      </c>
      <c r="K47" s="9">
        <f t="shared" si="7"/>
        <v>0.2679486762836234</v>
      </c>
      <c r="L47" s="9">
        <f t="shared" si="8"/>
        <v>31.025542378067826</v>
      </c>
      <c r="M47" s="9">
        <f t="shared" si="9"/>
        <v>31.025542378067826</v>
      </c>
      <c r="N47">
        <f t="shared" si="10"/>
        <v>7</v>
      </c>
    </row>
    <row r="48" spans="1:14" x14ac:dyDescent="0.25">
      <c r="A48">
        <v>43</v>
      </c>
      <c r="B48" s="4">
        <v>40</v>
      </c>
      <c r="C48" s="4">
        <v>100</v>
      </c>
      <c r="D48" s="4">
        <v>100</v>
      </c>
      <c r="F48" s="9">
        <f t="shared" si="2"/>
        <v>-35.850704768458186</v>
      </c>
      <c r="G48" s="9">
        <f t="shared" si="3"/>
        <v>50.005389168668763</v>
      </c>
      <c r="H48" s="9">
        <f t="shared" si="4"/>
        <v>60.022332274693724</v>
      </c>
      <c r="I48" s="9">
        <f t="shared" si="5"/>
        <v>40.01636921699037</v>
      </c>
      <c r="J48" s="9">
        <f t="shared" si="6"/>
        <v>50.125489687586267</v>
      </c>
      <c r="K48" s="9">
        <f t="shared" si="7"/>
        <v>100.26794867628362</v>
      </c>
      <c r="L48" s="9">
        <f t="shared" si="8"/>
        <v>121.02554237806783</v>
      </c>
      <c r="M48" s="9">
        <f t="shared" si="9"/>
        <v>121.02554237806783</v>
      </c>
      <c r="N48">
        <f t="shared" si="10"/>
        <v>7</v>
      </c>
    </row>
    <row r="49" spans="1:14" x14ac:dyDescent="0.25">
      <c r="A49">
        <v>44</v>
      </c>
      <c r="B49" s="4">
        <v>30</v>
      </c>
      <c r="C49" s="4">
        <v>0</v>
      </c>
      <c r="D49" s="4">
        <v>20</v>
      </c>
      <c r="F49" s="9">
        <f t="shared" si="2"/>
        <v>-45.850704768458186</v>
      </c>
      <c r="G49" s="9">
        <f t="shared" si="3"/>
        <v>-49.994610831331237</v>
      </c>
      <c r="H49" s="9">
        <f t="shared" si="4"/>
        <v>-19.977667725306276</v>
      </c>
      <c r="I49" s="9">
        <f t="shared" si="5"/>
        <v>-69.98363078300963</v>
      </c>
      <c r="J49" s="9">
        <f t="shared" si="6"/>
        <v>-39.874510312413733</v>
      </c>
      <c r="K49" s="9">
        <f t="shared" si="7"/>
        <v>-79.732051323716377</v>
      </c>
      <c r="L49" s="9">
        <f t="shared" si="8"/>
        <v>-68.974457621932174</v>
      </c>
      <c r="M49" s="9">
        <f t="shared" si="9"/>
        <v>-19.977667725306276</v>
      </c>
      <c r="N49">
        <f t="shared" si="10"/>
        <v>0</v>
      </c>
    </row>
    <row r="50" spans="1:14" x14ac:dyDescent="0.25">
      <c r="A50">
        <v>45</v>
      </c>
      <c r="B50" s="4">
        <v>50</v>
      </c>
      <c r="C50" s="4">
        <v>50</v>
      </c>
      <c r="D50" s="4">
        <v>50</v>
      </c>
      <c r="F50" s="9">
        <f t="shared" si="2"/>
        <v>-25.850704768458186</v>
      </c>
      <c r="G50" s="9">
        <f t="shared" si="3"/>
        <v>5.3891686687634888E-3</v>
      </c>
      <c r="H50" s="9">
        <f t="shared" si="4"/>
        <v>10.022332274693724</v>
      </c>
      <c r="I50" s="9">
        <f t="shared" si="5"/>
        <v>1.636921699036975E-2</v>
      </c>
      <c r="J50" s="9">
        <f t="shared" si="6"/>
        <v>10.125489687586267</v>
      </c>
      <c r="K50" s="9">
        <f t="shared" si="7"/>
        <v>0.2679486762836234</v>
      </c>
      <c r="L50" s="9">
        <f t="shared" si="8"/>
        <v>31.025542378067826</v>
      </c>
      <c r="M50" s="9">
        <f t="shared" si="9"/>
        <v>31.025542378067826</v>
      </c>
      <c r="N50">
        <f t="shared" si="10"/>
        <v>7</v>
      </c>
    </row>
    <row r="51" spans="1:14" x14ac:dyDescent="0.25">
      <c r="A51">
        <v>46</v>
      </c>
      <c r="B51" s="4">
        <v>50</v>
      </c>
      <c r="C51" s="4">
        <v>70</v>
      </c>
      <c r="D51" s="4">
        <v>30</v>
      </c>
      <c r="F51" s="9">
        <f t="shared" si="2"/>
        <v>-25.850704768458186</v>
      </c>
      <c r="G51" s="9">
        <f t="shared" si="3"/>
        <v>20.005389168668763</v>
      </c>
      <c r="H51" s="9">
        <f t="shared" si="4"/>
        <v>-9.9776677253062758</v>
      </c>
      <c r="I51" s="9">
        <f t="shared" si="5"/>
        <v>20.01636921699037</v>
      </c>
      <c r="J51" s="9">
        <f t="shared" si="6"/>
        <v>-9.874510312413733</v>
      </c>
      <c r="K51" s="9">
        <f t="shared" si="7"/>
        <v>0.2679486762836234</v>
      </c>
      <c r="L51" s="9">
        <f t="shared" si="8"/>
        <v>31.025542378067826</v>
      </c>
      <c r="M51" s="9">
        <f t="shared" si="9"/>
        <v>31.025542378067826</v>
      </c>
      <c r="N51">
        <f t="shared" si="10"/>
        <v>7</v>
      </c>
    </row>
    <row r="52" spans="1:14" x14ac:dyDescent="0.25">
      <c r="A52">
        <v>47</v>
      </c>
      <c r="B52" s="4">
        <v>100</v>
      </c>
      <c r="C52" s="4">
        <v>100</v>
      </c>
      <c r="D52" s="4">
        <v>50</v>
      </c>
      <c r="F52" s="9">
        <f t="shared" si="2"/>
        <v>24.149295231541814</v>
      </c>
      <c r="G52" s="9">
        <f t="shared" si="3"/>
        <v>50.005389168668763</v>
      </c>
      <c r="H52" s="9">
        <f t="shared" si="4"/>
        <v>10.022332274693724</v>
      </c>
      <c r="I52" s="9">
        <f t="shared" si="5"/>
        <v>100.01636921699037</v>
      </c>
      <c r="J52" s="9">
        <f t="shared" si="6"/>
        <v>60.125489687586267</v>
      </c>
      <c r="K52" s="9">
        <f t="shared" si="7"/>
        <v>50.267948676283623</v>
      </c>
      <c r="L52" s="9">
        <f t="shared" si="8"/>
        <v>131.02554237806783</v>
      </c>
      <c r="M52" s="9">
        <f t="shared" si="9"/>
        <v>131.02554237806783</v>
      </c>
      <c r="N52">
        <f t="shared" si="10"/>
        <v>7</v>
      </c>
    </row>
    <row r="53" spans="1:14" x14ac:dyDescent="0.25">
      <c r="A53">
        <v>48</v>
      </c>
      <c r="B53" s="4">
        <v>7.5</v>
      </c>
      <c r="C53" s="4">
        <v>25</v>
      </c>
      <c r="D53" s="4">
        <v>12.5</v>
      </c>
      <c r="F53" s="9">
        <f t="shared" si="2"/>
        <v>-68.350704768458186</v>
      </c>
      <c r="G53" s="9">
        <f t="shared" si="3"/>
        <v>-24.994610831331237</v>
      </c>
      <c r="H53" s="9">
        <f t="shared" si="4"/>
        <v>-27.477667725306276</v>
      </c>
      <c r="I53" s="9">
        <f t="shared" si="5"/>
        <v>-67.48363078300963</v>
      </c>
      <c r="J53" s="9">
        <f t="shared" si="6"/>
        <v>-69.874510312413733</v>
      </c>
      <c r="K53" s="9">
        <f t="shared" si="7"/>
        <v>-62.232051323716377</v>
      </c>
      <c r="L53" s="9">
        <f t="shared" si="8"/>
        <v>-73.974457621932174</v>
      </c>
      <c r="M53" s="9">
        <f t="shared" si="9"/>
        <v>-24.994610831331237</v>
      </c>
      <c r="N53">
        <f t="shared" si="10"/>
        <v>0</v>
      </c>
    </row>
    <row r="54" spans="1:14" x14ac:dyDescent="0.25">
      <c r="A54">
        <v>49</v>
      </c>
      <c r="B54" s="4">
        <v>0</v>
      </c>
      <c r="C54" s="4">
        <v>50</v>
      </c>
      <c r="D54" s="4">
        <v>0</v>
      </c>
      <c r="F54" s="9">
        <f t="shared" si="2"/>
        <v>-75.850704768458186</v>
      </c>
      <c r="G54" s="9">
        <f t="shared" si="3"/>
        <v>5.3891686687634888E-3</v>
      </c>
      <c r="H54" s="9">
        <f t="shared" si="4"/>
        <v>-39.977667725306276</v>
      </c>
      <c r="I54" s="9">
        <f t="shared" si="5"/>
        <v>-49.98363078300963</v>
      </c>
      <c r="J54" s="9">
        <f t="shared" si="6"/>
        <v>-89.874510312413733</v>
      </c>
      <c r="K54" s="9">
        <f t="shared" si="7"/>
        <v>-49.732051323716377</v>
      </c>
      <c r="L54" s="9">
        <f t="shared" si="8"/>
        <v>-68.974457621932174</v>
      </c>
      <c r="M54" s="9">
        <f t="shared" si="9"/>
        <v>5.3891686687634888E-3</v>
      </c>
      <c r="N54">
        <f t="shared" si="10"/>
        <v>2</v>
      </c>
    </row>
    <row r="55" spans="1:14" x14ac:dyDescent="0.25">
      <c r="A55">
        <v>50</v>
      </c>
      <c r="B55" s="4">
        <v>30</v>
      </c>
      <c r="C55" s="4">
        <v>50</v>
      </c>
      <c r="D55" s="4">
        <v>50</v>
      </c>
      <c r="F55" s="9">
        <f t="shared" si="2"/>
        <v>-45.850704768458186</v>
      </c>
      <c r="G55" s="9">
        <f t="shared" si="3"/>
        <v>5.3891686687634888E-3</v>
      </c>
      <c r="H55" s="9">
        <f t="shared" si="4"/>
        <v>10.022332274693724</v>
      </c>
      <c r="I55" s="9">
        <f t="shared" si="5"/>
        <v>-19.98363078300963</v>
      </c>
      <c r="J55" s="9">
        <f t="shared" si="6"/>
        <v>-9.874510312413733</v>
      </c>
      <c r="K55" s="9">
        <f t="shared" si="7"/>
        <v>0.2679486762836234</v>
      </c>
      <c r="L55" s="9">
        <f t="shared" si="8"/>
        <v>11.025542378067826</v>
      </c>
      <c r="M55" s="9">
        <f t="shared" si="9"/>
        <v>11.025542378067826</v>
      </c>
      <c r="N55">
        <f t="shared" si="10"/>
        <v>7</v>
      </c>
    </row>
    <row r="56" spans="1:14" x14ac:dyDescent="0.25">
      <c r="A56">
        <v>51</v>
      </c>
      <c r="B56" s="4">
        <v>35</v>
      </c>
      <c r="C56" s="4">
        <v>20</v>
      </c>
      <c r="D56" s="4">
        <v>20</v>
      </c>
      <c r="F56" s="9">
        <f t="shared" si="2"/>
        <v>-40.850704768458186</v>
      </c>
      <c r="G56" s="9">
        <f t="shared" si="3"/>
        <v>-29.994610831331237</v>
      </c>
      <c r="H56" s="9">
        <f t="shared" si="4"/>
        <v>-19.977667725306276</v>
      </c>
      <c r="I56" s="9">
        <f t="shared" si="5"/>
        <v>-44.98363078300963</v>
      </c>
      <c r="J56" s="9">
        <f t="shared" si="6"/>
        <v>-34.874510312413733</v>
      </c>
      <c r="K56" s="9">
        <f t="shared" si="7"/>
        <v>-59.732051323716377</v>
      </c>
      <c r="L56" s="9">
        <f t="shared" si="8"/>
        <v>-43.974457621932174</v>
      </c>
      <c r="M56" s="9">
        <f t="shared" si="9"/>
        <v>-19.977667725306276</v>
      </c>
      <c r="N56">
        <f t="shared" si="10"/>
        <v>0</v>
      </c>
    </row>
    <row r="57" spans="1:14" x14ac:dyDescent="0.25">
      <c r="A57">
        <v>52</v>
      </c>
      <c r="B57" s="4">
        <v>35</v>
      </c>
      <c r="C57" s="4">
        <v>50</v>
      </c>
      <c r="D57" s="4">
        <v>35</v>
      </c>
      <c r="F57" s="9">
        <f t="shared" si="2"/>
        <v>-40.850704768458186</v>
      </c>
      <c r="G57" s="9">
        <f t="shared" si="3"/>
        <v>5.3891686687634888E-3</v>
      </c>
      <c r="H57" s="9">
        <f t="shared" si="4"/>
        <v>-4.9776677253062758</v>
      </c>
      <c r="I57" s="9">
        <f t="shared" si="5"/>
        <v>-14.98363078300963</v>
      </c>
      <c r="J57" s="9">
        <f t="shared" si="6"/>
        <v>-19.874510312413733</v>
      </c>
      <c r="K57" s="9">
        <f t="shared" si="7"/>
        <v>-14.732051323716377</v>
      </c>
      <c r="L57" s="9">
        <f t="shared" si="8"/>
        <v>1.0255423780678257</v>
      </c>
      <c r="M57" s="9">
        <f t="shared" si="9"/>
        <v>1.0255423780678257</v>
      </c>
      <c r="N57">
        <f t="shared" si="10"/>
        <v>7</v>
      </c>
    </row>
    <row r="58" spans="1:14" x14ac:dyDescent="0.25">
      <c r="A58">
        <v>53</v>
      </c>
      <c r="B58" s="4">
        <v>30</v>
      </c>
      <c r="C58" s="4">
        <v>50</v>
      </c>
      <c r="D58" s="4">
        <v>75</v>
      </c>
      <c r="F58" s="9">
        <f t="shared" si="2"/>
        <v>-45.850704768458186</v>
      </c>
      <c r="G58" s="9">
        <f t="shared" si="3"/>
        <v>5.3891686687634888E-3</v>
      </c>
      <c r="H58" s="9">
        <f t="shared" si="4"/>
        <v>35.022332274693724</v>
      </c>
      <c r="I58" s="9">
        <f t="shared" si="5"/>
        <v>-19.98363078300963</v>
      </c>
      <c r="J58" s="9">
        <f t="shared" si="6"/>
        <v>15.125489687586267</v>
      </c>
      <c r="K58" s="9">
        <f t="shared" si="7"/>
        <v>25.267948676283623</v>
      </c>
      <c r="L58" s="9">
        <f t="shared" si="8"/>
        <v>36.025542378067826</v>
      </c>
      <c r="M58" s="9">
        <f t="shared" si="9"/>
        <v>36.025542378067826</v>
      </c>
      <c r="N58">
        <f t="shared" si="10"/>
        <v>7</v>
      </c>
    </row>
    <row r="59" spans="1:14" x14ac:dyDescent="0.25">
      <c r="A59">
        <v>54</v>
      </c>
      <c r="B59" s="4">
        <v>50</v>
      </c>
      <c r="C59" s="4">
        <v>30</v>
      </c>
      <c r="D59" s="4">
        <v>100</v>
      </c>
      <c r="F59" s="9">
        <f t="shared" si="2"/>
        <v>-25.850704768458186</v>
      </c>
      <c r="G59" s="9">
        <f t="shared" si="3"/>
        <v>-19.994610831331237</v>
      </c>
      <c r="H59" s="9">
        <f t="shared" si="4"/>
        <v>60.022332274693724</v>
      </c>
      <c r="I59" s="9">
        <f t="shared" si="5"/>
        <v>-19.98363078300963</v>
      </c>
      <c r="J59" s="9">
        <f t="shared" si="6"/>
        <v>60.125489687586267</v>
      </c>
      <c r="K59" s="9">
        <f t="shared" si="7"/>
        <v>30.267948676283623</v>
      </c>
      <c r="L59" s="9">
        <f t="shared" si="8"/>
        <v>61.025542378067826</v>
      </c>
      <c r="M59" s="9">
        <f t="shared" si="9"/>
        <v>61.025542378067826</v>
      </c>
      <c r="N59">
        <f t="shared" si="10"/>
        <v>7</v>
      </c>
    </row>
    <row r="60" spans="1:14" x14ac:dyDescent="0.25">
      <c r="A60">
        <v>55</v>
      </c>
      <c r="B60" s="4">
        <v>10</v>
      </c>
      <c r="C60" s="4">
        <v>10</v>
      </c>
      <c r="D60" s="4">
        <v>20</v>
      </c>
      <c r="F60" s="9">
        <f t="shared" si="2"/>
        <v>-65.850704768458186</v>
      </c>
      <c r="G60" s="9">
        <f t="shared" si="3"/>
        <v>-39.994610831331237</v>
      </c>
      <c r="H60" s="9">
        <f t="shared" si="4"/>
        <v>-19.977667725306276</v>
      </c>
      <c r="I60" s="9">
        <f t="shared" si="5"/>
        <v>-79.98363078300963</v>
      </c>
      <c r="J60" s="9">
        <f t="shared" si="6"/>
        <v>-59.874510312413733</v>
      </c>
      <c r="K60" s="9">
        <f t="shared" si="7"/>
        <v>-69.732051323716377</v>
      </c>
      <c r="L60" s="9">
        <f t="shared" si="8"/>
        <v>-78.974457621932174</v>
      </c>
      <c r="M60" s="9">
        <f t="shared" si="9"/>
        <v>-19.977667725306276</v>
      </c>
      <c r="N60">
        <f t="shared" si="10"/>
        <v>0</v>
      </c>
    </row>
    <row r="61" spans="1:14" x14ac:dyDescent="0.25">
      <c r="A61">
        <v>56</v>
      </c>
      <c r="B61" s="4">
        <v>10</v>
      </c>
      <c r="C61" s="4">
        <v>10</v>
      </c>
      <c r="D61" s="4">
        <v>10</v>
      </c>
      <c r="F61" s="9">
        <f t="shared" si="2"/>
        <v>-65.850704768458186</v>
      </c>
      <c r="G61" s="9">
        <f t="shared" si="3"/>
        <v>-39.994610831331237</v>
      </c>
      <c r="H61" s="9">
        <f t="shared" si="4"/>
        <v>-29.977667725306276</v>
      </c>
      <c r="I61" s="9">
        <f t="shared" si="5"/>
        <v>-79.98363078300963</v>
      </c>
      <c r="J61" s="9">
        <f t="shared" si="6"/>
        <v>-69.874510312413733</v>
      </c>
      <c r="K61" s="9">
        <f t="shared" si="7"/>
        <v>-79.732051323716377</v>
      </c>
      <c r="L61" s="9">
        <f t="shared" si="8"/>
        <v>-88.974457621932174</v>
      </c>
      <c r="M61" s="9">
        <f t="shared" si="9"/>
        <v>-29.977667725306276</v>
      </c>
      <c r="N61">
        <f t="shared" si="10"/>
        <v>0</v>
      </c>
    </row>
    <row r="62" spans="1:14" x14ac:dyDescent="0.25">
      <c r="A62">
        <v>57</v>
      </c>
      <c r="B62" s="4">
        <v>50</v>
      </c>
      <c r="C62" s="4">
        <v>0</v>
      </c>
      <c r="D62" s="4">
        <v>50</v>
      </c>
      <c r="F62" s="9">
        <f t="shared" si="2"/>
        <v>-25.850704768458186</v>
      </c>
      <c r="G62" s="9">
        <f t="shared" si="3"/>
        <v>-49.994610831331237</v>
      </c>
      <c r="H62" s="9">
        <f t="shared" si="4"/>
        <v>10.022332274693724</v>
      </c>
      <c r="I62" s="9">
        <f t="shared" si="5"/>
        <v>-49.98363078300963</v>
      </c>
      <c r="J62" s="9">
        <f t="shared" si="6"/>
        <v>10.125489687586267</v>
      </c>
      <c r="K62" s="9">
        <f t="shared" si="7"/>
        <v>-49.732051323716377</v>
      </c>
      <c r="L62" s="9">
        <f t="shared" si="8"/>
        <v>-18.974457621932174</v>
      </c>
      <c r="M62" s="9">
        <f t="shared" si="9"/>
        <v>10.125489687586267</v>
      </c>
      <c r="N62">
        <f t="shared" si="10"/>
        <v>5</v>
      </c>
    </row>
    <row r="63" spans="1:14" x14ac:dyDescent="0.25">
      <c r="A63">
        <v>58</v>
      </c>
      <c r="B63" s="4">
        <v>250</v>
      </c>
      <c r="C63" s="4">
        <v>300</v>
      </c>
      <c r="D63" s="4">
        <v>0</v>
      </c>
      <c r="F63" s="9">
        <f t="shared" si="2"/>
        <v>174.14929523154183</v>
      </c>
      <c r="G63" s="9">
        <f t="shared" si="3"/>
        <v>250.00538916866876</v>
      </c>
      <c r="H63" s="9">
        <f t="shared" si="4"/>
        <v>-39.977667725306276</v>
      </c>
      <c r="I63" s="9">
        <f t="shared" si="5"/>
        <v>450.01636921699037</v>
      </c>
      <c r="J63" s="9">
        <f t="shared" si="6"/>
        <v>160.12548968758625</v>
      </c>
      <c r="K63" s="9">
        <f t="shared" si="7"/>
        <v>200.26794867628362</v>
      </c>
      <c r="L63" s="9">
        <f t="shared" si="8"/>
        <v>431.02554237806783</v>
      </c>
      <c r="M63" s="9">
        <f t="shared" si="9"/>
        <v>450.01636921699037</v>
      </c>
      <c r="N63">
        <f t="shared" si="10"/>
        <v>4</v>
      </c>
    </row>
    <row r="64" spans="1:14" x14ac:dyDescent="0.25">
      <c r="A64">
        <v>59</v>
      </c>
      <c r="B64" s="4">
        <v>20</v>
      </c>
      <c r="C64" s="4">
        <v>0</v>
      </c>
      <c r="D64" s="4">
        <v>0</v>
      </c>
      <c r="F64" s="9">
        <f t="shared" si="2"/>
        <v>-55.850704768458186</v>
      </c>
      <c r="G64" s="9">
        <f t="shared" si="3"/>
        <v>-49.994610831331237</v>
      </c>
      <c r="H64" s="9">
        <f t="shared" si="4"/>
        <v>-39.977667725306276</v>
      </c>
      <c r="I64" s="9">
        <f t="shared" si="5"/>
        <v>-79.98363078300963</v>
      </c>
      <c r="J64" s="9">
        <f t="shared" si="6"/>
        <v>-69.874510312413733</v>
      </c>
      <c r="K64" s="9">
        <f t="shared" si="7"/>
        <v>-99.732051323716377</v>
      </c>
      <c r="L64" s="9">
        <f t="shared" si="8"/>
        <v>-98.974457621932174</v>
      </c>
      <c r="M64" s="9">
        <f t="shared" si="9"/>
        <v>-39.977667725306276</v>
      </c>
      <c r="N64">
        <f t="shared" si="10"/>
        <v>0</v>
      </c>
    </row>
    <row r="65" spans="1:14" x14ac:dyDescent="0.25">
      <c r="A65">
        <v>60</v>
      </c>
      <c r="B65" s="4">
        <v>50</v>
      </c>
      <c r="C65" s="4">
        <v>70</v>
      </c>
      <c r="D65" s="4">
        <v>20</v>
      </c>
      <c r="F65" s="9">
        <f t="shared" si="2"/>
        <v>-25.850704768458186</v>
      </c>
      <c r="G65" s="9">
        <f t="shared" si="3"/>
        <v>20.005389168668763</v>
      </c>
      <c r="H65" s="9">
        <f t="shared" si="4"/>
        <v>-19.977667725306276</v>
      </c>
      <c r="I65" s="9">
        <f t="shared" si="5"/>
        <v>20.01636921699037</v>
      </c>
      <c r="J65" s="9">
        <f t="shared" si="6"/>
        <v>-19.874510312413733</v>
      </c>
      <c r="K65" s="9">
        <f t="shared" si="7"/>
        <v>-9.7320513237163766</v>
      </c>
      <c r="L65" s="9">
        <f t="shared" si="8"/>
        <v>21.025542378067826</v>
      </c>
      <c r="M65" s="9">
        <f t="shared" si="9"/>
        <v>21.025542378067826</v>
      </c>
      <c r="N65">
        <f t="shared" si="10"/>
        <v>7</v>
      </c>
    </row>
    <row r="66" spans="1:14" x14ac:dyDescent="0.25">
      <c r="A66">
        <v>61</v>
      </c>
      <c r="B66" s="4">
        <v>15</v>
      </c>
      <c r="C66" s="4">
        <v>10</v>
      </c>
      <c r="D66" s="4">
        <v>10</v>
      </c>
      <c r="F66" s="9">
        <f t="shared" si="2"/>
        <v>-60.850704768458186</v>
      </c>
      <c r="G66" s="9">
        <f t="shared" si="3"/>
        <v>-39.994610831331237</v>
      </c>
      <c r="H66" s="9">
        <f t="shared" si="4"/>
        <v>-29.977667725306276</v>
      </c>
      <c r="I66" s="9">
        <f t="shared" si="5"/>
        <v>-74.98363078300963</v>
      </c>
      <c r="J66" s="9">
        <f t="shared" si="6"/>
        <v>-64.874510312413733</v>
      </c>
      <c r="K66" s="9">
        <f t="shared" si="7"/>
        <v>-79.732051323716377</v>
      </c>
      <c r="L66" s="9">
        <f t="shared" si="8"/>
        <v>-83.974457621932174</v>
      </c>
      <c r="M66" s="9">
        <f t="shared" si="9"/>
        <v>-29.977667725306276</v>
      </c>
      <c r="N66">
        <f t="shared" si="10"/>
        <v>0</v>
      </c>
    </row>
    <row r="67" spans="1:14" x14ac:dyDescent="0.25">
      <c r="A67">
        <v>62</v>
      </c>
      <c r="B67" s="4">
        <v>10</v>
      </c>
      <c r="C67" s="4">
        <v>20</v>
      </c>
      <c r="D67" s="4">
        <v>5</v>
      </c>
      <c r="F67" s="9">
        <f t="shared" si="2"/>
        <v>-65.850704768458186</v>
      </c>
      <c r="G67" s="9">
        <f t="shared" si="3"/>
        <v>-29.994610831331237</v>
      </c>
      <c r="H67" s="9">
        <f t="shared" si="4"/>
        <v>-34.977667725306276</v>
      </c>
      <c r="I67" s="9">
        <f t="shared" si="5"/>
        <v>-69.98363078300963</v>
      </c>
      <c r="J67" s="9">
        <f t="shared" si="6"/>
        <v>-74.874510312413733</v>
      </c>
      <c r="K67" s="9">
        <f t="shared" si="7"/>
        <v>-74.732051323716377</v>
      </c>
      <c r="L67" s="9">
        <f t="shared" si="8"/>
        <v>-83.974457621932174</v>
      </c>
      <c r="M67" s="9">
        <f t="shared" si="9"/>
        <v>-29.994610831331237</v>
      </c>
      <c r="N67">
        <f t="shared" si="10"/>
        <v>0</v>
      </c>
    </row>
    <row r="68" spans="1:14" x14ac:dyDescent="0.25">
      <c r="A68">
        <v>63</v>
      </c>
      <c r="B68" s="4">
        <v>200</v>
      </c>
      <c r="C68" s="4">
        <v>300</v>
      </c>
      <c r="D68" s="4">
        <v>80</v>
      </c>
      <c r="F68" s="9">
        <f t="shared" si="2"/>
        <v>124.14929523154181</v>
      </c>
      <c r="G68" s="9">
        <f t="shared" si="3"/>
        <v>250.00538916866876</v>
      </c>
      <c r="H68" s="9">
        <f t="shared" si="4"/>
        <v>40.022332274693724</v>
      </c>
      <c r="I68" s="9">
        <f t="shared" si="5"/>
        <v>400.01636921699037</v>
      </c>
      <c r="J68" s="9">
        <f t="shared" si="6"/>
        <v>190.12548968758625</v>
      </c>
      <c r="K68" s="9">
        <f t="shared" si="7"/>
        <v>280.26794867628359</v>
      </c>
      <c r="L68" s="9">
        <f t="shared" si="8"/>
        <v>461.02554237806783</v>
      </c>
      <c r="M68" s="9">
        <f t="shared" si="9"/>
        <v>461.02554237806783</v>
      </c>
      <c r="N68">
        <f t="shared" si="10"/>
        <v>7</v>
      </c>
    </row>
    <row r="69" spans="1:14" x14ac:dyDescent="0.25">
      <c r="A69">
        <v>64</v>
      </c>
      <c r="B69" s="4">
        <v>0</v>
      </c>
      <c r="C69" s="4">
        <v>20</v>
      </c>
      <c r="D69" s="4">
        <v>20</v>
      </c>
      <c r="F69" s="9">
        <f t="shared" si="2"/>
        <v>-75.850704768458186</v>
      </c>
      <c r="G69" s="9">
        <f t="shared" si="3"/>
        <v>-29.994610831331237</v>
      </c>
      <c r="H69" s="9">
        <f t="shared" si="4"/>
        <v>-19.977667725306276</v>
      </c>
      <c r="I69" s="9">
        <f t="shared" si="5"/>
        <v>-79.98363078300963</v>
      </c>
      <c r="J69" s="9">
        <f t="shared" si="6"/>
        <v>-69.874510312413733</v>
      </c>
      <c r="K69" s="9">
        <f t="shared" si="7"/>
        <v>-59.732051323716377</v>
      </c>
      <c r="L69" s="9">
        <f t="shared" si="8"/>
        <v>-78.974457621932174</v>
      </c>
      <c r="M69" s="9">
        <f t="shared" si="9"/>
        <v>-19.977667725306276</v>
      </c>
      <c r="N69">
        <f t="shared" si="10"/>
        <v>0</v>
      </c>
    </row>
    <row r="70" spans="1:14" x14ac:dyDescent="0.25">
      <c r="A70">
        <v>65</v>
      </c>
      <c r="B70" s="4">
        <v>17.5</v>
      </c>
      <c r="C70" s="4">
        <v>50</v>
      </c>
      <c r="D70" s="4">
        <v>0</v>
      </c>
      <c r="F70" s="9">
        <f t="shared" si="2"/>
        <v>-58.350704768458186</v>
      </c>
      <c r="G70" s="9">
        <f t="shared" si="3"/>
        <v>5.3891686687634888E-3</v>
      </c>
      <c r="H70" s="9">
        <f t="shared" si="4"/>
        <v>-39.977667725306276</v>
      </c>
      <c r="I70" s="9">
        <f t="shared" si="5"/>
        <v>-32.48363078300963</v>
      </c>
      <c r="J70" s="9">
        <f t="shared" si="6"/>
        <v>-72.374510312413733</v>
      </c>
      <c r="K70" s="9">
        <f t="shared" si="7"/>
        <v>-49.732051323716377</v>
      </c>
      <c r="L70" s="9">
        <f t="shared" si="8"/>
        <v>-51.474457621932174</v>
      </c>
      <c r="M70" s="9">
        <f t="shared" si="9"/>
        <v>5.3891686687634888E-3</v>
      </c>
      <c r="N70">
        <f t="shared" si="10"/>
        <v>2</v>
      </c>
    </row>
    <row r="71" spans="1:14" x14ac:dyDescent="0.25">
      <c r="A71">
        <v>66</v>
      </c>
      <c r="B71" s="4">
        <v>50</v>
      </c>
      <c r="C71" s="4">
        <v>60</v>
      </c>
      <c r="D71" s="4">
        <v>60</v>
      </c>
      <c r="F71" s="9">
        <f t="shared" ref="F71:F82" si="11">B71-$F$4</f>
        <v>-25.850704768458186</v>
      </c>
      <c r="G71" s="9">
        <f t="shared" ref="G71:G82" si="12">C71-$G$4</f>
        <v>10.005389168668763</v>
      </c>
      <c r="H71" s="9">
        <f t="shared" ref="H71:H82" si="13">D71-$H$4</f>
        <v>20.022332274693724</v>
      </c>
      <c r="I71" s="9">
        <f t="shared" ref="I71:I82" si="14">B71+C71-$I$4</f>
        <v>10.01636921699037</v>
      </c>
      <c r="J71" s="9">
        <f t="shared" ref="J71:J82" si="15">B71+D71-$J$4</f>
        <v>20.125489687586267</v>
      </c>
      <c r="K71" s="9">
        <f t="shared" ref="K71:K82" si="16">C71+D71-$K$4</f>
        <v>20.267948676283623</v>
      </c>
      <c r="L71" s="9">
        <f t="shared" ref="L71:L82" si="17">B71+C71+D71-$L$4</f>
        <v>51.025542378067826</v>
      </c>
      <c r="M71" s="9">
        <f t="shared" ref="M71:M82" si="18">MAX(F71:L71)</f>
        <v>51.025542378067826</v>
      </c>
      <c r="N71">
        <f t="shared" ref="N71:N82" si="19">IF(M71&gt;0,MATCH(M71,F71:L71,FALSE),0)</f>
        <v>7</v>
      </c>
    </row>
    <row r="72" spans="1:14" x14ac:dyDescent="0.25">
      <c r="A72">
        <v>67</v>
      </c>
      <c r="B72" s="4">
        <v>50</v>
      </c>
      <c r="C72" s="4">
        <v>80</v>
      </c>
      <c r="D72" s="4">
        <v>0</v>
      </c>
      <c r="F72" s="9">
        <f t="shared" si="11"/>
        <v>-25.850704768458186</v>
      </c>
      <c r="G72" s="9">
        <f t="shared" si="12"/>
        <v>30.005389168668763</v>
      </c>
      <c r="H72" s="9">
        <f t="shared" si="13"/>
        <v>-39.977667725306276</v>
      </c>
      <c r="I72" s="9">
        <f t="shared" si="14"/>
        <v>30.01636921699037</v>
      </c>
      <c r="J72" s="9">
        <f t="shared" si="15"/>
        <v>-39.874510312413733</v>
      </c>
      <c r="K72" s="9">
        <f t="shared" si="16"/>
        <v>-19.732051323716377</v>
      </c>
      <c r="L72" s="9">
        <f t="shared" si="17"/>
        <v>11.025542378067826</v>
      </c>
      <c r="M72" s="9">
        <f t="shared" si="18"/>
        <v>30.01636921699037</v>
      </c>
      <c r="N72">
        <f t="shared" si="19"/>
        <v>4</v>
      </c>
    </row>
    <row r="73" spans="1:14" x14ac:dyDescent="0.25">
      <c r="A73">
        <v>68</v>
      </c>
      <c r="B73" s="4">
        <v>50</v>
      </c>
      <c r="C73" s="4">
        <v>60</v>
      </c>
      <c r="D73" s="4">
        <v>0</v>
      </c>
      <c r="F73" s="9">
        <f t="shared" si="11"/>
        <v>-25.850704768458186</v>
      </c>
      <c r="G73" s="9">
        <f t="shared" si="12"/>
        <v>10.005389168668763</v>
      </c>
      <c r="H73" s="9">
        <f t="shared" si="13"/>
        <v>-39.977667725306276</v>
      </c>
      <c r="I73" s="9">
        <f t="shared" si="14"/>
        <v>10.01636921699037</v>
      </c>
      <c r="J73" s="9">
        <f t="shared" si="15"/>
        <v>-39.874510312413733</v>
      </c>
      <c r="K73" s="9">
        <f t="shared" si="16"/>
        <v>-39.732051323716377</v>
      </c>
      <c r="L73" s="9">
        <f t="shared" si="17"/>
        <v>-8.9744576219321743</v>
      </c>
      <c r="M73" s="9">
        <f t="shared" si="18"/>
        <v>10.01636921699037</v>
      </c>
      <c r="N73">
        <f t="shared" si="19"/>
        <v>4</v>
      </c>
    </row>
    <row r="74" spans="1:14" x14ac:dyDescent="0.25">
      <c r="A74">
        <v>69</v>
      </c>
      <c r="B74" s="4">
        <v>60</v>
      </c>
      <c r="C74" s="4">
        <v>75</v>
      </c>
      <c r="D74" s="4">
        <v>10</v>
      </c>
      <c r="F74" s="9">
        <f t="shared" si="11"/>
        <v>-15.850704768458186</v>
      </c>
      <c r="G74" s="9">
        <f t="shared" si="12"/>
        <v>25.005389168668763</v>
      </c>
      <c r="H74" s="9">
        <f t="shared" si="13"/>
        <v>-29.977667725306276</v>
      </c>
      <c r="I74" s="9">
        <f t="shared" si="14"/>
        <v>35.01636921699037</v>
      </c>
      <c r="J74" s="9">
        <f t="shared" si="15"/>
        <v>-19.874510312413733</v>
      </c>
      <c r="K74" s="9">
        <f t="shared" si="16"/>
        <v>-14.732051323716377</v>
      </c>
      <c r="L74" s="9">
        <f t="shared" si="17"/>
        <v>26.025542378067826</v>
      </c>
      <c r="M74" s="9">
        <f t="shared" si="18"/>
        <v>35.01636921699037</v>
      </c>
      <c r="N74">
        <f t="shared" si="19"/>
        <v>4</v>
      </c>
    </row>
    <row r="75" spans="1:14" x14ac:dyDescent="0.25">
      <c r="A75">
        <v>70</v>
      </c>
      <c r="B75" s="4">
        <v>30</v>
      </c>
      <c r="C75" s="4">
        <v>30</v>
      </c>
      <c r="D75" s="4">
        <v>10</v>
      </c>
      <c r="F75" s="9">
        <f t="shared" si="11"/>
        <v>-45.850704768458186</v>
      </c>
      <c r="G75" s="9">
        <f t="shared" si="12"/>
        <v>-19.994610831331237</v>
      </c>
      <c r="H75" s="9">
        <f t="shared" si="13"/>
        <v>-29.977667725306276</v>
      </c>
      <c r="I75" s="9">
        <f t="shared" si="14"/>
        <v>-39.98363078300963</v>
      </c>
      <c r="J75" s="9">
        <f t="shared" si="15"/>
        <v>-49.874510312413733</v>
      </c>
      <c r="K75" s="9">
        <f t="shared" si="16"/>
        <v>-59.732051323716377</v>
      </c>
      <c r="L75" s="9">
        <f t="shared" si="17"/>
        <v>-48.974457621932174</v>
      </c>
      <c r="M75" s="9">
        <f t="shared" si="18"/>
        <v>-19.994610831331237</v>
      </c>
      <c r="N75">
        <f t="shared" si="19"/>
        <v>0</v>
      </c>
    </row>
    <row r="76" spans="1:14" x14ac:dyDescent="0.25">
      <c r="A76">
        <v>71</v>
      </c>
      <c r="B76" s="4">
        <v>40</v>
      </c>
      <c r="C76" s="4">
        <v>70</v>
      </c>
      <c r="D76" s="4">
        <v>40</v>
      </c>
      <c r="F76" s="9">
        <f t="shared" si="11"/>
        <v>-35.850704768458186</v>
      </c>
      <c r="G76" s="9">
        <f t="shared" si="12"/>
        <v>20.005389168668763</v>
      </c>
      <c r="H76" s="9">
        <f t="shared" si="13"/>
        <v>2.233227469372423E-2</v>
      </c>
      <c r="I76" s="9">
        <f t="shared" si="14"/>
        <v>10.01636921699037</v>
      </c>
      <c r="J76" s="9">
        <f t="shared" si="15"/>
        <v>-9.874510312413733</v>
      </c>
      <c r="K76" s="9">
        <f t="shared" si="16"/>
        <v>10.267948676283623</v>
      </c>
      <c r="L76" s="9">
        <f t="shared" si="17"/>
        <v>31.025542378067826</v>
      </c>
      <c r="M76" s="9">
        <f t="shared" si="18"/>
        <v>31.025542378067826</v>
      </c>
      <c r="N76">
        <f t="shared" si="19"/>
        <v>7</v>
      </c>
    </row>
    <row r="77" spans="1:14" x14ac:dyDescent="0.25">
      <c r="A77">
        <v>72</v>
      </c>
      <c r="B77" s="4">
        <v>0</v>
      </c>
      <c r="C77" s="4">
        <v>80</v>
      </c>
      <c r="D77" s="4">
        <v>50</v>
      </c>
      <c r="F77" s="9">
        <f t="shared" si="11"/>
        <v>-75.850704768458186</v>
      </c>
      <c r="G77" s="9">
        <f t="shared" si="12"/>
        <v>30.005389168668763</v>
      </c>
      <c r="H77" s="9">
        <f t="shared" si="13"/>
        <v>10.022332274693724</v>
      </c>
      <c r="I77" s="9">
        <f t="shared" si="14"/>
        <v>-19.98363078300963</v>
      </c>
      <c r="J77" s="9">
        <f t="shared" si="15"/>
        <v>-39.874510312413733</v>
      </c>
      <c r="K77" s="9">
        <f t="shared" si="16"/>
        <v>30.267948676283623</v>
      </c>
      <c r="L77" s="9">
        <f t="shared" si="17"/>
        <v>11.025542378067826</v>
      </c>
      <c r="M77" s="9">
        <f t="shared" si="18"/>
        <v>30.267948676283623</v>
      </c>
      <c r="N77">
        <f t="shared" si="19"/>
        <v>6</v>
      </c>
    </row>
    <row r="78" spans="1:14" x14ac:dyDescent="0.25">
      <c r="A78">
        <v>73</v>
      </c>
      <c r="B78" s="4">
        <v>0</v>
      </c>
      <c r="C78" s="4">
        <v>10</v>
      </c>
      <c r="D78" s="4">
        <v>0</v>
      </c>
      <c r="F78" s="9">
        <f t="shared" si="11"/>
        <v>-75.850704768458186</v>
      </c>
      <c r="G78" s="9">
        <f t="shared" si="12"/>
        <v>-39.994610831331237</v>
      </c>
      <c r="H78" s="9">
        <f t="shared" si="13"/>
        <v>-39.977667725306276</v>
      </c>
      <c r="I78" s="9">
        <f t="shared" si="14"/>
        <v>-89.98363078300963</v>
      </c>
      <c r="J78" s="9">
        <f t="shared" si="15"/>
        <v>-89.874510312413733</v>
      </c>
      <c r="K78" s="9">
        <f t="shared" si="16"/>
        <v>-89.732051323716377</v>
      </c>
      <c r="L78" s="9">
        <f t="shared" si="17"/>
        <v>-108.97445762193217</v>
      </c>
      <c r="M78" s="9">
        <f t="shared" si="18"/>
        <v>-39.977667725306276</v>
      </c>
      <c r="N78">
        <f t="shared" si="19"/>
        <v>0</v>
      </c>
    </row>
    <row r="79" spans="1:14" x14ac:dyDescent="0.25">
      <c r="A79">
        <v>74</v>
      </c>
      <c r="B79" s="4">
        <v>50</v>
      </c>
      <c r="C79" s="4">
        <v>50</v>
      </c>
      <c r="D79" s="4">
        <v>80</v>
      </c>
      <c r="F79" s="9">
        <f t="shared" si="11"/>
        <v>-25.850704768458186</v>
      </c>
      <c r="G79" s="9">
        <f t="shared" si="12"/>
        <v>5.3891686687634888E-3</v>
      </c>
      <c r="H79" s="9">
        <f t="shared" si="13"/>
        <v>40.022332274693724</v>
      </c>
      <c r="I79" s="9">
        <f t="shared" si="14"/>
        <v>1.636921699036975E-2</v>
      </c>
      <c r="J79" s="9">
        <f t="shared" si="15"/>
        <v>40.125489687586267</v>
      </c>
      <c r="K79" s="9">
        <f t="shared" si="16"/>
        <v>30.267948676283623</v>
      </c>
      <c r="L79" s="9">
        <f t="shared" si="17"/>
        <v>61.025542378067826</v>
      </c>
      <c r="M79" s="9">
        <f t="shared" si="18"/>
        <v>61.025542378067826</v>
      </c>
      <c r="N79">
        <f t="shared" si="19"/>
        <v>7</v>
      </c>
    </row>
    <row r="80" spans="1:14" x14ac:dyDescent="0.25">
      <c r="A80">
        <v>75</v>
      </c>
      <c r="B80" s="4">
        <v>30</v>
      </c>
      <c r="C80" s="4">
        <v>40</v>
      </c>
      <c r="D80" s="4">
        <v>40</v>
      </c>
      <c r="F80" s="9">
        <f t="shared" si="11"/>
        <v>-45.850704768458186</v>
      </c>
      <c r="G80" s="9">
        <f t="shared" si="12"/>
        <v>-9.9946108313312365</v>
      </c>
      <c r="H80" s="9">
        <f t="shared" si="13"/>
        <v>2.233227469372423E-2</v>
      </c>
      <c r="I80" s="9">
        <f t="shared" si="14"/>
        <v>-29.98363078300963</v>
      </c>
      <c r="J80" s="9">
        <f t="shared" si="15"/>
        <v>-19.874510312413733</v>
      </c>
      <c r="K80" s="9">
        <f t="shared" si="16"/>
        <v>-19.732051323716377</v>
      </c>
      <c r="L80" s="9">
        <f t="shared" si="17"/>
        <v>-8.9744576219321743</v>
      </c>
      <c r="M80" s="9">
        <f t="shared" si="18"/>
        <v>2.233227469372423E-2</v>
      </c>
      <c r="N80">
        <f t="shared" si="19"/>
        <v>3</v>
      </c>
    </row>
    <row r="81" spans="1:14" x14ac:dyDescent="0.25">
      <c r="A81">
        <v>76</v>
      </c>
      <c r="B81" s="4">
        <v>0</v>
      </c>
      <c r="C81" s="4">
        <v>60</v>
      </c>
      <c r="D81" s="4">
        <v>10</v>
      </c>
      <c r="F81" s="9">
        <f t="shared" si="11"/>
        <v>-75.850704768458186</v>
      </c>
      <c r="G81" s="9">
        <f t="shared" si="12"/>
        <v>10.005389168668763</v>
      </c>
      <c r="H81" s="9">
        <f t="shared" si="13"/>
        <v>-29.977667725306276</v>
      </c>
      <c r="I81" s="9">
        <f t="shared" si="14"/>
        <v>-39.98363078300963</v>
      </c>
      <c r="J81" s="9">
        <f t="shared" si="15"/>
        <v>-79.874510312413733</v>
      </c>
      <c r="K81" s="9">
        <f t="shared" si="16"/>
        <v>-29.732051323716377</v>
      </c>
      <c r="L81" s="9">
        <f t="shared" si="17"/>
        <v>-48.974457621932174</v>
      </c>
      <c r="M81" s="9">
        <f t="shared" si="18"/>
        <v>10.005389168668763</v>
      </c>
      <c r="N81">
        <f t="shared" si="19"/>
        <v>2</v>
      </c>
    </row>
    <row r="82" spans="1:14" x14ac:dyDescent="0.25">
      <c r="A82">
        <v>77</v>
      </c>
      <c r="B82" s="4">
        <v>50</v>
      </c>
      <c r="C82" s="4">
        <v>50</v>
      </c>
      <c r="D82" s="4">
        <v>2</v>
      </c>
      <c r="F82" s="9">
        <f t="shared" si="11"/>
        <v>-25.850704768458186</v>
      </c>
      <c r="G82" s="9">
        <f t="shared" si="12"/>
        <v>5.3891686687634888E-3</v>
      </c>
      <c r="H82" s="9">
        <f t="shared" si="13"/>
        <v>-37.977667725306276</v>
      </c>
      <c r="I82" s="9">
        <f t="shared" si="14"/>
        <v>1.636921699036975E-2</v>
      </c>
      <c r="J82" s="9">
        <f t="shared" si="15"/>
        <v>-37.874510312413733</v>
      </c>
      <c r="K82" s="9">
        <f t="shared" si="16"/>
        <v>-47.732051323716377</v>
      </c>
      <c r="L82" s="9">
        <f t="shared" si="17"/>
        <v>-16.974457621932174</v>
      </c>
      <c r="M82" s="9">
        <f t="shared" si="18"/>
        <v>1.636921699036975E-2</v>
      </c>
      <c r="N82">
        <f t="shared" si="19"/>
        <v>4</v>
      </c>
    </row>
  </sheetData>
  <mergeCells count="1">
    <mergeCell ref="B4:D4"/>
  </mergeCells>
  <printOptions headings="1" gridLines="1"/>
  <pageMargins left="0.75" right="0.75" top="1" bottom="1" header="0.5" footer="0.5"/>
  <pageSetup scale="6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initial solver</vt:lpstr>
      <vt:lpstr>WithPriceOrdering</vt:lpstr>
      <vt:lpstr>Ordered_Price</vt:lpstr>
      <vt:lpstr>Ordered_Total_Revenue</vt:lpstr>
      <vt:lpstr>Penalized_Revenue</vt:lpstr>
      <vt:lpstr>WithPriceOrdering!Price</vt:lpstr>
      <vt:lpstr>Price</vt:lpstr>
      <vt:lpstr>WithPriceOrdering!Total_Revenue</vt:lpstr>
      <vt:lpstr>Total_Revenue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winston</dc:creator>
  <cp:lastModifiedBy>Palley, Asa</cp:lastModifiedBy>
  <dcterms:created xsi:type="dcterms:W3CDTF">1998-11-16T05:11:13Z</dcterms:created>
  <dcterms:modified xsi:type="dcterms:W3CDTF">2020-02-10T21:56:35Z</dcterms:modified>
</cp:coreProperties>
</file>