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palley\Desktop\"/>
    </mc:Choice>
  </mc:AlternateContent>
  <xr:revisionPtr revIDLastSave="0" documentId="13_ncr:1_{65CF2D22-5795-484B-AE2F-8CDDAF689A45}" xr6:coauthVersionLast="47" xr6:coauthVersionMax="47" xr10:uidLastSave="{00000000-0000-0000-0000-000000000000}"/>
  <bookViews>
    <workbookView xWindow="19090" yWindow="-110" windowWidth="19420" windowHeight="10420" activeTab="1" xr2:uid="{00000000-000D-0000-FFFF-FFFF00000000}"/>
  </bookViews>
  <sheets>
    <sheet name="CombiningNames" sheetId="2" r:id="rId1"/>
    <sheet name="ParsingNames" sheetId="1" r:id="rId2"/>
    <sheet name="ParsingUsingErrorCheck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3" i="3"/>
  <c r="B3" i="3"/>
  <c r="B4" i="3"/>
  <c r="B5" i="3"/>
  <c r="B6" i="3"/>
  <c r="B7" i="3"/>
  <c r="B8" i="3"/>
  <c r="B9" i="3"/>
  <c r="B10" i="3"/>
  <c r="B11" i="3"/>
  <c r="B12" i="3"/>
  <c r="B13" i="3"/>
  <c r="K4" i="3"/>
  <c r="K5" i="3"/>
  <c r="K6" i="3"/>
  <c r="K7" i="3"/>
  <c r="K8" i="3"/>
  <c r="K9" i="3"/>
  <c r="K10" i="3"/>
  <c r="K11" i="3"/>
  <c r="K12" i="3"/>
  <c r="K13" i="3"/>
  <c r="K3" i="3"/>
  <c r="J4" i="3"/>
  <c r="J5" i="3"/>
  <c r="J6" i="3"/>
  <c r="J7" i="3"/>
  <c r="J8" i="3"/>
  <c r="J9" i="3"/>
  <c r="J10" i="3"/>
  <c r="J11" i="3"/>
  <c r="J12" i="3"/>
  <c r="J13" i="3"/>
  <c r="J3" i="3"/>
  <c r="I4" i="3"/>
  <c r="I5" i="3"/>
  <c r="I6" i="3"/>
  <c r="I7" i="3"/>
  <c r="I8" i="3"/>
  <c r="I9" i="3"/>
  <c r="I10" i="3"/>
  <c r="I11" i="3"/>
  <c r="I12" i="3"/>
  <c r="I13" i="3"/>
  <c r="I3" i="3"/>
  <c r="H5" i="3"/>
  <c r="H6" i="3"/>
  <c r="H7" i="3"/>
  <c r="H8" i="3"/>
  <c r="H9" i="3"/>
  <c r="H10" i="3"/>
  <c r="H11" i="3"/>
  <c r="H12" i="3"/>
  <c r="H13" i="3"/>
  <c r="H4" i="3"/>
  <c r="H3" i="3"/>
  <c r="D4" i="3"/>
  <c r="E4" i="3" s="1"/>
  <c r="F4" i="3"/>
  <c r="G4" i="3"/>
  <c r="D5" i="3"/>
  <c r="E5" i="3" s="1"/>
  <c r="F5" i="3"/>
  <c r="G5" i="3"/>
  <c r="D6" i="3"/>
  <c r="E6" i="3" s="1"/>
  <c r="F6" i="3"/>
  <c r="G6" i="3"/>
  <c r="D7" i="3"/>
  <c r="E7" i="3" s="1"/>
  <c r="F7" i="3"/>
  <c r="G7" i="3"/>
  <c r="D8" i="3"/>
  <c r="E8" i="3" s="1"/>
  <c r="F8" i="3"/>
  <c r="G8" i="3"/>
  <c r="D9" i="3"/>
  <c r="E9" i="3" s="1"/>
  <c r="F9" i="3"/>
  <c r="G9" i="3"/>
  <c r="D10" i="3"/>
  <c r="E10" i="3" s="1"/>
  <c r="F10" i="3"/>
  <c r="G10" i="3"/>
  <c r="D11" i="3"/>
  <c r="E11" i="3" s="1"/>
  <c r="F11" i="3"/>
  <c r="G11" i="3"/>
  <c r="D12" i="3"/>
  <c r="E12" i="3" s="1"/>
  <c r="F12" i="3"/>
  <c r="G12" i="3"/>
  <c r="D13" i="3"/>
  <c r="E13" i="3" s="1"/>
  <c r="F13" i="3"/>
  <c r="G13" i="3"/>
  <c r="D3" i="3"/>
  <c r="G3" i="3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5" i="1"/>
  <c r="I6" i="1"/>
  <c r="J6" i="1" s="1"/>
  <c r="K6" i="1" s="1"/>
  <c r="I7" i="1"/>
  <c r="J7" i="1"/>
  <c r="K7" i="1" s="1"/>
  <c r="I8" i="1"/>
  <c r="J8" i="1"/>
  <c r="K8" i="1"/>
  <c r="I9" i="1"/>
  <c r="J9" i="1" s="1"/>
  <c r="K9" i="1" s="1"/>
  <c r="I10" i="1"/>
  <c r="J10" i="1" s="1"/>
  <c r="K10" i="1" s="1"/>
  <c r="I11" i="1"/>
  <c r="J11" i="1"/>
  <c r="K11" i="1" s="1"/>
  <c r="I12" i="1"/>
  <c r="J12" i="1"/>
  <c r="K12" i="1"/>
  <c r="I13" i="1"/>
  <c r="J13" i="1" s="1"/>
  <c r="K13" i="1" s="1"/>
  <c r="I14" i="1"/>
  <c r="J14" i="1" s="1"/>
  <c r="K14" i="1" s="1"/>
  <c r="I15" i="1"/>
  <c r="J15" i="1"/>
  <c r="K15" i="1" s="1"/>
  <c r="I16" i="1"/>
  <c r="J16" i="1"/>
  <c r="K16" i="1"/>
  <c r="I17" i="1"/>
  <c r="J17" i="1" s="1"/>
  <c r="K17" i="1" s="1"/>
  <c r="I18" i="1"/>
  <c r="J18" i="1" s="1"/>
  <c r="K18" i="1" s="1"/>
  <c r="I19" i="1"/>
  <c r="J19" i="1"/>
  <c r="K19" i="1" s="1"/>
  <c r="I20" i="1"/>
  <c r="J20" i="1"/>
  <c r="K20" i="1"/>
  <c r="I21" i="1"/>
  <c r="J21" i="1" s="1"/>
  <c r="K21" i="1" s="1"/>
  <c r="I22" i="1"/>
  <c r="J22" i="1" s="1"/>
  <c r="K22" i="1" s="1"/>
  <c r="I23" i="1"/>
  <c r="J23" i="1"/>
  <c r="K23" i="1" s="1"/>
  <c r="I24" i="1"/>
  <c r="J24" i="1"/>
  <c r="K24" i="1"/>
  <c r="I25" i="1"/>
  <c r="J25" i="1" s="1"/>
  <c r="K25" i="1" s="1"/>
  <c r="I26" i="1"/>
  <c r="J26" i="1" s="1"/>
  <c r="K26" i="1" s="1"/>
  <c r="I27" i="1"/>
  <c r="J27" i="1"/>
  <c r="K27" i="1" s="1"/>
  <c r="I28" i="1"/>
  <c r="J28" i="1"/>
  <c r="K28" i="1"/>
  <c r="I29" i="1"/>
  <c r="J29" i="1" s="1"/>
  <c r="K29" i="1" s="1"/>
  <c r="I30" i="1"/>
  <c r="J30" i="1" s="1"/>
  <c r="K30" i="1" s="1"/>
  <c r="I31" i="1"/>
  <c r="J31" i="1"/>
  <c r="K31" i="1" s="1"/>
  <c r="I32" i="1"/>
  <c r="J32" i="1"/>
  <c r="K32" i="1"/>
  <c r="I33" i="1"/>
  <c r="J33" i="1" s="1"/>
  <c r="K33" i="1" s="1"/>
  <c r="I34" i="1"/>
  <c r="J34" i="1" s="1"/>
  <c r="K34" i="1" s="1"/>
  <c r="K5" i="1"/>
  <c r="J5" i="1"/>
  <c r="I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  <c r="E3" i="2"/>
  <c r="B1" i="3"/>
  <c r="C1" i="3"/>
  <c r="K1" i="3"/>
  <c r="J1" i="3"/>
  <c r="I1" i="3"/>
  <c r="G1" i="3"/>
  <c r="H1" i="3"/>
  <c r="F1" i="3"/>
  <c r="E1" i="3"/>
  <c r="D1" i="3"/>
  <c r="G4" i="1"/>
  <c r="E4" i="1"/>
  <c r="C4" i="1"/>
  <c r="F4" i="1"/>
  <c r="D4" i="1"/>
  <c r="B4" i="1"/>
  <c r="T3" i="1"/>
  <c r="S3" i="1"/>
  <c r="R3" i="1"/>
  <c r="P3" i="1"/>
  <c r="Q3" i="1"/>
  <c r="O3" i="1"/>
  <c r="N3" i="1"/>
  <c r="M3" i="1"/>
  <c r="L3" i="1"/>
  <c r="K3" i="1"/>
  <c r="J3" i="1"/>
  <c r="I3" i="1"/>
  <c r="H3" i="1"/>
  <c r="D1" i="2"/>
  <c r="C1" i="2"/>
  <c r="B1" i="2"/>
  <c r="G1" i="2"/>
  <c r="F1" i="2"/>
  <c r="E1" i="2"/>
  <c r="E3" i="3" l="1"/>
  <c r="F3" i="3"/>
</calcChain>
</file>

<file path=xl/sharedStrings.xml><?xml version="1.0" encoding="utf-8"?>
<sst xmlns="http://schemas.openxmlformats.org/spreadsheetml/2006/main" count="130" uniqueCount="119">
  <si>
    <t>Last name</t>
  </si>
  <si>
    <t>Given name</t>
  </si>
  <si>
    <t>Initial</t>
  </si>
  <si>
    <t>Middle initial?</t>
  </si>
  <si>
    <t>Zimmerman</t>
  </si>
  <si>
    <t>Edward</t>
  </si>
  <si>
    <t>D</t>
  </si>
  <si>
    <t>Yes</t>
  </si>
  <si>
    <t>Edward D. Zimmerman</t>
  </si>
  <si>
    <t>Yates</t>
  </si>
  <si>
    <t>Thomas</t>
  </si>
  <si>
    <t>F</t>
  </si>
  <si>
    <t>No</t>
  </si>
  <si>
    <t>F. Thomas Yates</t>
  </si>
  <si>
    <t>Full name (last name last)</t>
  </si>
  <si>
    <t>Full name (last name first)</t>
  </si>
  <si>
    <t>Atherton, Judy C. (Judy)</t>
  </si>
  <si>
    <t>Bates, C. William (Bill)</t>
  </si>
  <si>
    <t>Chadwick, David R. (Dave)</t>
  </si>
  <si>
    <t>Connors, Jimmy T. (Jimmy)</t>
  </si>
  <si>
    <t>Donaldson, Jason T. (Jason)</t>
  </si>
  <si>
    <t>Edwards, Edward C. (Eddie)</t>
  </si>
  <si>
    <t>Franklin, B. Robert (Rob)</t>
  </si>
  <si>
    <t>Fredericks, Shawn J. (Shawn)</t>
  </si>
  <si>
    <t>Grant, M. Catherine (Cate)</t>
  </si>
  <si>
    <t>Hobson, J. Thomas (Tom)</t>
  </si>
  <si>
    <t>Isken, Mark T. (Mark)</t>
  </si>
  <si>
    <t>Jamison, Sally B. (Sal)</t>
  </si>
  <si>
    <t>Lafferty, J. Howard (Howie)</t>
  </si>
  <si>
    <t>Leffler, Joseph F. (Joey)</t>
  </si>
  <si>
    <t>Martin, Wayne W. (Wayne)</t>
  </si>
  <si>
    <t>Nevers, James C. (James)</t>
  </si>
  <si>
    <t>Oppenheimer, Arthur T. (Art)</t>
  </si>
  <si>
    <t>Proust, Amy W. (Amy)</t>
  </si>
  <si>
    <t>Quincey, James R. (Jim)</t>
  </si>
  <si>
    <t>Raddison, Thomas C. (Tom)</t>
  </si>
  <si>
    <t>Shell, Joseph W. (Joe)</t>
  </si>
  <si>
    <t>Simmons, Susan B. (Susy)</t>
  </si>
  <si>
    <t>Simpson, Jamison G. (Jamie)</t>
  </si>
  <si>
    <t>Smith, S. Robert (Bob)</t>
  </si>
  <si>
    <t>Thomas, Fred C. (Fred)</t>
  </si>
  <si>
    <t>Thompson, Katherine M. (Kathy)</t>
  </si>
  <si>
    <t>Trainer, Elizabeth H. (Beth)</t>
  </si>
  <si>
    <t>Watson, John F. (Jack)</t>
  </si>
  <si>
    <t>Williams, Samuel D. (Sam)</t>
  </si>
  <si>
    <t>Wilson, James K. (Jimmy)</t>
  </si>
  <si>
    <t>Preferred name</t>
  </si>
  <si>
    <t>Yates, F. Thomas (Tom)</t>
  </si>
  <si>
    <t>Zimmerman, Edward D. (Ed)</t>
  </si>
  <si>
    <t>Tom</t>
  </si>
  <si>
    <t>Ed</t>
  </si>
  <si>
    <t>Full name</t>
  </si>
  <si>
    <t>Thomas Yates</t>
  </si>
  <si>
    <t>Edward Zimmerman</t>
  </si>
  <si>
    <t>Judy Atherton</t>
  </si>
  <si>
    <t>William Bates</t>
  </si>
  <si>
    <t>David Chadwick</t>
  </si>
  <si>
    <t>Jimmy Connors</t>
  </si>
  <si>
    <t>Jason Donaldson</t>
  </si>
  <si>
    <t>Edward Edwards</t>
  </si>
  <si>
    <t>Robert Franklin</t>
  </si>
  <si>
    <t>Shawn Fredericks</t>
  </si>
  <si>
    <t>Catherine Grant</t>
  </si>
  <si>
    <t>Thomas Hobson</t>
  </si>
  <si>
    <t>Mark Isken</t>
  </si>
  <si>
    <t>Sally Jamison</t>
  </si>
  <si>
    <t>Howard Lafferty</t>
  </si>
  <si>
    <t>Joseph Leffler</t>
  </si>
  <si>
    <t>Wayne Martin</t>
  </si>
  <si>
    <t>James Nevers</t>
  </si>
  <si>
    <t>Arthur Oppenheimer</t>
  </si>
  <si>
    <t>Amy Proust</t>
  </si>
  <si>
    <t>James Quincey</t>
  </si>
  <si>
    <t>Thomas Raddison</t>
  </si>
  <si>
    <t>Joseph Shell</t>
  </si>
  <si>
    <t>Susan Simmons</t>
  </si>
  <si>
    <t>Jamison Simpson</t>
  </si>
  <si>
    <t>Robert Smith</t>
  </si>
  <si>
    <t>Fred Thomas</t>
  </si>
  <si>
    <t>Katherine Thompson</t>
  </si>
  <si>
    <t>Elizabeth Trainer</t>
  </si>
  <si>
    <t>John Watson</t>
  </si>
  <si>
    <t>Samuel Williams</t>
  </si>
  <si>
    <t>James Wilson</t>
  </si>
  <si>
    <t>Yates, Thomas</t>
  </si>
  <si>
    <t>Zimmerman, Edward</t>
  </si>
  <si>
    <t>Last Name</t>
  </si>
  <si>
    <t>Given Name</t>
  </si>
  <si>
    <t>First Name</t>
  </si>
  <si>
    <t>Nicole Cardaño-Hillary</t>
  </si>
  <si>
    <t>Aleksa Gulbe</t>
  </si>
  <si>
    <t>Chloe Moore-McNeil</t>
  </si>
  <si>
    <t>Mona Zaric</t>
  </si>
  <si>
    <t>Arielle Wisne</t>
  </si>
  <si>
    <t>Grace Berger</t>
  </si>
  <si>
    <t>Mackenzie Holmes</t>
  </si>
  <si>
    <t>Waggoner, Grace</t>
  </si>
  <si>
    <t>Peterson, Kaitlin</t>
  </si>
  <si>
    <t>Patberg, Ali</t>
  </si>
  <si>
    <t>Browne, Kiandra</t>
  </si>
  <si>
    <t>TRIM</t>
  </si>
  <si>
    <t>length</t>
  </si>
  <si>
    <t>find space</t>
  </si>
  <si>
    <t>trim</t>
  </si>
  <si>
    <t>find space 1</t>
  </si>
  <si>
    <t>find space 2</t>
  </si>
  <si>
    <t>find space 3</t>
  </si>
  <si>
    <t>find comma</t>
  </si>
  <si>
    <t>find period</t>
  </si>
  <si>
    <t>find (</t>
  </si>
  <si>
    <t>find )</t>
  </si>
  <si>
    <t>chunk 1</t>
  </si>
  <si>
    <t>chunk 2</t>
  </si>
  <si>
    <t>chunk 3</t>
  </si>
  <si>
    <t>chunk 4</t>
  </si>
  <si>
    <t>error?</t>
  </si>
  <si>
    <t>where to cut</t>
  </si>
  <si>
    <t>left chunk</t>
  </si>
  <si>
    <t>right chunk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</si>
</sst>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1"/>
      <name val="Calibri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6" fontId="0" fillId="0" borderId="0" xfId="0" applyNumberFormat="1"/>
    <xf numFmtId="17" fontId="0" fillId="0" borderId="0" xfId="0" applyNumberForma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zoomScale="130" zoomScaleNormal="130" workbookViewId="0">
      <selection activeCell="H5" sqref="H5"/>
    </sheetView>
  </sheetViews>
  <sheetFormatPr defaultColWidth="9.140625" defaultRowHeight="15" x14ac:dyDescent="0.25"/>
  <cols>
    <col min="1" max="1" width="19.85546875" style="1" bestFit="1" customWidth="1"/>
    <col min="2" max="2" width="14.28515625" style="1" customWidth="1"/>
    <col min="3" max="3" width="16.140625" style="1" customWidth="1"/>
    <col min="4" max="4" width="24.42578125" style="1" bestFit="1" customWidth="1"/>
    <col min="5" max="5" width="19.85546875" style="1" bestFit="1" customWidth="1"/>
    <col min="6" max="6" width="9.140625" style="1"/>
    <col min="7" max="7" width="10" style="1" bestFit="1" customWidth="1"/>
    <col min="8" max="16384" width="9.140625" style="1"/>
  </cols>
  <sheetData>
    <row r="1" spans="1:7" x14ac:dyDescent="0.25">
      <c r="B1" s="1" t="str">
        <f ca="1">_xlfn.FORMULATEXT(B5)</f>
        <v>=LEFT(E5,G5-1)</v>
      </c>
      <c r="C1" s="1" t="str">
        <f ca="1">_xlfn.FORMULATEXT(C5)</f>
        <v>=RIGHT(E5,F5-G5)</v>
      </c>
      <c r="D1" s="1" t="str">
        <f ca="1">_xlfn.FORMULATEXT(D5)</f>
        <v>=C5&amp;", "&amp;B5</v>
      </c>
      <c r="E1" s="1" t="str">
        <f ca="1">_xlfn.FORMULATEXT(E3)</f>
        <v>=TRIM(A3)</v>
      </c>
      <c r="F1" s="1" t="str">
        <f ca="1">_xlfn.FORMULATEXT(F3)</f>
        <v>=LEN(E3)</v>
      </c>
      <c r="G1" s="1" t="str">
        <f ca="1">_xlfn.FORMULATEXT(G3)</f>
        <v>=FIND(" ",E3)</v>
      </c>
    </row>
    <row r="2" spans="1:7" x14ac:dyDescent="0.25">
      <c r="A2" s="1" t="s">
        <v>51</v>
      </c>
      <c r="B2" s="1" t="s">
        <v>87</v>
      </c>
      <c r="C2" s="1" t="s">
        <v>86</v>
      </c>
      <c r="D2" s="1" t="s">
        <v>15</v>
      </c>
      <c r="E2" s="1" t="s">
        <v>100</v>
      </c>
      <c r="F2" s="1" t="s">
        <v>101</v>
      </c>
      <c r="G2" s="1" t="s">
        <v>102</v>
      </c>
    </row>
    <row r="3" spans="1:7" x14ac:dyDescent="0.25">
      <c r="A3" s="1" t="s">
        <v>52</v>
      </c>
      <c r="B3" s="1" t="s">
        <v>9</v>
      </c>
      <c r="C3" s="1" t="s">
        <v>10</v>
      </c>
      <c r="D3" s="1" t="s">
        <v>84</v>
      </c>
      <c r="E3" s="1" t="str">
        <f>TRIM(A3)</f>
        <v>Thomas Yates</v>
      </c>
      <c r="F3" s="1">
        <f>LEN(E3)</f>
        <v>12</v>
      </c>
      <c r="G3" s="1">
        <f>FIND(" ",E3)</f>
        <v>7</v>
      </c>
    </row>
    <row r="4" spans="1:7" x14ac:dyDescent="0.25">
      <c r="A4" s="1" t="s">
        <v>53</v>
      </c>
      <c r="B4" s="1" t="s">
        <v>4</v>
      </c>
      <c r="C4" s="1" t="s">
        <v>5</v>
      </c>
      <c r="D4" s="1" t="s">
        <v>85</v>
      </c>
      <c r="E4" s="1" t="str">
        <f>TRIM(A4)</f>
        <v>Edward Zimmerman</v>
      </c>
      <c r="F4" s="1">
        <f t="shared" ref="F4:F34" si="0">LEN(E4)</f>
        <v>16</v>
      </c>
      <c r="G4" s="1">
        <f t="shared" ref="G4:G34" si="1">FIND(" ",E4)</f>
        <v>7</v>
      </c>
    </row>
    <row r="5" spans="1:7" x14ac:dyDescent="0.25">
      <c r="A5" s="1" t="s">
        <v>54</v>
      </c>
      <c r="B5" s="1" t="str">
        <f>LEFT(E5,G5-1)</f>
        <v>Judy</v>
      </c>
      <c r="C5" s="1" t="str">
        <f>RIGHT(E5,F5-G5)</f>
        <v>Atherton</v>
      </c>
      <c r="D5" s="1" t="str">
        <f>C5&amp;", "&amp;B5</f>
        <v>Atherton, Judy</v>
      </c>
      <c r="E5" s="1" t="str">
        <f t="shared" ref="E5:E33" si="2">TRIM(A5)</f>
        <v>Judy Atherton</v>
      </c>
      <c r="F5" s="1">
        <f t="shared" si="0"/>
        <v>13</v>
      </c>
      <c r="G5" s="1">
        <f t="shared" si="1"/>
        <v>5</v>
      </c>
    </row>
    <row r="6" spans="1:7" x14ac:dyDescent="0.25">
      <c r="A6" s="1" t="s">
        <v>55</v>
      </c>
      <c r="B6" s="1" t="str">
        <f t="shared" ref="B6:B34" si="3">LEFT(E6,G6-1)</f>
        <v>William</v>
      </c>
      <c r="C6" s="1" t="str">
        <f t="shared" ref="C6:C34" si="4">RIGHT(E6,F6-G6)</f>
        <v>Bates</v>
      </c>
      <c r="D6" s="1" t="str">
        <f t="shared" ref="D6:D34" si="5">C6&amp;", "&amp;B6</f>
        <v>Bates, William</v>
      </c>
      <c r="E6" s="1" t="str">
        <f t="shared" si="2"/>
        <v>William Bates</v>
      </c>
      <c r="F6" s="1">
        <f t="shared" si="0"/>
        <v>13</v>
      </c>
      <c r="G6" s="1">
        <f t="shared" si="1"/>
        <v>8</v>
      </c>
    </row>
    <row r="7" spans="1:7" x14ac:dyDescent="0.25">
      <c r="A7" s="1" t="s">
        <v>56</v>
      </c>
      <c r="B7" s="1" t="str">
        <f t="shared" si="3"/>
        <v>David</v>
      </c>
      <c r="C7" s="1" t="str">
        <f t="shared" si="4"/>
        <v>Chadwick</v>
      </c>
      <c r="D7" s="1" t="str">
        <f t="shared" si="5"/>
        <v>Chadwick, David</v>
      </c>
      <c r="E7" s="1" t="str">
        <f t="shared" si="2"/>
        <v>David Chadwick</v>
      </c>
      <c r="F7" s="1">
        <f t="shared" si="0"/>
        <v>14</v>
      </c>
      <c r="G7" s="1">
        <f t="shared" si="1"/>
        <v>6</v>
      </c>
    </row>
    <row r="8" spans="1:7" x14ac:dyDescent="0.25">
      <c r="A8" s="1" t="s">
        <v>57</v>
      </c>
      <c r="B8" s="1" t="str">
        <f t="shared" si="3"/>
        <v>Jimmy</v>
      </c>
      <c r="C8" s="1" t="str">
        <f t="shared" si="4"/>
        <v>Connors</v>
      </c>
      <c r="D8" s="1" t="str">
        <f t="shared" si="5"/>
        <v>Connors, Jimmy</v>
      </c>
      <c r="E8" s="1" t="str">
        <f t="shared" si="2"/>
        <v>Jimmy Connors</v>
      </c>
      <c r="F8" s="1">
        <f t="shared" si="0"/>
        <v>13</v>
      </c>
      <c r="G8" s="1">
        <f t="shared" si="1"/>
        <v>6</v>
      </c>
    </row>
    <row r="9" spans="1:7" x14ac:dyDescent="0.25">
      <c r="A9" s="1" t="s">
        <v>58</v>
      </c>
      <c r="B9" s="1" t="str">
        <f t="shared" si="3"/>
        <v>Jason</v>
      </c>
      <c r="C9" s="1" t="str">
        <f t="shared" si="4"/>
        <v>Donaldson</v>
      </c>
      <c r="D9" s="1" t="str">
        <f t="shared" si="5"/>
        <v>Donaldson, Jason</v>
      </c>
      <c r="E9" s="1" t="str">
        <f t="shared" si="2"/>
        <v>Jason Donaldson</v>
      </c>
      <c r="F9" s="1">
        <f t="shared" si="0"/>
        <v>15</v>
      </c>
      <c r="G9" s="1">
        <f t="shared" si="1"/>
        <v>6</v>
      </c>
    </row>
    <row r="10" spans="1:7" x14ac:dyDescent="0.25">
      <c r="A10" s="1" t="s">
        <v>59</v>
      </c>
      <c r="B10" s="1" t="str">
        <f t="shared" si="3"/>
        <v>Edward</v>
      </c>
      <c r="C10" s="1" t="str">
        <f t="shared" si="4"/>
        <v>Edwards</v>
      </c>
      <c r="D10" s="1" t="str">
        <f t="shared" si="5"/>
        <v>Edwards, Edward</v>
      </c>
      <c r="E10" s="1" t="str">
        <f t="shared" si="2"/>
        <v>Edward Edwards</v>
      </c>
      <c r="F10" s="1">
        <f t="shared" si="0"/>
        <v>14</v>
      </c>
      <c r="G10" s="1">
        <f t="shared" si="1"/>
        <v>7</v>
      </c>
    </row>
    <row r="11" spans="1:7" x14ac:dyDescent="0.25">
      <c r="A11" s="1" t="s">
        <v>60</v>
      </c>
      <c r="B11" s="1" t="str">
        <f t="shared" si="3"/>
        <v>Robert</v>
      </c>
      <c r="C11" s="1" t="str">
        <f t="shared" si="4"/>
        <v>Franklin</v>
      </c>
      <c r="D11" s="1" t="str">
        <f t="shared" si="5"/>
        <v>Franklin, Robert</v>
      </c>
      <c r="E11" s="1" t="str">
        <f t="shared" si="2"/>
        <v>Robert Franklin</v>
      </c>
      <c r="F11" s="1">
        <f t="shared" si="0"/>
        <v>15</v>
      </c>
      <c r="G11" s="1">
        <f t="shared" si="1"/>
        <v>7</v>
      </c>
    </row>
    <row r="12" spans="1:7" x14ac:dyDescent="0.25">
      <c r="A12" s="1" t="s">
        <v>61</v>
      </c>
      <c r="B12" s="1" t="str">
        <f t="shared" si="3"/>
        <v>Shawn</v>
      </c>
      <c r="C12" s="1" t="str">
        <f t="shared" si="4"/>
        <v>Fredericks</v>
      </c>
      <c r="D12" s="1" t="str">
        <f t="shared" si="5"/>
        <v>Fredericks, Shawn</v>
      </c>
      <c r="E12" s="1" t="str">
        <f t="shared" si="2"/>
        <v>Shawn Fredericks</v>
      </c>
      <c r="F12" s="1">
        <f t="shared" si="0"/>
        <v>16</v>
      </c>
      <c r="G12" s="1">
        <f t="shared" si="1"/>
        <v>6</v>
      </c>
    </row>
    <row r="13" spans="1:7" x14ac:dyDescent="0.25">
      <c r="A13" s="1" t="s">
        <v>62</v>
      </c>
      <c r="B13" s="1" t="str">
        <f t="shared" si="3"/>
        <v>Catherine</v>
      </c>
      <c r="C13" s="1" t="str">
        <f t="shared" si="4"/>
        <v>Grant</v>
      </c>
      <c r="D13" s="1" t="str">
        <f t="shared" si="5"/>
        <v>Grant, Catherine</v>
      </c>
      <c r="E13" s="1" t="str">
        <f t="shared" si="2"/>
        <v>Catherine Grant</v>
      </c>
      <c r="F13" s="1">
        <f t="shared" si="0"/>
        <v>15</v>
      </c>
      <c r="G13" s="1">
        <f t="shared" si="1"/>
        <v>10</v>
      </c>
    </row>
    <row r="14" spans="1:7" x14ac:dyDescent="0.25">
      <c r="A14" s="1" t="s">
        <v>63</v>
      </c>
      <c r="B14" s="1" t="str">
        <f t="shared" si="3"/>
        <v>Thomas</v>
      </c>
      <c r="C14" s="1" t="str">
        <f t="shared" si="4"/>
        <v>Hobson</v>
      </c>
      <c r="D14" s="1" t="str">
        <f t="shared" si="5"/>
        <v>Hobson, Thomas</v>
      </c>
      <c r="E14" s="1" t="str">
        <f t="shared" si="2"/>
        <v>Thomas Hobson</v>
      </c>
      <c r="F14" s="1">
        <f t="shared" si="0"/>
        <v>13</v>
      </c>
      <c r="G14" s="1">
        <f t="shared" si="1"/>
        <v>7</v>
      </c>
    </row>
    <row r="15" spans="1:7" x14ac:dyDescent="0.25">
      <c r="A15" s="1" t="s">
        <v>64</v>
      </c>
      <c r="B15" s="1" t="str">
        <f t="shared" si="3"/>
        <v>Mark</v>
      </c>
      <c r="C15" s="1" t="str">
        <f t="shared" si="4"/>
        <v>Isken</v>
      </c>
      <c r="D15" s="1" t="str">
        <f t="shared" si="5"/>
        <v>Isken, Mark</v>
      </c>
      <c r="E15" s="1" t="str">
        <f t="shared" si="2"/>
        <v>Mark Isken</v>
      </c>
      <c r="F15" s="1">
        <f t="shared" si="0"/>
        <v>10</v>
      </c>
      <c r="G15" s="1">
        <f t="shared" si="1"/>
        <v>5</v>
      </c>
    </row>
    <row r="16" spans="1:7" x14ac:dyDescent="0.25">
      <c r="A16" s="1" t="s">
        <v>65</v>
      </c>
      <c r="B16" s="1" t="str">
        <f t="shared" si="3"/>
        <v>Sally</v>
      </c>
      <c r="C16" s="1" t="str">
        <f t="shared" si="4"/>
        <v>Jamison</v>
      </c>
      <c r="D16" s="1" t="str">
        <f t="shared" si="5"/>
        <v>Jamison, Sally</v>
      </c>
      <c r="E16" s="1" t="str">
        <f t="shared" si="2"/>
        <v>Sally Jamison</v>
      </c>
      <c r="F16" s="1">
        <f t="shared" si="0"/>
        <v>13</v>
      </c>
      <c r="G16" s="1">
        <f t="shared" si="1"/>
        <v>6</v>
      </c>
    </row>
    <row r="17" spans="1:7" x14ac:dyDescent="0.25">
      <c r="A17" s="1" t="s">
        <v>66</v>
      </c>
      <c r="B17" s="1" t="str">
        <f t="shared" si="3"/>
        <v>Howard</v>
      </c>
      <c r="C17" s="1" t="str">
        <f t="shared" si="4"/>
        <v>Lafferty</v>
      </c>
      <c r="D17" s="1" t="str">
        <f t="shared" si="5"/>
        <v>Lafferty, Howard</v>
      </c>
      <c r="E17" s="1" t="str">
        <f t="shared" si="2"/>
        <v>Howard Lafferty</v>
      </c>
      <c r="F17" s="1">
        <f t="shared" si="0"/>
        <v>15</v>
      </c>
      <c r="G17" s="1">
        <f t="shared" si="1"/>
        <v>7</v>
      </c>
    </row>
    <row r="18" spans="1:7" x14ac:dyDescent="0.25">
      <c r="A18" s="1" t="s">
        <v>67</v>
      </c>
      <c r="B18" s="1" t="str">
        <f t="shared" si="3"/>
        <v>Joseph</v>
      </c>
      <c r="C18" s="1" t="str">
        <f t="shared" si="4"/>
        <v>Leffler</v>
      </c>
      <c r="D18" s="1" t="str">
        <f t="shared" si="5"/>
        <v>Leffler, Joseph</v>
      </c>
      <c r="E18" s="1" t="str">
        <f t="shared" si="2"/>
        <v>Joseph Leffler</v>
      </c>
      <c r="F18" s="1">
        <f t="shared" si="0"/>
        <v>14</v>
      </c>
      <c r="G18" s="1">
        <f t="shared" si="1"/>
        <v>7</v>
      </c>
    </row>
    <row r="19" spans="1:7" x14ac:dyDescent="0.25">
      <c r="A19" s="1" t="s">
        <v>68</v>
      </c>
      <c r="B19" s="1" t="str">
        <f t="shared" si="3"/>
        <v>Wayne</v>
      </c>
      <c r="C19" s="1" t="str">
        <f t="shared" si="4"/>
        <v>Martin</v>
      </c>
      <c r="D19" s="1" t="str">
        <f t="shared" si="5"/>
        <v>Martin, Wayne</v>
      </c>
      <c r="E19" s="1" t="str">
        <f t="shared" si="2"/>
        <v>Wayne Martin</v>
      </c>
      <c r="F19" s="1">
        <f t="shared" si="0"/>
        <v>12</v>
      </c>
      <c r="G19" s="1">
        <f t="shared" si="1"/>
        <v>6</v>
      </c>
    </row>
    <row r="20" spans="1:7" x14ac:dyDescent="0.25">
      <c r="A20" s="1" t="s">
        <v>69</v>
      </c>
      <c r="B20" s="1" t="str">
        <f t="shared" si="3"/>
        <v>James</v>
      </c>
      <c r="C20" s="1" t="str">
        <f t="shared" si="4"/>
        <v>Nevers</v>
      </c>
      <c r="D20" s="1" t="str">
        <f t="shared" si="5"/>
        <v>Nevers, James</v>
      </c>
      <c r="E20" s="1" t="str">
        <f t="shared" si="2"/>
        <v>James Nevers</v>
      </c>
      <c r="F20" s="1">
        <f t="shared" si="0"/>
        <v>12</v>
      </c>
      <c r="G20" s="1">
        <f t="shared" si="1"/>
        <v>6</v>
      </c>
    </row>
    <row r="21" spans="1:7" x14ac:dyDescent="0.25">
      <c r="A21" s="1" t="s">
        <v>70</v>
      </c>
      <c r="B21" s="1" t="str">
        <f t="shared" si="3"/>
        <v>Arthur</v>
      </c>
      <c r="C21" s="1" t="str">
        <f t="shared" si="4"/>
        <v>Oppenheimer</v>
      </c>
      <c r="D21" s="1" t="str">
        <f t="shared" si="5"/>
        <v>Oppenheimer, Arthur</v>
      </c>
      <c r="E21" s="1" t="str">
        <f t="shared" si="2"/>
        <v>Arthur Oppenheimer</v>
      </c>
      <c r="F21" s="1">
        <f t="shared" si="0"/>
        <v>18</v>
      </c>
      <c r="G21" s="1">
        <f t="shared" si="1"/>
        <v>7</v>
      </c>
    </row>
    <row r="22" spans="1:7" x14ac:dyDescent="0.25">
      <c r="A22" s="1" t="s">
        <v>71</v>
      </c>
      <c r="B22" s="1" t="str">
        <f t="shared" si="3"/>
        <v>Amy</v>
      </c>
      <c r="C22" s="1" t="str">
        <f t="shared" si="4"/>
        <v>Proust</v>
      </c>
      <c r="D22" s="1" t="str">
        <f t="shared" si="5"/>
        <v>Proust, Amy</v>
      </c>
      <c r="E22" s="1" t="str">
        <f t="shared" si="2"/>
        <v>Amy Proust</v>
      </c>
      <c r="F22" s="1">
        <f t="shared" si="0"/>
        <v>10</v>
      </c>
      <c r="G22" s="1">
        <f t="shared" si="1"/>
        <v>4</v>
      </c>
    </row>
    <row r="23" spans="1:7" x14ac:dyDescent="0.25">
      <c r="A23" s="1" t="s">
        <v>72</v>
      </c>
      <c r="B23" s="1" t="str">
        <f t="shared" si="3"/>
        <v>James</v>
      </c>
      <c r="C23" s="1" t="str">
        <f t="shared" si="4"/>
        <v>Quincey</v>
      </c>
      <c r="D23" s="1" t="str">
        <f t="shared" si="5"/>
        <v>Quincey, James</v>
      </c>
      <c r="E23" s="1" t="str">
        <f t="shared" si="2"/>
        <v>James Quincey</v>
      </c>
      <c r="F23" s="1">
        <f t="shared" si="0"/>
        <v>13</v>
      </c>
      <c r="G23" s="1">
        <f t="shared" si="1"/>
        <v>6</v>
      </c>
    </row>
    <row r="24" spans="1:7" x14ac:dyDescent="0.25">
      <c r="A24" s="1" t="s">
        <v>73</v>
      </c>
      <c r="B24" s="1" t="str">
        <f t="shared" si="3"/>
        <v>Thomas</v>
      </c>
      <c r="C24" s="1" t="str">
        <f t="shared" si="4"/>
        <v>Raddison</v>
      </c>
      <c r="D24" s="1" t="str">
        <f t="shared" si="5"/>
        <v>Raddison, Thomas</v>
      </c>
      <c r="E24" s="1" t="str">
        <f t="shared" si="2"/>
        <v>Thomas Raddison</v>
      </c>
      <c r="F24" s="1">
        <f t="shared" si="0"/>
        <v>15</v>
      </c>
      <c r="G24" s="1">
        <f t="shared" si="1"/>
        <v>7</v>
      </c>
    </row>
    <row r="25" spans="1:7" x14ac:dyDescent="0.25">
      <c r="A25" s="1" t="s">
        <v>74</v>
      </c>
      <c r="B25" s="1" t="str">
        <f t="shared" si="3"/>
        <v>Joseph</v>
      </c>
      <c r="C25" s="1" t="str">
        <f t="shared" si="4"/>
        <v>Shell</v>
      </c>
      <c r="D25" s="1" t="str">
        <f t="shared" si="5"/>
        <v>Shell, Joseph</v>
      </c>
      <c r="E25" s="1" t="str">
        <f t="shared" si="2"/>
        <v>Joseph Shell</v>
      </c>
      <c r="F25" s="1">
        <f t="shared" si="0"/>
        <v>12</v>
      </c>
      <c r="G25" s="1">
        <f t="shared" si="1"/>
        <v>7</v>
      </c>
    </row>
    <row r="26" spans="1:7" x14ac:dyDescent="0.25">
      <c r="A26" s="1" t="s">
        <v>75</v>
      </c>
      <c r="B26" s="1" t="str">
        <f t="shared" si="3"/>
        <v>Susan</v>
      </c>
      <c r="C26" s="1" t="str">
        <f t="shared" si="4"/>
        <v>Simmons</v>
      </c>
      <c r="D26" s="1" t="str">
        <f t="shared" si="5"/>
        <v>Simmons, Susan</v>
      </c>
      <c r="E26" s="1" t="str">
        <f t="shared" si="2"/>
        <v>Susan Simmons</v>
      </c>
      <c r="F26" s="1">
        <f t="shared" si="0"/>
        <v>13</v>
      </c>
      <c r="G26" s="1">
        <f t="shared" si="1"/>
        <v>6</v>
      </c>
    </row>
    <row r="27" spans="1:7" x14ac:dyDescent="0.25">
      <c r="A27" s="1" t="s">
        <v>76</v>
      </c>
      <c r="B27" s="1" t="str">
        <f t="shared" si="3"/>
        <v>Jamison</v>
      </c>
      <c r="C27" s="1" t="str">
        <f t="shared" si="4"/>
        <v>Simpson</v>
      </c>
      <c r="D27" s="1" t="str">
        <f t="shared" si="5"/>
        <v>Simpson, Jamison</v>
      </c>
      <c r="E27" s="1" t="str">
        <f t="shared" si="2"/>
        <v>Jamison Simpson</v>
      </c>
      <c r="F27" s="1">
        <f t="shared" si="0"/>
        <v>15</v>
      </c>
      <c r="G27" s="1">
        <f t="shared" si="1"/>
        <v>8</v>
      </c>
    </row>
    <row r="28" spans="1:7" x14ac:dyDescent="0.25">
      <c r="A28" s="1" t="s">
        <v>77</v>
      </c>
      <c r="B28" s="1" t="str">
        <f t="shared" si="3"/>
        <v>Robert</v>
      </c>
      <c r="C28" s="1" t="str">
        <f t="shared" si="4"/>
        <v>Smith</v>
      </c>
      <c r="D28" s="1" t="str">
        <f t="shared" si="5"/>
        <v>Smith, Robert</v>
      </c>
      <c r="E28" s="1" t="str">
        <f t="shared" si="2"/>
        <v>Robert Smith</v>
      </c>
      <c r="F28" s="1">
        <f t="shared" si="0"/>
        <v>12</v>
      </c>
      <c r="G28" s="1">
        <f t="shared" si="1"/>
        <v>7</v>
      </c>
    </row>
    <row r="29" spans="1:7" x14ac:dyDescent="0.25">
      <c r="A29" s="1" t="s">
        <v>78</v>
      </c>
      <c r="B29" s="1" t="str">
        <f t="shared" si="3"/>
        <v>Fred</v>
      </c>
      <c r="C29" s="1" t="str">
        <f t="shared" si="4"/>
        <v>Thomas</v>
      </c>
      <c r="D29" s="1" t="str">
        <f t="shared" si="5"/>
        <v>Thomas, Fred</v>
      </c>
      <c r="E29" s="1" t="str">
        <f t="shared" si="2"/>
        <v>Fred Thomas</v>
      </c>
      <c r="F29" s="1">
        <f t="shared" si="0"/>
        <v>11</v>
      </c>
      <c r="G29" s="1">
        <f t="shared" si="1"/>
        <v>5</v>
      </c>
    </row>
    <row r="30" spans="1:7" x14ac:dyDescent="0.25">
      <c r="A30" s="1" t="s">
        <v>79</v>
      </c>
      <c r="B30" s="1" t="str">
        <f t="shared" si="3"/>
        <v>Katherine</v>
      </c>
      <c r="C30" s="1" t="str">
        <f t="shared" si="4"/>
        <v>Thompson</v>
      </c>
      <c r="D30" s="1" t="str">
        <f t="shared" si="5"/>
        <v>Thompson, Katherine</v>
      </c>
      <c r="E30" s="1" t="str">
        <f t="shared" si="2"/>
        <v>Katherine Thompson</v>
      </c>
      <c r="F30" s="1">
        <f t="shared" si="0"/>
        <v>18</v>
      </c>
      <c r="G30" s="1">
        <f t="shared" si="1"/>
        <v>10</v>
      </c>
    </row>
    <row r="31" spans="1:7" x14ac:dyDescent="0.25">
      <c r="A31" s="1" t="s">
        <v>80</v>
      </c>
      <c r="B31" s="1" t="str">
        <f t="shared" si="3"/>
        <v>Elizabeth</v>
      </c>
      <c r="C31" s="1" t="str">
        <f t="shared" si="4"/>
        <v>Trainer</v>
      </c>
      <c r="D31" s="1" t="str">
        <f t="shared" si="5"/>
        <v>Trainer, Elizabeth</v>
      </c>
      <c r="E31" s="1" t="str">
        <f t="shared" si="2"/>
        <v>Elizabeth Trainer</v>
      </c>
      <c r="F31" s="1">
        <f t="shared" si="0"/>
        <v>17</v>
      </c>
      <c r="G31" s="1">
        <f t="shared" si="1"/>
        <v>10</v>
      </c>
    </row>
    <row r="32" spans="1:7" x14ac:dyDescent="0.25">
      <c r="A32" s="1" t="s">
        <v>81</v>
      </c>
      <c r="B32" s="1" t="str">
        <f t="shared" si="3"/>
        <v>John</v>
      </c>
      <c r="C32" s="1" t="str">
        <f t="shared" si="4"/>
        <v>Watson</v>
      </c>
      <c r="D32" s="1" t="str">
        <f t="shared" si="5"/>
        <v>Watson, John</v>
      </c>
      <c r="E32" s="1" t="str">
        <f t="shared" si="2"/>
        <v>John Watson</v>
      </c>
      <c r="F32" s="1">
        <f t="shared" si="0"/>
        <v>11</v>
      </c>
      <c r="G32" s="1">
        <f t="shared" si="1"/>
        <v>5</v>
      </c>
    </row>
    <row r="33" spans="1:7" x14ac:dyDescent="0.25">
      <c r="A33" s="1" t="s">
        <v>82</v>
      </c>
      <c r="B33" s="1" t="str">
        <f t="shared" si="3"/>
        <v>Samuel</v>
      </c>
      <c r="C33" s="1" t="str">
        <f t="shared" si="4"/>
        <v>Williams</v>
      </c>
      <c r="D33" s="1" t="str">
        <f t="shared" si="5"/>
        <v>Williams, Samuel</v>
      </c>
      <c r="E33" s="1" t="str">
        <f t="shared" si="2"/>
        <v>Samuel Williams</v>
      </c>
      <c r="F33" s="1">
        <f t="shared" si="0"/>
        <v>15</v>
      </c>
      <c r="G33" s="1">
        <f t="shared" si="1"/>
        <v>7</v>
      </c>
    </row>
    <row r="34" spans="1:7" x14ac:dyDescent="0.25">
      <c r="A34" s="1" t="s">
        <v>83</v>
      </c>
      <c r="B34" s="1" t="e">
        <f t="shared" si="3"/>
        <v>#VALUE!</v>
      </c>
      <c r="C34" s="1" t="e">
        <f t="shared" si="4"/>
        <v>#VALUE!</v>
      </c>
      <c r="D34" s="1" t="e">
        <f t="shared" si="5"/>
        <v>#VALUE!</v>
      </c>
      <c r="F34" s="1">
        <f t="shared" si="0"/>
        <v>0</v>
      </c>
      <c r="G34" s="1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T34"/>
  <sheetViews>
    <sheetView tabSelected="1" topLeftCell="E4" zoomScale="140" zoomScaleNormal="140" workbookViewId="0">
      <selection activeCell="G7" sqref="G7"/>
    </sheetView>
  </sheetViews>
  <sheetFormatPr defaultColWidth="9.140625" defaultRowHeight="15" x14ac:dyDescent="0.25"/>
  <cols>
    <col min="1" max="1" width="30.28515625" style="1" bestFit="1" customWidth="1"/>
    <col min="2" max="2" width="18.28515625" style="1" customWidth="1"/>
    <col min="3" max="3" width="18.28515625" style="1" bestFit="1" customWidth="1"/>
    <col min="4" max="4" width="15.140625" style="1" bestFit="1" customWidth="1"/>
    <col min="5" max="5" width="32.42578125" style="1" bestFit="1" customWidth="1"/>
    <col min="6" max="6" width="20" style="1" customWidth="1"/>
    <col min="7" max="7" width="25.28515625" style="1" customWidth="1"/>
    <col min="8" max="8" width="25.140625" style="1" customWidth="1"/>
    <col min="9" max="9" width="12.7109375" style="1" bestFit="1" customWidth="1"/>
    <col min="10" max="10" width="17" style="1" bestFit="1" customWidth="1"/>
    <col min="11" max="11" width="17.28515625" style="1" bestFit="1" customWidth="1"/>
    <col min="12" max="12" width="12.85546875" style="1" bestFit="1" customWidth="1"/>
    <col min="13" max="13" width="12.140625" style="1" customWidth="1"/>
    <col min="14" max="14" width="9.140625" style="1"/>
    <col min="15" max="15" width="12.28515625" style="1" customWidth="1"/>
    <col min="16" max="16" width="13.140625" style="1" bestFit="1" customWidth="1"/>
    <col min="17" max="17" width="13.85546875" style="1" bestFit="1" customWidth="1"/>
    <col min="18" max="18" width="20" style="1" bestFit="1" customWidth="1"/>
    <col min="19" max="19" width="20.7109375" style="1" bestFit="1" customWidth="1"/>
    <col min="20" max="16384" width="9.140625" style="1"/>
  </cols>
  <sheetData>
    <row r="1" spans="1:20" x14ac:dyDescent="0.25">
      <c r="A1" s="1" t="s">
        <v>15</v>
      </c>
      <c r="B1" s="1" t="s">
        <v>0</v>
      </c>
      <c r="C1" s="1" t="s">
        <v>1</v>
      </c>
      <c r="D1" s="1" t="s">
        <v>46</v>
      </c>
      <c r="E1" s="1" t="s">
        <v>2</v>
      </c>
      <c r="F1" s="1" t="s">
        <v>3</v>
      </c>
      <c r="G1" s="1" t="s">
        <v>14</v>
      </c>
    </row>
    <row r="2" spans="1:20" x14ac:dyDescent="0.25">
      <c r="A2" s="1" t="s">
        <v>47</v>
      </c>
      <c r="B2" s="1" t="s">
        <v>9</v>
      </c>
      <c r="C2" s="1" t="s">
        <v>10</v>
      </c>
      <c r="D2" s="1" t="s">
        <v>49</v>
      </c>
      <c r="E2" s="1" t="s">
        <v>11</v>
      </c>
      <c r="F2" s="1" t="s">
        <v>12</v>
      </c>
      <c r="G2" s="1" t="s">
        <v>13</v>
      </c>
    </row>
    <row r="3" spans="1:20" x14ac:dyDescent="0.25">
      <c r="A3" s="1" t="s">
        <v>48</v>
      </c>
      <c r="B3" s="1" t="s">
        <v>4</v>
      </c>
      <c r="C3" s="1" t="s">
        <v>5</v>
      </c>
      <c r="D3" s="1" t="s">
        <v>50</v>
      </c>
      <c r="E3" s="1" t="s">
        <v>6</v>
      </c>
      <c r="F3" s="1" t="s">
        <v>7</v>
      </c>
      <c r="G3" s="1" t="s">
        <v>8</v>
      </c>
      <c r="H3" s="1" t="str">
        <f ca="1">_xlfn.FORMULATEXT(H5)</f>
        <v>=TRIM(A5)</v>
      </c>
      <c r="I3" s="1" t="str">
        <f ca="1">_xlfn.FORMULATEXT(I5)</f>
        <v>=FIND(" ",H5)</v>
      </c>
      <c r="J3" s="1" t="str">
        <f ca="1">_xlfn.FORMULATEXT(J5)</f>
        <v>=FIND(" ",H5,I5+1)</v>
      </c>
      <c r="K3" s="1" t="str">
        <f ca="1">_xlfn.FORMULATEXT(K5)</f>
        <v>=FIND(" ",H5,J5+1)</v>
      </c>
      <c r="L3" s="1" t="str">
        <f ca="1">_xlfn.FORMULATEXT(L5)</f>
        <v>=FIND(",",H5)</v>
      </c>
      <c r="M3" s="1" t="str">
        <f ca="1">_xlfn.FORMULATEXT(M5)</f>
        <v>=FIND(".",H5)</v>
      </c>
      <c r="N3" s="1" t="str">
        <f ca="1">_xlfn.FORMULATEXT(N5)</f>
        <v>=LEN(H5)</v>
      </c>
      <c r="O3" s="1" t="str">
        <f ca="1">_xlfn.FORMULATEXT(O5)</f>
        <v>=FIND("(",H5)</v>
      </c>
      <c r="P3" s="1" t="str">
        <f t="shared" ref="P3:T3" ca="1" si="0">_xlfn.FORMULATEXT(P5)</f>
        <v>=FIND(")",H5)</v>
      </c>
      <c r="Q3" s="1" t="str">
        <f t="shared" ca="1" si="0"/>
        <v>=LEFT(H5,L5-1)</v>
      </c>
      <c r="R3" s="1" t="str">
        <f t="shared" ca="1" si="0"/>
        <v>=MID(H5,I5+1,J5-I5-1)</v>
      </c>
      <c r="S3" s="1" t="str">
        <f t="shared" ca="1" si="0"/>
        <v>=MID(H5,J5+1,K5-J5-1)</v>
      </c>
      <c r="T3" s="1" t="str">
        <f t="shared" ca="1" si="0"/>
        <v>=MID(H5,O5+1,P5-O5-1)</v>
      </c>
    </row>
    <row r="4" spans="1:20" x14ac:dyDescent="0.25">
      <c r="B4" s="1" t="str">
        <f ca="1">_xlfn.FORMULATEXT(B5)</f>
        <v>=Q5</v>
      </c>
      <c r="C4" s="1" t="str">
        <f ca="1">_xlfn.FORMULATEXT(C5)</f>
        <v>=IF(F5="Yes",R5,S5)</v>
      </c>
      <c r="D4" s="1" t="str">
        <f ca="1">_xlfn.FORMULATEXT(D5)</f>
        <v>=T5</v>
      </c>
      <c r="E4" s="1" t="str">
        <f ca="1">_xlfn.FORMULATEXT(E5)</f>
        <v>=IF(F5="Yes",LEFT(S5,1),LEFT(R5,1))</v>
      </c>
      <c r="F4" s="1" t="str">
        <f ca="1">_xlfn.FORMULATEXT(F5)</f>
        <v>=IF(M5&gt;J5,"Yes","No")</v>
      </c>
      <c r="G4" s="1" t="str">
        <f ca="1">_xlfn.FORMULATEXT(G5)</f>
        <v>=R5&amp;" "&amp;S5&amp;" "&amp;Q5</v>
      </c>
      <c r="H4" s="1" t="s">
        <v>103</v>
      </c>
      <c r="I4" s="1" t="s">
        <v>104</v>
      </c>
      <c r="J4" s="1" t="s">
        <v>105</v>
      </c>
      <c r="K4" s="1" t="s">
        <v>106</v>
      </c>
      <c r="L4" s="1" t="s">
        <v>107</v>
      </c>
      <c r="M4" s="1" t="s">
        <v>108</v>
      </c>
      <c r="N4" s="1" t="s">
        <v>101</v>
      </c>
      <c r="O4" s="1" t="s">
        <v>109</v>
      </c>
      <c r="P4" s="1" t="s">
        <v>110</v>
      </c>
      <c r="Q4" s="1" t="s">
        <v>111</v>
      </c>
      <c r="R4" s="1" t="s">
        <v>112</v>
      </c>
      <c r="S4" s="1" t="s">
        <v>113</v>
      </c>
      <c r="T4" s="1" t="s">
        <v>114</v>
      </c>
    </row>
    <row r="5" spans="1:20" x14ac:dyDescent="0.25">
      <c r="A5" s="1" t="s">
        <v>16</v>
      </c>
      <c r="B5" s="1" t="str">
        <f>Q5</f>
        <v>Atherton</v>
      </c>
      <c r="C5" s="1" t="str">
        <f>IF(F5="Yes",R5,S5)</f>
        <v>Judy</v>
      </c>
      <c r="D5" s="1" t="str">
        <f>T5</f>
        <v>Judy</v>
      </c>
      <c r="E5" s="1" t="str">
        <f>IF(F5="Yes",LEFT(S5,1),LEFT(R5,1))</f>
        <v>C</v>
      </c>
      <c r="F5" s="1" t="str">
        <f>IF(M5&gt;J5,"Yes","No")</f>
        <v>Yes</v>
      </c>
      <c r="G5" s="1" t="str">
        <f>R5&amp;" "&amp;S5&amp;" "&amp;Q5</f>
        <v>Judy C. Atherton</v>
      </c>
      <c r="H5" s="1" t="str">
        <f>TRIM(A5)</f>
        <v>Atherton, Judy C. (Judy)</v>
      </c>
      <c r="I5" s="1">
        <f>FIND(" ",H5)</f>
        <v>10</v>
      </c>
      <c r="J5" s="1">
        <f>FIND(" ",H5,I5+1)</f>
        <v>15</v>
      </c>
      <c r="K5" s="1">
        <f>FIND(" ",H5,J5+1)</f>
        <v>18</v>
      </c>
      <c r="L5" s="1">
        <f>FIND(",",H5)</f>
        <v>9</v>
      </c>
      <c r="M5" s="1">
        <f>FIND(".",H5)</f>
        <v>17</v>
      </c>
      <c r="N5" s="1">
        <f>LEN(H5)</f>
        <v>24</v>
      </c>
      <c r="O5" s="1">
        <f>FIND("(",H5)</f>
        <v>19</v>
      </c>
      <c r="P5" s="1">
        <f>FIND(")",H5)</f>
        <v>24</v>
      </c>
      <c r="Q5" s="1" t="str">
        <f>LEFT(H5,L5-1)</f>
        <v>Atherton</v>
      </c>
      <c r="R5" s="1" t="str">
        <f>MID(H5,I5+1,J5-I5-1)</f>
        <v>Judy</v>
      </c>
      <c r="S5" s="1" t="str">
        <f>MID(H5,J5+1,K5-J5-1)</f>
        <v>C.</v>
      </c>
      <c r="T5" s="1" t="str">
        <f>MID(H5,O5+1,P5-O5-1)</f>
        <v>Judy</v>
      </c>
    </row>
    <row r="6" spans="1:20" x14ac:dyDescent="0.25">
      <c r="A6" s="1" t="s">
        <v>17</v>
      </c>
      <c r="B6" s="1" t="str">
        <f t="shared" ref="B6:B34" si="1">Q6</f>
        <v>Bates</v>
      </c>
      <c r="C6" s="1" t="str">
        <f t="shared" ref="C6:C34" si="2">IF(F6="Yes",R6,S6)</f>
        <v>William</v>
      </c>
      <c r="D6" s="1" t="str">
        <f t="shared" ref="D6:D34" si="3">T6</f>
        <v>Bill</v>
      </c>
      <c r="E6" s="1" t="str">
        <f t="shared" ref="E6:E34" si="4">IF(F6="Yes",LEFT(S6,1),LEFT(R6,1))</f>
        <v>C</v>
      </c>
      <c r="F6" s="1" t="str">
        <f t="shared" ref="F6:F34" si="5">IF(M6&gt;J6,"Yes","No")</f>
        <v>No</v>
      </c>
      <c r="G6" s="1" t="str">
        <f t="shared" ref="G6:G34" si="6">R6&amp;" "&amp;S6&amp;" "&amp;Q6</f>
        <v>C. William Bates</v>
      </c>
      <c r="H6" s="1" t="str">
        <f t="shared" ref="H6:H34" si="7">TRIM(A6)</f>
        <v>Bates, C. William (Bill)</v>
      </c>
      <c r="I6" s="1">
        <f t="shared" ref="I6:I34" si="8">FIND(" ",H6)</f>
        <v>7</v>
      </c>
      <c r="J6" s="1">
        <f t="shared" ref="J6:J34" si="9">FIND(" ",H6,I6+1)</f>
        <v>10</v>
      </c>
      <c r="K6" s="1">
        <f t="shared" ref="K6:K34" si="10">FIND(" ",H6,J6+1)</f>
        <v>18</v>
      </c>
      <c r="L6" s="1">
        <f t="shared" ref="L6:L34" si="11">FIND(",",H6)</f>
        <v>6</v>
      </c>
      <c r="M6" s="1">
        <f t="shared" ref="M6:M34" si="12">FIND(".",H6)</f>
        <v>9</v>
      </c>
      <c r="N6" s="1">
        <f t="shared" ref="N6:N34" si="13">LEN(H6)</f>
        <v>24</v>
      </c>
      <c r="O6" s="1">
        <f t="shared" ref="O6:O34" si="14">FIND("(",H6)</f>
        <v>19</v>
      </c>
      <c r="P6" s="1">
        <f t="shared" ref="P6:P34" si="15">FIND(")",H6)</f>
        <v>24</v>
      </c>
      <c r="Q6" s="1" t="str">
        <f t="shared" ref="Q6:Q34" si="16">LEFT(H6,L6-1)</f>
        <v>Bates</v>
      </c>
      <c r="R6" s="1" t="str">
        <f t="shared" ref="R6:R34" si="17">MID(H6,I6+1,J6-I6-1)</f>
        <v>C.</v>
      </c>
      <c r="S6" s="1" t="str">
        <f t="shared" ref="S6:S34" si="18">MID(H6,J6+1,K6-J6-1)</f>
        <v>William</v>
      </c>
      <c r="T6" s="1" t="str">
        <f t="shared" ref="T6:T34" si="19">MID(H6,O6+1,P6-O6-1)</f>
        <v>Bill</v>
      </c>
    </row>
    <row r="7" spans="1:20" x14ac:dyDescent="0.25">
      <c r="A7" s="1" t="s">
        <v>18</v>
      </c>
      <c r="B7" s="1" t="str">
        <f t="shared" si="1"/>
        <v>Chadwick</v>
      </c>
      <c r="C7" s="1" t="str">
        <f t="shared" si="2"/>
        <v>David</v>
      </c>
      <c r="D7" s="1" t="str">
        <f t="shared" si="3"/>
        <v>Dave</v>
      </c>
      <c r="E7" s="1" t="str">
        <f t="shared" si="4"/>
        <v>R</v>
      </c>
      <c r="F7" s="1" t="str">
        <f t="shared" si="5"/>
        <v>Yes</v>
      </c>
      <c r="G7" s="1" t="str">
        <f t="shared" si="6"/>
        <v>David R. Chadwick</v>
      </c>
      <c r="H7" s="1" t="str">
        <f t="shared" si="7"/>
        <v>Chadwick, David R. (Dave)</v>
      </c>
      <c r="I7" s="1">
        <f t="shared" si="8"/>
        <v>10</v>
      </c>
      <c r="J7" s="1">
        <f t="shared" si="9"/>
        <v>16</v>
      </c>
      <c r="K7" s="1">
        <f t="shared" si="10"/>
        <v>19</v>
      </c>
      <c r="L7" s="1">
        <f t="shared" si="11"/>
        <v>9</v>
      </c>
      <c r="M7" s="1">
        <f t="shared" si="12"/>
        <v>18</v>
      </c>
      <c r="N7" s="1">
        <f t="shared" si="13"/>
        <v>25</v>
      </c>
      <c r="O7" s="1">
        <f t="shared" si="14"/>
        <v>20</v>
      </c>
      <c r="P7" s="1">
        <f t="shared" si="15"/>
        <v>25</v>
      </c>
      <c r="Q7" s="1" t="str">
        <f t="shared" si="16"/>
        <v>Chadwick</v>
      </c>
      <c r="R7" s="1" t="str">
        <f t="shared" si="17"/>
        <v>David</v>
      </c>
      <c r="S7" s="1" t="str">
        <f t="shared" si="18"/>
        <v>R.</v>
      </c>
      <c r="T7" s="1" t="str">
        <f t="shared" si="19"/>
        <v>Dave</v>
      </c>
    </row>
    <row r="8" spans="1:20" x14ac:dyDescent="0.25">
      <c r="A8" s="1" t="s">
        <v>19</v>
      </c>
      <c r="B8" s="1" t="str">
        <f t="shared" si="1"/>
        <v>Connors</v>
      </c>
      <c r="C8" s="1" t="str">
        <f t="shared" si="2"/>
        <v>Jimmy</v>
      </c>
      <c r="D8" s="1" t="str">
        <f t="shared" si="3"/>
        <v>Jimmy</v>
      </c>
      <c r="E8" s="1" t="str">
        <f t="shared" si="4"/>
        <v>T</v>
      </c>
      <c r="F8" s="1" t="str">
        <f t="shared" si="5"/>
        <v>Yes</v>
      </c>
      <c r="G8" s="1" t="str">
        <f t="shared" si="6"/>
        <v>Jimmy T. Connors</v>
      </c>
      <c r="H8" s="1" t="str">
        <f t="shared" si="7"/>
        <v>Connors, Jimmy T. (Jimmy)</v>
      </c>
      <c r="I8" s="1">
        <f t="shared" si="8"/>
        <v>9</v>
      </c>
      <c r="J8" s="1">
        <f t="shared" si="9"/>
        <v>15</v>
      </c>
      <c r="K8" s="1">
        <f t="shared" si="10"/>
        <v>18</v>
      </c>
      <c r="L8" s="1">
        <f t="shared" si="11"/>
        <v>8</v>
      </c>
      <c r="M8" s="1">
        <f t="shared" si="12"/>
        <v>17</v>
      </c>
      <c r="N8" s="1">
        <f t="shared" si="13"/>
        <v>25</v>
      </c>
      <c r="O8" s="1">
        <f t="shared" si="14"/>
        <v>19</v>
      </c>
      <c r="P8" s="1">
        <f t="shared" si="15"/>
        <v>25</v>
      </c>
      <c r="Q8" s="1" t="str">
        <f t="shared" si="16"/>
        <v>Connors</v>
      </c>
      <c r="R8" s="1" t="str">
        <f t="shared" si="17"/>
        <v>Jimmy</v>
      </c>
      <c r="S8" s="1" t="str">
        <f t="shared" si="18"/>
        <v>T.</v>
      </c>
      <c r="T8" s="1" t="str">
        <f t="shared" si="19"/>
        <v>Jimmy</v>
      </c>
    </row>
    <row r="9" spans="1:20" x14ac:dyDescent="0.25">
      <c r="A9" s="1" t="s">
        <v>20</v>
      </c>
      <c r="B9" s="1" t="str">
        <f t="shared" si="1"/>
        <v>Donaldson</v>
      </c>
      <c r="C9" s="1" t="str">
        <f t="shared" si="2"/>
        <v>Jason</v>
      </c>
      <c r="D9" s="1" t="str">
        <f t="shared" si="3"/>
        <v>Jason</v>
      </c>
      <c r="E9" s="1" t="str">
        <f t="shared" si="4"/>
        <v>T</v>
      </c>
      <c r="F9" s="1" t="str">
        <f t="shared" si="5"/>
        <v>Yes</v>
      </c>
      <c r="G9" s="1" t="str">
        <f t="shared" si="6"/>
        <v>Jason T. Donaldson</v>
      </c>
      <c r="H9" s="1" t="str">
        <f t="shared" si="7"/>
        <v>Donaldson, Jason T. (Jason)</v>
      </c>
      <c r="I9" s="1">
        <f t="shared" si="8"/>
        <v>11</v>
      </c>
      <c r="J9" s="1">
        <f t="shared" si="9"/>
        <v>17</v>
      </c>
      <c r="K9" s="1">
        <f t="shared" si="10"/>
        <v>20</v>
      </c>
      <c r="L9" s="1">
        <f t="shared" si="11"/>
        <v>10</v>
      </c>
      <c r="M9" s="1">
        <f t="shared" si="12"/>
        <v>19</v>
      </c>
      <c r="N9" s="1">
        <f t="shared" si="13"/>
        <v>27</v>
      </c>
      <c r="O9" s="1">
        <f t="shared" si="14"/>
        <v>21</v>
      </c>
      <c r="P9" s="1">
        <f t="shared" si="15"/>
        <v>27</v>
      </c>
      <c r="Q9" s="1" t="str">
        <f t="shared" si="16"/>
        <v>Donaldson</v>
      </c>
      <c r="R9" s="1" t="str">
        <f t="shared" si="17"/>
        <v>Jason</v>
      </c>
      <c r="S9" s="1" t="str">
        <f t="shared" si="18"/>
        <v>T.</v>
      </c>
      <c r="T9" s="1" t="str">
        <f t="shared" si="19"/>
        <v>Jason</v>
      </c>
    </row>
    <row r="10" spans="1:20" x14ac:dyDescent="0.25">
      <c r="A10" s="1" t="s">
        <v>21</v>
      </c>
      <c r="B10" s="1" t="str">
        <f t="shared" si="1"/>
        <v>Edwards</v>
      </c>
      <c r="C10" s="1" t="str">
        <f t="shared" si="2"/>
        <v>Edward</v>
      </c>
      <c r="D10" s="1" t="str">
        <f t="shared" si="3"/>
        <v>Eddie</v>
      </c>
      <c r="E10" s="1" t="str">
        <f t="shared" si="4"/>
        <v>C</v>
      </c>
      <c r="F10" s="1" t="str">
        <f t="shared" si="5"/>
        <v>Yes</v>
      </c>
      <c r="G10" s="1" t="str">
        <f t="shared" si="6"/>
        <v>Edward C. Edwards</v>
      </c>
      <c r="H10" s="1" t="str">
        <f t="shared" si="7"/>
        <v>Edwards, Edward C. (Eddie)</v>
      </c>
      <c r="I10" s="1">
        <f t="shared" si="8"/>
        <v>9</v>
      </c>
      <c r="J10" s="1">
        <f t="shared" si="9"/>
        <v>16</v>
      </c>
      <c r="K10" s="1">
        <f t="shared" si="10"/>
        <v>19</v>
      </c>
      <c r="L10" s="1">
        <f t="shared" si="11"/>
        <v>8</v>
      </c>
      <c r="M10" s="1">
        <f t="shared" si="12"/>
        <v>18</v>
      </c>
      <c r="N10" s="1">
        <f t="shared" si="13"/>
        <v>26</v>
      </c>
      <c r="O10" s="1">
        <f t="shared" si="14"/>
        <v>20</v>
      </c>
      <c r="P10" s="1">
        <f t="shared" si="15"/>
        <v>26</v>
      </c>
      <c r="Q10" s="1" t="str">
        <f t="shared" si="16"/>
        <v>Edwards</v>
      </c>
      <c r="R10" s="1" t="str">
        <f t="shared" si="17"/>
        <v>Edward</v>
      </c>
      <c r="S10" s="1" t="str">
        <f t="shared" si="18"/>
        <v>C.</v>
      </c>
      <c r="T10" s="1" t="str">
        <f t="shared" si="19"/>
        <v>Eddie</v>
      </c>
    </row>
    <row r="11" spans="1:20" x14ac:dyDescent="0.25">
      <c r="A11" s="1" t="s">
        <v>22</v>
      </c>
      <c r="B11" s="1" t="str">
        <f t="shared" si="1"/>
        <v>Franklin</v>
      </c>
      <c r="C11" s="1" t="str">
        <f t="shared" si="2"/>
        <v>Robert</v>
      </c>
      <c r="D11" s="1" t="str">
        <f t="shared" si="3"/>
        <v>Rob</v>
      </c>
      <c r="E11" s="1" t="str">
        <f t="shared" si="4"/>
        <v>B</v>
      </c>
      <c r="F11" s="1" t="str">
        <f t="shared" si="5"/>
        <v>No</v>
      </c>
      <c r="G11" s="1" t="str">
        <f t="shared" si="6"/>
        <v>B. Robert Franklin</v>
      </c>
      <c r="H11" s="1" t="str">
        <f t="shared" si="7"/>
        <v>Franklin, B. Robert (Rob)</v>
      </c>
      <c r="I11" s="1">
        <f t="shared" si="8"/>
        <v>10</v>
      </c>
      <c r="J11" s="1">
        <f t="shared" si="9"/>
        <v>13</v>
      </c>
      <c r="K11" s="1">
        <f t="shared" si="10"/>
        <v>20</v>
      </c>
      <c r="L11" s="1">
        <f t="shared" si="11"/>
        <v>9</v>
      </c>
      <c r="M11" s="1">
        <f t="shared" si="12"/>
        <v>12</v>
      </c>
      <c r="N11" s="1">
        <f t="shared" si="13"/>
        <v>25</v>
      </c>
      <c r="O11" s="1">
        <f t="shared" si="14"/>
        <v>21</v>
      </c>
      <c r="P11" s="1">
        <f t="shared" si="15"/>
        <v>25</v>
      </c>
      <c r="Q11" s="1" t="str">
        <f t="shared" si="16"/>
        <v>Franklin</v>
      </c>
      <c r="R11" s="1" t="str">
        <f t="shared" si="17"/>
        <v>B.</v>
      </c>
      <c r="S11" s="1" t="str">
        <f t="shared" si="18"/>
        <v>Robert</v>
      </c>
      <c r="T11" s="1" t="str">
        <f t="shared" si="19"/>
        <v>Rob</v>
      </c>
    </row>
    <row r="12" spans="1:20" x14ac:dyDescent="0.25">
      <c r="A12" s="1" t="s">
        <v>23</v>
      </c>
      <c r="B12" s="1" t="str">
        <f t="shared" si="1"/>
        <v>Fredericks</v>
      </c>
      <c r="C12" s="1" t="str">
        <f t="shared" si="2"/>
        <v>Shawn</v>
      </c>
      <c r="D12" s="1" t="str">
        <f t="shared" si="3"/>
        <v>Shawn</v>
      </c>
      <c r="E12" s="1" t="str">
        <f t="shared" si="4"/>
        <v>J</v>
      </c>
      <c r="F12" s="1" t="str">
        <f t="shared" si="5"/>
        <v>Yes</v>
      </c>
      <c r="G12" s="1" t="str">
        <f t="shared" si="6"/>
        <v>Shawn J. Fredericks</v>
      </c>
      <c r="H12" s="1" t="str">
        <f t="shared" si="7"/>
        <v>Fredericks, Shawn J. (Shawn)</v>
      </c>
      <c r="I12" s="1">
        <f t="shared" si="8"/>
        <v>12</v>
      </c>
      <c r="J12" s="1">
        <f t="shared" si="9"/>
        <v>18</v>
      </c>
      <c r="K12" s="1">
        <f t="shared" si="10"/>
        <v>21</v>
      </c>
      <c r="L12" s="1">
        <f t="shared" si="11"/>
        <v>11</v>
      </c>
      <c r="M12" s="1">
        <f t="shared" si="12"/>
        <v>20</v>
      </c>
      <c r="N12" s="1">
        <f t="shared" si="13"/>
        <v>28</v>
      </c>
      <c r="O12" s="1">
        <f t="shared" si="14"/>
        <v>22</v>
      </c>
      <c r="P12" s="1">
        <f t="shared" si="15"/>
        <v>28</v>
      </c>
      <c r="Q12" s="1" t="str">
        <f t="shared" si="16"/>
        <v>Fredericks</v>
      </c>
      <c r="R12" s="1" t="str">
        <f t="shared" si="17"/>
        <v>Shawn</v>
      </c>
      <c r="S12" s="1" t="str">
        <f t="shared" si="18"/>
        <v>J.</v>
      </c>
      <c r="T12" s="1" t="str">
        <f t="shared" si="19"/>
        <v>Shawn</v>
      </c>
    </row>
    <row r="13" spans="1:20" x14ac:dyDescent="0.25">
      <c r="A13" s="1" t="s">
        <v>24</v>
      </c>
      <c r="B13" s="1" t="str">
        <f t="shared" si="1"/>
        <v>Grant</v>
      </c>
      <c r="C13" s="1" t="str">
        <f t="shared" si="2"/>
        <v>Catherine</v>
      </c>
      <c r="D13" s="1" t="str">
        <f t="shared" si="3"/>
        <v>Cate</v>
      </c>
      <c r="E13" s="1" t="str">
        <f t="shared" si="4"/>
        <v>M</v>
      </c>
      <c r="F13" s="1" t="str">
        <f t="shared" si="5"/>
        <v>No</v>
      </c>
      <c r="G13" s="1" t="str">
        <f t="shared" si="6"/>
        <v>M. Catherine Grant</v>
      </c>
      <c r="H13" s="1" t="str">
        <f t="shared" si="7"/>
        <v>Grant, M. Catherine (Cate)</v>
      </c>
      <c r="I13" s="1">
        <f t="shared" si="8"/>
        <v>7</v>
      </c>
      <c r="J13" s="1">
        <f t="shared" si="9"/>
        <v>10</v>
      </c>
      <c r="K13" s="1">
        <f t="shared" si="10"/>
        <v>20</v>
      </c>
      <c r="L13" s="1">
        <f t="shared" si="11"/>
        <v>6</v>
      </c>
      <c r="M13" s="1">
        <f t="shared" si="12"/>
        <v>9</v>
      </c>
      <c r="N13" s="1">
        <f t="shared" si="13"/>
        <v>26</v>
      </c>
      <c r="O13" s="1">
        <f t="shared" si="14"/>
        <v>21</v>
      </c>
      <c r="P13" s="1">
        <f t="shared" si="15"/>
        <v>26</v>
      </c>
      <c r="Q13" s="1" t="str">
        <f t="shared" si="16"/>
        <v>Grant</v>
      </c>
      <c r="R13" s="1" t="str">
        <f t="shared" si="17"/>
        <v>M.</v>
      </c>
      <c r="S13" s="1" t="str">
        <f t="shared" si="18"/>
        <v>Catherine</v>
      </c>
      <c r="T13" s="1" t="str">
        <f t="shared" si="19"/>
        <v>Cate</v>
      </c>
    </row>
    <row r="14" spans="1:20" x14ac:dyDescent="0.25">
      <c r="A14" s="1" t="s">
        <v>25</v>
      </c>
      <c r="B14" s="1" t="str">
        <f t="shared" si="1"/>
        <v>Hobson</v>
      </c>
      <c r="C14" s="1" t="str">
        <f t="shared" si="2"/>
        <v>Thomas</v>
      </c>
      <c r="D14" s="1" t="str">
        <f t="shared" si="3"/>
        <v>Tom</v>
      </c>
      <c r="E14" s="1" t="str">
        <f t="shared" si="4"/>
        <v>J</v>
      </c>
      <c r="F14" s="1" t="str">
        <f t="shared" si="5"/>
        <v>No</v>
      </c>
      <c r="G14" s="1" t="str">
        <f t="shared" si="6"/>
        <v>J. Thomas Hobson</v>
      </c>
      <c r="H14" s="1" t="str">
        <f t="shared" si="7"/>
        <v>Hobson, J. Thomas (Tom)</v>
      </c>
      <c r="I14" s="1">
        <f t="shared" si="8"/>
        <v>8</v>
      </c>
      <c r="J14" s="1">
        <f t="shared" si="9"/>
        <v>11</v>
      </c>
      <c r="K14" s="1">
        <f t="shared" si="10"/>
        <v>18</v>
      </c>
      <c r="L14" s="1">
        <f t="shared" si="11"/>
        <v>7</v>
      </c>
      <c r="M14" s="1">
        <f t="shared" si="12"/>
        <v>10</v>
      </c>
      <c r="N14" s="1">
        <f t="shared" si="13"/>
        <v>23</v>
      </c>
      <c r="O14" s="1">
        <f t="shared" si="14"/>
        <v>19</v>
      </c>
      <c r="P14" s="1">
        <f t="shared" si="15"/>
        <v>23</v>
      </c>
      <c r="Q14" s="1" t="str">
        <f t="shared" si="16"/>
        <v>Hobson</v>
      </c>
      <c r="R14" s="1" t="str">
        <f t="shared" si="17"/>
        <v>J.</v>
      </c>
      <c r="S14" s="1" t="str">
        <f t="shared" si="18"/>
        <v>Thomas</v>
      </c>
      <c r="T14" s="1" t="str">
        <f t="shared" si="19"/>
        <v>Tom</v>
      </c>
    </row>
    <row r="15" spans="1:20" x14ac:dyDescent="0.25">
      <c r="A15" s="1" t="s">
        <v>26</v>
      </c>
      <c r="B15" s="1" t="str">
        <f t="shared" si="1"/>
        <v>Isken</v>
      </c>
      <c r="C15" s="1" t="str">
        <f t="shared" si="2"/>
        <v>Mark</v>
      </c>
      <c r="D15" s="1" t="str">
        <f t="shared" si="3"/>
        <v>Mark</v>
      </c>
      <c r="E15" s="1" t="str">
        <f t="shared" si="4"/>
        <v>T</v>
      </c>
      <c r="F15" s="1" t="str">
        <f t="shared" si="5"/>
        <v>Yes</v>
      </c>
      <c r="G15" s="1" t="str">
        <f t="shared" si="6"/>
        <v>Mark T. Isken</v>
      </c>
      <c r="H15" s="1" t="str">
        <f t="shared" si="7"/>
        <v>Isken, Mark T. (Mark)</v>
      </c>
      <c r="I15" s="1">
        <f t="shared" si="8"/>
        <v>7</v>
      </c>
      <c r="J15" s="1">
        <f t="shared" si="9"/>
        <v>12</v>
      </c>
      <c r="K15" s="1">
        <f t="shared" si="10"/>
        <v>15</v>
      </c>
      <c r="L15" s="1">
        <f t="shared" si="11"/>
        <v>6</v>
      </c>
      <c r="M15" s="1">
        <f t="shared" si="12"/>
        <v>14</v>
      </c>
      <c r="N15" s="1">
        <f t="shared" si="13"/>
        <v>21</v>
      </c>
      <c r="O15" s="1">
        <f t="shared" si="14"/>
        <v>16</v>
      </c>
      <c r="P15" s="1">
        <f t="shared" si="15"/>
        <v>21</v>
      </c>
      <c r="Q15" s="1" t="str">
        <f t="shared" si="16"/>
        <v>Isken</v>
      </c>
      <c r="R15" s="1" t="str">
        <f t="shared" si="17"/>
        <v>Mark</v>
      </c>
      <c r="S15" s="1" t="str">
        <f t="shared" si="18"/>
        <v>T.</v>
      </c>
      <c r="T15" s="1" t="str">
        <f t="shared" si="19"/>
        <v>Mark</v>
      </c>
    </row>
    <row r="16" spans="1:20" x14ac:dyDescent="0.25">
      <c r="A16" s="1" t="s">
        <v>27</v>
      </c>
      <c r="B16" s="1" t="str">
        <f t="shared" si="1"/>
        <v>Jamison</v>
      </c>
      <c r="C16" s="1" t="str">
        <f t="shared" si="2"/>
        <v>Sally</v>
      </c>
      <c r="D16" s="1" t="str">
        <f t="shared" si="3"/>
        <v>Sal</v>
      </c>
      <c r="E16" s="1" t="str">
        <f t="shared" si="4"/>
        <v>B</v>
      </c>
      <c r="F16" s="1" t="str">
        <f t="shared" si="5"/>
        <v>Yes</v>
      </c>
      <c r="G16" s="1" t="str">
        <f t="shared" si="6"/>
        <v>Sally B. Jamison</v>
      </c>
      <c r="H16" s="1" t="str">
        <f t="shared" si="7"/>
        <v>Jamison, Sally B. (Sal)</v>
      </c>
      <c r="I16" s="1">
        <f t="shared" si="8"/>
        <v>9</v>
      </c>
      <c r="J16" s="1">
        <f t="shared" si="9"/>
        <v>15</v>
      </c>
      <c r="K16" s="1">
        <f t="shared" si="10"/>
        <v>18</v>
      </c>
      <c r="L16" s="1">
        <f t="shared" si="11"/>
        <v>8</v>
      </c>
      <c r="M16" s="1">
        <f t="shared" si="12"/>
        <v>17</v>
      </c>
      <c r="N16" s="1">
        <f t="shared" si="13"/>
        <v>23</v>
      </c>
      <c r="O16" s="1">
        <f t="shared" si="14"/>
        <v>19</v>
      </c>
      <c r="P16" s="1">
        <f t="shared" si="15"/>
        <v>23</v>
      </c>
      <c r="Q16" s="1" t="str">
        <f t="shared" si="16"/>
        <v>Jamison</v>
      </c>
      <c r="R16" s="1" t="str">
        <f t="shared" si="17"/>
        <v>Sally</v>
      </c>
      <c r="S16" s="1" t="str">
        <f t="shared" si="18"/>
        <v>B.</v>
      </c>
      <c r="T16" s="1" t="str">
        <f t="shared" si="19"/>
        <v>Sal</v>
      </c>
    </row>
    <row r="17" spans="1:20" x14ac:dyDescent="0.25">
      <c r="A17" s="1" t="s">
        <v>28</v>
      </c>
      <c r="B17" s="1" t="str">
        <f t="shared" si="1"/>
        <v>Lafferty</v>
      </c>
      <c r="C17" s="1" t="str">
        <f t="shared" si="2"/>
        <v>Howard</v>
      </c>
      <c r="D17" s="1" t="str">
        <f t="shared" si="3"/>
        <v>Howie</v>
      </c>
      <c r="E17" s="1" t="str">
        <f t="shared" si="4"/>
        <v>J</v>
      </c>
      <c r="F17" s="1" t="str">
        <f t="shared" si="5"/>
        <v>No</v>
      </c>
      <c r="G17" s="1" t="str">
        <f t="shared" si="6"/>
        <v>J. Howard Lafferty</v>
      </c>
      <c r="H17" s="1" t="str">
        <f t="shared" si="7"/>
        <v>Lafferty, J. Howard (Howie)</v>
      </c>
      <c r="I17" s="1">
        <f t="shared" si="8"/>
        <v>10</v>
      </c>
      <c r="J17" s="1">
        <f t="shared" si="9"/>
        <v>13</v>
      </c>
      <c r="K17" s="1">
        <f t="shared" si="10"/>
        <v>20</v>
      </c>
      <c r="L17" s="1">
        <f t="shared" si="11"/>
        <v>9</v>
      </c>
      <c r="M17" s="1">
        <f t="shared" si="12"/>
        <v>12</v>
      </c>
      <c r="N17" s="1">
        <f t="shared" si="13"/>
        <v>27</v>
      </c>
      <c r="O17" s="1">
        <f t="shared" si="14"/>
        <v>21</v>
      </c>
      <c r="P17" s="1">
        <f t="shared" si="15"/>
        <v>27</v>
      </c>
      <c r="Q17" s="1" t="str">
        <f t="shared" si="16"/>
        <v>Lafferty</v>
      </c>
      <c r="R17" s="1" t="str">
        <f t="shared" si="17"/>
        <v>J.</v>
      </c>
      <c r="S17" s="1" t="str">
        <f t="shared" si="18"/>
        <v>Howard</v>
      </c>
      <c r="T17" s="1" t="str">
        <f t="shared" si="19"/>
        <v>Howie</v>
      </c>
    </row>
    <row r="18" spans="1:20" x14ac:dyDescent="0.25">
      <c r="A18" s="1" t="s">
        <v>29</v>
      </c>
      <c r="B18" s="1" t="str">
        <f t="shared" si="1"/>
        <v>Leffler</v>
      </c>
      <c r="C18" s="1" t="str">
        <f t="shared" si="2"/>
        <v>Joseph</v>
      </c>
      <c r="D18" s="1" t="str">
        <f t="shared" si="3"/>
        <v>Joey</v>
      </c>
      <c r="E18" s="1" t="str">
        <f t="shared" si="4"/>
        <v>F</v>
      </c>
      <c r="F18" s="1" t="str">
        <f t="shared" si="5"/>
        <v>Yes</v>
      </c>
      <c r="G18" s="1" t="str">
        <f t="shared" si="6"/>
        <v>Joseph F. Leffler</v>
      </c>
      <c r="H18" s="1" t="str">
        <f t="shared" si="7"/>
        <v>Leffler, Joseph F. (Joey)</v>
      </c>
      <c r="I18" s="1">
        <f t="shared" si="8"/>
        <v>9</v>
      </c>
      <c r="J18" s="1">
        <f t="shared" si="9"/>
        <v>16</v>
      </c>
      <c r="K18" s="1">
        <f t="shared" si="10"/>
        <v>19</v>
      </c>
      <c r="L18" s="1">
        <f t="shared" si="11"/>
        <v>8</v>
      </c>
      <c r="M18" s="1">
        <f t="shared" si="12"/>
        <v>18</v>
      </c>
      <c r="N18" s="1">
        <f t="shared" si="13"/>
        <v>25</v>
      </c>
      <c r="O18" s="1">
        <f t="shared" si="14"/>
        <v>20</v>
      </c>
      <c r="P18" s="1">
        <f t="shared" si="15"/>
        <v>25</v>
      </c>
      <c r="Q18" s="1" t="str">
        <f t="shared" si="16"/>
        <v>Leffler</v>
      </c>
      <c r="R18" s="1" t="str">
        <f t="shared" si="17"/>
        <v>Joseph</v>
      </c>
      <c r="S18" s="1" t="str">
        <f t="shared" si="18"/>
        <v>F.</v>
      </c>
      <c r="T18" s="1" t="str">
        <f t="shared" si="19"/>
        <v>Joey</v>
      </c>
    </row>
    <row r="19" spans="1:20" x14ac:dyDescent="0.25">
      <c r="A19" s="1" t="s">
        <v>30</v>
      </c>
      <c r="B19" s="1" t="str">
        <f t="shared" si="1"/>
        <v>Martin</v>
      </c>
      <c r="C19" s="1" t="str">
        <f t="shared" si="2"/>
        <v>Wayne</v>
      </c>
      <c r="D19" s="1" t="str">
        <f t="shared" si="3"/>
        <v>Wayne</v>
      </c>
      <c r="E19" s="1" t="str">
        <f t="shared" si="4"/>
        <v>W</v>
      </c>
      <c r="F19" s="1" t="str">
        <f t="shared" si="5"/>
        <v>Yes</v>
      </c>
      <c r="G19" s="1" t="str">
        <f t="shared" si="6"/>
        <v>Wayne W. Martin</v>
      </c>
      <c r="H19" s="1" t="str">
        <f t="shared" si="7"/>
        <v>Martin, Wayne W. (Wayne)</v>
      </c>
      <c r="I19" s="1">
        <f t="shared" si="8"/>
        <v>8</v>
      </c>
      <c r="J19" s="1">
        <f t="shared" si="9"/>
        <v>14</v>
      </c>
      <c r="K19" s="1">
        <f t="shared" si="10"/>
        <v>17</v>
      </c>
      <c r="L19" s="1">
        <f t="shared" si="11"/>
        <v>7</v>
      </c>
      <c r="M19" s="1">
        <f t="shared" si="12"/>
        <v>16</v>
      </c>
      <c r="N19" s="1">
        <f t="shared" si="13"/>
        <v>24</v>
      </c>
      <c r="O19" s="1">
        <f t="shared" si="14"/>
        <v>18</v>
      </c>
      <c r="P19" s="1">
        <f t="shared" si="15"/>
        <v>24</v>
      </c>
      <c r="Q19" s="1" t="str">
        <f t="shared" si="16"/>
        <v>Martin</v>
      </c>
      <c r="R19" s="1" t="str">
        <f t="shared" si="17"/>
        <v>Wayne</v>
      </c>
      <c r="S19" s="1" t="str">
        <f t="shared" si="18"/>
        <v>W.</v>
      </c>
      <c r="T19" s="1" t="str">
        <f t="shared" si="19"/>
        <v>Wayne</v>
      </c>
    </row>
    <row r="20" spans="1:20" x14ac:dyDescent="0.25">
      <c r="A20" s="1" t="s">
        <v>31</v>
      </c>
      <c r="B20" s="1" t="str">
        <f t="shared" si="1"/>
        <v>Nevers</v>
      </c>
      <c r="C20" s="1" t="str">
        <f t="shared" si="2"/>
        <v>James</v>
      </c>
      <c r="D20" s="1" t="str">
        <f t="shared" si="3"/>
        <v>James</v>
      </c>
      <c r="E20" s="1" t="str">
        <f t="shared" si="4"/>
        <v>C</v>
      </c>
      <c r="F20" s="1" t="str">
        <f t="shared" si="5"/>
        <v>Yes</v>
      </c>
      <c r="G20" s="1" t="str">
        <f t="shared" si="6"/>
        <v>James C. Nevers</v>
      </c>
      <c r="H20" s="1" t="str">
        <f t="shared" si="7"/>
        <v>Nevers, James C. (James)</v>
      </c>
      <c r="I20" s="1">
        <f t="shared" si="8"/>
        <v>8</v>
      </c>
      <c r="J20" s="1">
        <f t="shared" si="9"/>
        <v>14</v>
      </c>
      <c r="K20" s="1">
        <f t="shared" si="10"/>
        <v>17</v>
      </c>
      <c r="L20" s="1">
        <f t="shared" si="11"/>
        <v>7</v>
      </c>
      <c r="M20" s="1">
        <f t="shared" si="12"/>
        <v>16</v>
      </c>
      <c r="N20" s="1">
        <f t="shared" si="13"/>
        <v>24</v>
      </c>
      <c r="O20" s="1">
        <f t="shared" si="14"/>
        <v>18</v>
      </c>
      <c r="P20" s="1">
        <f t="shared" si="15"/>
        <v>24</v>
      </c>
      <c r="Q20" s="1" t="str">
        <f t="shared" si="16"/>
        <v>Nevers</v>
      </c>
      <c r="R20" s="1" t="str">
        <f t="shared" si="17"/>
        <v>James</v>
      </c>
      <c r="S20" s="1" t="str">
        <f t="shared" si="18"/>
        <v>C.</v>
      </c>
      <c r="T20" s="1" t="str">
        <f t="shared" si="19"/>
        <v>James</v>
      </c>
    </row>
    <row r="21" spans="1:20" x14ac:dyDescent="0.25">
      <c r="A21" s="1" t="s">
        <v>32</v>
      </c>
      <c r="B21" s="1" t="str">
        <f t="shared" si="1"/>
        <v>Oppenheimer</v>
      </c>
      <c r="C21" s="1" t="str">
        <f t="shared" si="2"/>
        <v>Arthur</v>
      </c>
      <c r="D21" s="1" t="str">
        <f t="shared" si="3"/>
        <v>Art</v>
      </c>
      <c r="E21" s="1" t="str">
        <f t="shared" si="4"/>
        <v>T</v>
      </c>
      <c r="F21" s="1" t="str">
        <f t="shared" si="5"/>
        <v>Yes</v>
      </c>
      <c r="G21" s="1" t="str">
        <f t="shared" si="6"/>
        <v>Arthur T. Oppenheimer</v>
      </c>
      <c r="H21" s="1" t="str">
        <f t="shared" si="7"/>
        <v>Oppenheimer, Arthur T. (Art)</v>
      </c>
      <c r="I21" s="1">
        <f t="shared" si="8"/>
        <v>13</v>
      </c>
      <c r="J21" s="1">
        <f t="shared" si="9"/>
        <v>20</v>
      </c>
      <c r="K21" s="1">
        <f t="shared" si="10"/>
        <v>23</v>
      </c>
      <c r="L21" s="1">
        <f t="shared" si="11"/>
        <v>12</v>
      </c>
      <c r="M21" s="1">
        <f t="shared" si="12"/>
        <v>22</v>
      </c>
      <c r="N21" s="1">
        <f t="shared" si="13"/>
        <v>28</v>
      </c>
      <c r="O21" s="1">
        <f t="shared" si="14"/>
        <v>24</v>
      </c>
      <c r="P21" s="1">
        <f t="shared" si="15"/>
        <v>28</v>
      </c>
      <c r="Q21" s="1" t="str">
        <f t="shared" si="16"/>
        <v>Oppenheimer</v>
      </c>
      <c r="R21" s="1" t="str">
        <f t="shared" si="17"/>
        <v>Arthur</v>
      </c>
      <c r="S21" s="1" t="str">
        <f t="shared" si="18"/>
        <v>T.</v>
      </c>
      <c r="T21" s="1" t="str">
        <f t="shared" si="19"/>
        <v>Art</v>
      </c>
    </row>
    <row r="22" spans="1:20" x14ac:dyDescent="0.25">
      <c r="A22" s="1" t="s">
        <v>33</v>
      </c>
      <c r="B22" s="1" t="str">
        <f t="shared" si="1"/>
        <v>Proust</v>
      </c>
      <c r="C22" s="1" t="str">
        <f t="shared" si="2"/>
        <v>Amy</v>
      </c>
      <c r="D22" s="1" t="str">
        <f t="shared" si="3"/>
        <v>Amy</v>
      </c>
      <c r="E22" s="1" t="str">
        <f t="shared" si="4"/>
        <v>W</v>
      </c>
      <c r="F22" s="1" t="str">
        <f t="shared" si="5"/>
        <v>Yes</v>
      </c>
      <c r="G22" s="1" t="str">
        <f t="shared" si="6"/>
        <v>Amy W. Proust</v>
      </c>
      <c r="H22" s="1" t="str">
        <f t="shared" si="7"/>
        <v>Proust, Amy W. (Amy)</v>
      </c>
      <c r="I22" s="1">
        <f t="shared" si="8"/>
        <v>8</v>
      </c>
      <c r="J22" s="1">
        <f t="shared" si="9"/>
        <v>12</v>
      </c>
      <c r="K22" s="1">
        <f t="shared" si="10"/>
        <v>15</v>
      </c>
      <c r="L22" s="1">
        <f t="shared" si="11"/>
        <v>7</v>
      </c>
      <c r="M22" s="1">
        <f t="shared" si="12"/>
        <v>14</v>
      </c>
      <c r="N22" s="1">
        <f t="shared" si="13"/>
        <v>20</v>
      </c>
      <c r="O22" s="1">
        <f t="shared" si="14"/>
        <v>16</v>
      </c>
      <c r="P22" s="1">
        <f t="shared" si="15"/>
        <v>20</v>
      </c>
      <c r="Q22" s="1" t="str">
        <f t="shared" si="16"/>
        <v>Proust</v>
      </c>
      <c r="R22" s="1" t="str">
        <f t="shared" si="17"/>
        <v>Amy</v>
      </c>
      <c r="S22" s="1" t="str">
        <f t="shared" si="18"/>
        <v>W.</v>
      </c>
      <c r="T22" s="1" t="str">
        <f t="shared" si="19"/>
        <v>Amy</v>
      </c>
    </row>
    <row r="23" spans="1:20" x14ac:dyDescent="0.25">
      <c r="A23" s="1" t="s">
        <v>34</v>
      </c>
      <c r="B23" s="1" t="str">
        <f t="shared" si="1"/>
        <v>Quincey</v>
      </c>
      <c r="C23" s="1" t="str">
        <f t="shared" si="2"/>
        <v>James</v>
      </c>
      <c r="D23" s="1" t="str">
        <f t="shared" si="3"/>
        <v>Jim</v>
      </c>
      <c r="E23" s="1" t="str">
        <f t="shared" si="4"/>
        <v>R</v>
      </c>
      <c r="F23" s="1" t="str">
        <f t="shared" si="5"/>
        <v>Yes</v>
      </c>
      <c r="G23" s="1" t="str">
        <f t="shared" si="6"/>
        <v>James R. Quincey</v>
      </c>
      <c r="H23" s="1" t="str">
        <f t="shared" si="7"/>
        <v>Quincey, James R. (Jim)</v>
      </c>
      <c r="I23" s="1">
        <f t="shared" si="8"/>
        <v>9</v>
      </c>
      <c r="J23" s="1">
        <f t="shared" si="9"/>
        <v>15</v>
      </c>
      <c r="K23" s="1">
        <f t="shared" si="10"/>
        <v>18</v>
      </c>
      <c r="L23" s="1">
        <f t="shared" si="11"/>
        <v>8</v>
      </c>
      <c r="M23" s="1">
        <f t="shared" si="12"/>
        <v>17</v>
      </c>
      <c r="N23" s="1">
        <f t="shared" si="13"/>
        <v>23</v>
      </c>
      <c r="O23" s="1">
        <f t="shared" si="14"/>
        <v>19</v>
      </c>
      <c r="P23" s="1">
        <f t="shared" si="15"/>
        <v>23</v>
      </c>
      <c r="Q23" s="1" t="str">
        <f t="shared" si="16"/>
        <v>Quincey</v>
      </c>
      <c r="R23" s="1" t="str">
        <f t="shared" si="17"/>
        <v>James</v>
      </c>
      <c r="S23" s="1" t="str">
        <f t="shared" si="18"/>
        <v>R.</v>
      </c>
      <c r="T23" s="1" t="str">
        <f t="shared" si="19"/>
        <v>Jim</v>
      </c>
    </row>
    <row r="24" spans="1:20" x14ac:dyDescent="0.25">
      <c r="A24" s="1" t="s">
        <v>35</v>
      </c>
      <c r="B24" s="1" t="str">
        <f t="shared" si="1"/>
        <v>Raddison</v>
      </c>
      <c r="C24" s="1" t="str">
        <f t="shared" si="2"/>
        <v>Thomas</v>
      </c>
      <c r="D24" s="1" t="str">
        <f t="shared" si="3"/>
        <v>Tom</v>
      </c>
      <c r="E24" s="1" t="str">
        <f t="shared" si="4"/>
        <v>C</v>
      </c>
      <c r="F24" s="1" t="str">
        <f t="shared" si="5"/>
        <v>Yes</v>
      </c>
      <c r="G24" s="1" t="str">
        <f t="shared" si="6"/>
        <v>Thomas C. Raddison</v>
      </c>
      <c r="H24" s="1" t="str">
        <f t="shared" si="7"/>
        <v>Raddison, Thomas C. (Tom)</v>
      </c>
      <c r="I24" s="1">
        <f t="shared" si="8"/>
        <v>10</v>
      </c>
      <c r="J24" s="1">
        <f t="shared" si="9"/>
        <v>17</v>
      </c>
      <c r="K24" s="1">
        <f t="shared" si="10"/>
        <v>20</v>
      </c>
      <c r="L24" s="1">
        <f t="shared" si="11"/>
        <v>9</v>
      </c>
      <c r="M24" s="1">
        <f t="shared" si="12"/>
        <v>19</v>
      </c>
      <c r="N24" s="1">
        <f t="shared" si="13"/>
        <v>25</v>
      </c>
      <c r="O24" s="1">
        <f t="shared" si="14"/>
        <v>21</v>
      </c>
      <c r="P24" s="1">
        <f t="shared" si="15"/>
        <v>25</v>
      </c>
      <c r="Q24" s="1" t="str">
        <f t="shared" si="16"/>
        <v>Raddison</v>
      </c>
      <c r="R24" s="1" t="str">
        <f t="shared" si="17"/>
        <v>Thomas</v>
      </c>
      <c r="S24" s="1" t="str">
        <f t="shared" si="18"/>
        <v>C.</v>
      </c>
      <c r="T24" s="1" t="str">
        <f t="shared" si="19"/>
        <v>Tom</v>
      </c>
    </row>
    <row r="25" spans="1:20" x14ac:dyDescent="0.25">
      <c r="A25" s="1" t="s">
        <v>36</v>
      </c>
      <c r="B25" s="1" t="str">
        <f t="shared" si="1"/>
        <v>Shell</v>
      </c>
      <c r="C25" s="1" t="str">
        <f t="shared" si="2"/>
        <v>Joseph</v>
      </c>
      <c r="D25" s="1" t="str">
        <f t="shared" si="3"/>
        <v>Joe</v>
      </c>
      <c r="E25" s="1" t="str">
        <f t="shared" si="4"/>
        <v>W</v>
      </c>
      <c r="F25" s="1" t="str">
        <f t="shared" si="5"/>
        <v>Yes</v>
      </c>
      <c r="G25" s="1" t="str">
        <f t="shared" si="6"/>
        <v>Joseph W. Shell</v>
      </c>
      <c r="H25" s="1" t="str">
        <f t="shared" si="7"/>
        <v>Shell, Joseph W. (Joe)</v>
      </c>
      <c r="I25" s="1">
        <f t="shared" si="8"/>
        <v>7</v>
      </c>
      <c r="J25" s="1">
        <f t="shared" si="9"/>
        <v>14</v>
      </c>
      <c r="K25" s="1">
        <f t="shared" si="10"/>
        <v>17</v>
      </c>
      <c r="L25" s="1">
        <f t="shared" si="11"/>
        <v>6</v>
      </c>
      <c r="M25" s="1">
        <f t="shared" si="12"/>
        <v>16</v>
      </c>
      <c r="N25" s="1">
        <f t="shared" si="13"/>
        <v>22</v>
      </c>
      <c r="O25" s="1">
        <f t="shared" si="14"/>
        <v>18</v>
      </c>
      <c r="P25" s="1">
        <f t="shared" si="15"/>
        <v>22</v>
      </c>
      <c r="Q25" s="1" t="str">
        <f t="shared" si="16"/>
        <v>Shell</v>
      </c>
      <c r="R25" s="1" t="str">
        <f t="shared" si="17"/>
        <v>Joseph</v>
      </c>
      <c r="S25" s="1" t="str">
        <f t="shared" si="18"/>
        <v>W.</v>
      </c>
      <c r="T25" s="1" t="str">
        <f t="shared" si="19"/>
        <v>Joe</v>
      </c>
    </row>
    <row r="26" spans="1:20" x14ac:dyDescent="0.25">
      <c r="A26" s="1" t="s">
        <v>37</v>
      </c>
      <c r="B26" s="1" t="str">
        <f t="shared" si="1"/>
        <v>Simmons</v>
      </c>
      <c r="C26" s="1" t="str">
        <f t="shared" si="2"/>
        <v>Susan</v>
      </c>
      <c r="D26" s="1" t="str">
        <f t="shared" si="3"/>
        <v>Susy</v>
      </c>
      <c r="E26" s="1" t="str">
        <f t="shared" si="4"/>
        <v>B</v>
      </c>
      <c r="F26" s="1" t="str">
        <f t="shared" si="5"/>
        <v>Yes</v>
      </c>
      <c r="G26" s="1" t="str">
        <f t="shared" si="6"/>
        <v>Susan B. Simmons</v>
      </c>
      <c r="H26" s="1" t="str">
        <f t="shared" si="7"/>
        <v>Simmons, Susan B. (Susy)</v>
      </c>
      <c r="I26" s="1">
        <f t="shared" si="8"/>
        <v>9</v>
      </c>
      <c r="J26" s="1">
        <f t="shared" si="9"/>
        <v>15</v>
      </c>
      <c r="K26" s="1">
        <f t="shared" si="10"/>
        <v>18</v>
      </c>
      <c r="L26" s="1">
        <f t="shared" si="11"/>
        <v>8</v>
      </c>
      <c r="M26" s="1">
        <f t="shared" si="12"/>
        <v>17</v>
      </c>
      <c r="N26" s="1">
        <f t="shared" si="13"/>
        <v>24</v>
      </c>
      <c r="O26" s="1">
        <f t="shared" si="14"/>
        <v>19</v>
      </c>
      <c r="P26" s="1">
        <f t="shared" si="15"/>
        <v>24</v>
      </c>
      <c r="Q26" s="1" t="str">
        <f t="shared" si="16"/>
        <v>Simmons</v>
      </c>
      <c r="R26" s="1" t="str">
        <f t="shared" si="17"/>
        <v>Susan</v>
      </c>
      <c r="S26" s="1" t="str">
        <f t="shared" si="18"/>
        <v>B.</v>
      </c>
      <c r="T26" s="1" t="str">
        <f t="shared" si="19"/>
        <v>Susy</v>
      </c>
    </row>
    <row r="27" spans="1:20" x14ac:dyDescent="0.25">
      <c r="A27" s="1" t="s">
        <v>38</v>
      </c>
      <c r="B27" s="1" t="str">
        <f t="shared" si="1"/>
        <v>Simpson</v>
      </c>
      <c r="C27" s="1" t="str">
        <f t="shared" si="2"/>
        <v>Jamison</v>
      </c>
      <c r="D27" s="1" t="str">
        <f t="shared" si="3"/>
        <v>Jamie</v>
      </c>
      <c r="E27" s="1" t="str">
        <f t="shared" si="4"/>
        <v>G</v>
      </c>
      <c r="F27" s="1" t="str">
        <f t="shared" si="5"/>
        <v>Yes</v>
      </c>
      <c r="G27" s="1" t="str">
        <f t="shared" si="6"/>
        <v>Jamison G. Simpson</v>
      </c>
      <c r="H27" s="1" t="str">
        <f t="shared" si="7"/>
        <v>Simpson, Jamison G. (Jamie)</v>
      </c>
      <c r="I27" s="1">
        <f t="shared" si="8"/>
        <v>9</v>
      </c>
      <c r="J27" s="1">
        <f t="shared" si="9"/>
        <v>17</v>
      </c>
      <c r="K27" s="1">
        <f t="shared" si="10"/>
        <v>20</v>
      </c>
      <c r="L27" s="1">
        <f t="shared" si="11"/>
        <v>8</v>
      </c>
      <c r="M27" s="1">
        <f t="shared" si="12"/>
        <v>19</v>
      </c>
      <c r="N27" s="1">
        <f t="shared" si="13"/>
        <v>27</v>
      </c>
      <c r="O27" s="1">
        <f t="shared" si="14"/>
        <v>21</v>
      </c>
      <c r="P27" s="1">
        <f t="shared" si="15"/>
        <v>27</v>
      </c>
      <c r="Q27" s="1" t="str">
        <f t="shared" si="16"/>
        <v>Simpson</v>
      </c>
      <c r="R27" s="1" t="str">
        <f t="shared" si="17"/>
        <v>Jamison</v>
      </c>
      <c r="S27" s="1" t="str">
        <f t="shared" si="18"/>
        <v>G.</v>
      </c>
      <c r="T27" s="1" t="str">
        <f t="shared" si="19"/>
        <v>Jamie</v>
      </c>
    </row>
    <row r="28" spans="1:20" x14ac:dyDescent="0.25">
      <c r="A28" s="1" t="s">
        <v>39</v>
      </c>
      <c r="B28" s="1" t="str">
        <f t="shared" si="1"/>
        <v>Smith</v>
      </c>
      <c r="C28" s="1" t="str">
        <f t="shared" si="2"/>
        <v>Robert</v>
      </c>
      <c r="D28" s="1" t="str">
        <f t="shared" si="3"/>
        <v>Bob</v>
      </c>
      <c r="E28" s="1" t="str">
        <f t="shared" si="4"/>
        <v>S</v>
      </c>
      <c r="F28" s="1" t="str">
        <f t="shared" si="5"/>
        <v>No</v>
      </c>
      <c r="G28" s="1" t="str">
        <f t="shared" si="6"/>
        <v>S. Robert Smith</v>
      </c>
      <c r="H28" s="1" t="str">
        <f t="shared" si="7"/>
        <v>Smith, S. Robert (Bob)</v>
      </c>
      <c r="I28" s="1">
        <f t="shared" si="8"/>
        <v>7</v>
      </c>
      <c r="J28" s="1">
        <f t="shared" si="9"/>
        <v>10</v>
      </c>
      <c r="K28" s="1">
        <f t="shared" si="10"/>
        <v>17</v>
      </c>
      <c r="L28" s="1">
        <f t="shared" si="11"/>
        <v>6</v>
      </c>
      <c r="M28" s="1">
        <f t="shared" si="12"/>
        <v>9</v>
      </c>
      <c r="N28" s="1">
        <f t="shared" si="13"/>
        <v>22</v>
      </c>
      <c r="O28" s="1">
        <f t="shared" si="14"/>
        <v>18</v>
      </c>
      <c r="P28" s="1">
        <f t="shared" si="15"/>
        <v>22</v>
      </c>
      <c r="Q28" s="1" t="str">
        <f t="shared" si="16"/>
        <v>Smith</v>
      </c>
      <c r="R28" s="1" t="str">
        <f t="shared" si="17"/>
        <v>S.</v>
      </c>
      <c r="S28" s="1" t="str">
        <f t="shared" si="18"/>
        <v>Robert</v>
      </c>
      <c r="T28" s="1" t="str">
        <f t="shared" si="19"/>
        <v>Bob</v>
      </c>
    </row>
    <row r="29" spans="1:20" x14ac:dyDescent="0.25">
      <c r="A29" s="1" t="s">
        <v>40</v>
      </c>
      <c r="B29" s="1" t="str">
        <f t="shared" si="1"/>
        <v>Thomas</v>
      </c>
      <c r="C29" s="1" t="str">
        <f t="shared" si="2"/>
        <v>Fred</v>
      </c>
      <c r="D29" s="1" t="str">
        <f t="shared" si="3"/>
        <v>Fred</v>
      </c>
      <c r="E29" s="1" t="str">
        <f t="shared" si="4"/>
        <v>C</v>
      </c>
      <c r="F29" s="1" t="str">
        <f t="shared" si="5"/>
        <v>Yes</v>
      </c>
      <c r="G29" s="1" t="str">
        <f t="shared" si="6"/>
        <v>Fred C. Thomas</v>
      </c>
      <c r="H29" s="1" t="str">
        <f t="shared" si="7"/>
        <v>Thomas, Fred C. (Fred)</v>
      </c>
      <c r="I29" s="1">
        <f t="shared" si="8"/>
        <v>8</v>
      </c>
      <c r="J29" s="1">
        <f t="shared" si="9"/>
        <v>13</v>
      </c>
      <c r="K29" s="1">
        <f t="shared" si="10"/>
        <v>16</v>
      </c>
      <c r="L29" s="1">
        <f t="shared" si="11"/>
        <v>7</v>
      </c>
      <c r="M29" s="1">
        <f t="shared" si="12"/>
        <v>15</v>
      </c>
      <c r="N29" s="1">
        <f t="shared" si="13"/>
        <v>22</v>
      </c>
      <c r="O29" s="1">
        <f t="shared" si="14"/>
        <v>17</v>
      </c>
      <c r="P29" s="1">
        <f t="shared" si="15"/>
        <v>22</v>
      </c>
      <c r="Q29" s="1" t="str">
        <f t="shared" si="16"/>
        <v>Thomas</v>
      </c>
      <c r="R29" s="1" t="str">
        <f t="shared" si="17"/>
        <v>Fred</v>
      </c>
      <c r="S29" s="1" t="str">
        <f t="shared" si="18"/>
        <v>C.</v>
      </c>
      <c r="T29" s="1" t="str">
        <f t="shared" si="19"/>
        <v>Fred</v>
      </c>
    </row>
    <row r="30" spans="1:20" x14ac:dyDescent="0.25">
      <c r="A30" s="1" t="s">
        <v>41</v>
      </c>
      <c r="B30" s="1" t="str">
        <f t="shared" si="1"/>
        <v>Thompson</v>
      </c>
      <c r="C30" s="1" t="str">
        <f t="shared" si="2"/>
        <v>Katherine</v>
      </c>
      <c r="D30" s="1" t="str">
        <f t="shared" si="3"/>
        <v>Kathy</v>
      </c>
      <c r="E30" s="1" t="str">
        <f t="shared" si="4"/>
        <v>M</v>
      </c>
      <c r="F30" s="1" t="str">
        <f t="shared" si="5"/>
        <v>Yes</v>
      </c>
      <c r="G30" s="1" t="str">
        <f t="shared" si="6"/>
        <v>Katherine M. Thompson</v>
      </c>
      <c r="H30" s="1" t="str">
        <f t="shared" si="7"/>
        <v>Thompson, Katherine M. (Kathy)</v>
      </c>
      <c r="I30" s="1">
        <f t="shared" si="8"/>
        <v>10</v>
      </c>
      <c r="J30" s="1">
        <f t="shared" si="9"/>
        <v>20</v>
      </c>
      <c r="K30" s="1">
        <f t="shared" si="10"/>
        <v>23</v>
      </c>
      <c r="L30" s="1">
        <f t="shared" si="11"/>
        <v>9</v>
      </c>
      <c r="M30" s="1">
        <f t="shared" si="12"/>
        <v>22</v>
      </c>
      <c r="N30" s="1">
        <f t="shared" si="13"/>
        <v>30</v>
      </c>
      <c r="O30" s="1">
        <f t="shared" si="14"/>
        <v>24</v>
      </c>
      <c r="P30" s="1">
        <f t="shared" si="15"/>
        <v>30</v>
      </c>
      <c r="Q30" s="1" t="str">
        <f t="shared" si="16"/>
        <v>Thompson</v>
      </c>
      <c r="R30" s="1" t="str">
        <f t="shared" si="17"/>
        <v>Katherine</v>
      </c>
      <c r="S30" s="1" t="str">
        <f t="shared" si="18"/>
        <v>M.</v>
      </c>
      <c r="T30" s="1" t="str">
        <f t="shared" si="19"/>
        <v>Kathy</v>
      </c>
    </row>
    <row r="31" spans="1:20" x14ac:dyDescent="0.25">
      <c r="A31" s="1" t="s">
        <v>42</v>
      </c>
      <c r="B31" s="1" t="str">
        <f t="shared" si="1"/>
        <v>Trainer</v>
      </c>
      <c r="C31" s="1" t="str">
        <f t="shared" si="2"/>
        <v>Elizabeth</v>
      </c>
      <c r="D31" s="1" t="str">
        <f t="shared" si="3"/>
        <v>Beth</v>
      </c>
      <c r="E31" s="1" t="str">
        <f t="shared" si="4"/>
        <v>H</v>
      </c>
      <c r="F31" s="1" t="str">
        <f t="shared" si="5"/>
        <v>Yes</v>
      </c>
      <c r="G31" s="1" t="str">
        <f t="shared" si="6"/>
        <v>Elizabeth H. Trainer</v>
      </c>
      <c r="H31" s="1" t="str">
        <f t="shared" si="7"/>
        <v>Trainer, Elizabeth H. (Beth)</v>
      </c>
      <c r="I31" s="1">
        <f t="shared" si="8"/>
        <v>9</v>
      </c>
      <c r="J31" s="1">
        <f t="shared" si="9"/>
        <v>19</v>
      </c>
      <c r="K31" s="1">
        <f t="shared" si="10"/>
        <v>22</v>
      </c>
      <c r="L31" s="1">
        <f t="shared" si="11"/>
        <v>8</v>
      </c>
      <c r="M31" s="1">
        <f t="shared" si="12"/>
        <v>21</v>
      </c>
      <c r="N31" s="1">
        <f t="shared" si="13"/>
        <v>28</v>
      </c>
      <c r="O31" s="1">
        <f t="shared" si="14"/>
        <v>23</v>
      </c>
      <c r="P31" s="1">
        <f t="shared" si="15"/>
        <v>28</v>
      </c>
      <c r="Q31" s="1" t="str">
        <f t="shared" si="16"/>
        <v>Trainer</v>
      </c>
      <c r="R31" s="1" t="str">
        <f t="shared" si="17"/>
        <v>Elizabeth</v>
      </c>
      <c r="S31" s="1" t="str">
        <f t="shared" si="18"/>
        <v>H.</v>
      </c>
      <c r="T31" s="1" t="str">
        <f t="shared" si="19"/>
        <v>Beth</v>
      </c>
    </row>
    <row r="32" spans="1:20" x14ac:dyDescent="0.25">
      <c r="A32" s="1" t="s">
        <v>43</v>
      </c>
      <c r="B32" s="1" t="str">
        <f t="shared" si="1"/>
        <v>Watson</v>
      </c>
      <c r="C32" s="1" t="str">
        <f t="shared" si="2"/>
        <v>John</v>
      </c>
      <c r="D32" s="1" t="str">
        <f t="shared" si="3"/>
        <v>Jack</v>
      </c>
      <c r="E32" s="1" t="str">
        <f t="shared" si="4"/>
        <v>F</v>
      </c>
      <c r="F32" s="1" t="str">
        <f t="shared" si="5"/>
        <v>Yes</v>
      </c>
      <c r="G32" s="1" t="str">
        <f t="shared" si="6"/>
        <v>John F. Watson</v>
      </c>
      <c r="H32" s="1" t="str">
        <f t="shared" si="7"/>
        <v>Watson, John F. (Jack)</v>
      </c>
      <c r="I32" s="1">
        <f t="shared" si="8"/>
        <v>8</v>
      </c>
      <c r="J32" s="1">
        <f t="shared" si="9"/>
        <v>13</v>
      </c>
      <c r="K32" s="1">
        <f t="shared" si="10"/>
        <v>16</v>
      </c>
      <c r="L32" s="1">
        <f t="shared" si="11"/>
        <v>7</v>
      </c>
      <c r="M32" s="1">
        <f t="shared" si="12"/>
        <v>15</v>
      </c>
      <c r="N32" s="1">
        <f t="shared" si="13"/>
        <v>22</v>
      </c>
      <c r="O32" s="1">
        <f t="shared" si="14"/>
        <v>17</v>
      </c>
      <c r="P32" s="1">
        <f t="shared" si="15"/>
        <v>22</v>
      </c>
      <c r="Q32" s="1" t="str">
        <f t="shared" si="16"/>
        <v>Watson</v>
      </c>
      <c r="R32" s="1" t="str">
        <f t="shared" si="17"/>
        <v>John</v>
      </c>
      <c r="S32" s="1" t="str">
        <f t="shared" si="18"/>
        <v>F.</v>
      </c>
      <c r="T32" s="1" t="str">
        <f t="shared" si="19"/>
        <v>Jack</v>
      </c>
    </row>
    <row r="33" spans="1:20" x14ac:dyDescent="0.25">
      <c r="A33" s="1" t="s">
        <v>44</v>
      </c>
      <c r="B33" s="1" t="str">
        <f t="shared" si="1"/>
        <v>Williams</v>
      </c>
      <c r="C33" s="1" t="str">
        <f t="shared" si="2"/>
        <v>Samuel</v>
      </c>
      <c r="D33" s="1" t="str">
        <f t="shared" si="3"/>
        <v>Sam</v>
      </c>
      <c r="E33" s="1" t="str">
        <f t="shared" si="4"/>
        <v>D</v>
      </c>
      <c r="F33" s="1" t="str">
        <f t="shared" si="5"/>
        <v>Yes</v>
      </c>
      <c r="G33" s="1" t="str">
        <f t="shared" si="6"/>
        <v>Samuel D. Williams</v>
      </c>
      <c r="H33" s="1" t="str">
        <f t="shared" si="7"/>
        <v>Williams, Samuel D. (Sam)</v>
      </c>
      <c r="I33" s="1">
        <f t="shared" si="8"/>
        <v>10</v>
      </c>
      <c r="J33" s="1">
        <f t="shared" si="9"/>
        <v>17</v>
      </c>
      <c r="K33" s="1">
        <f t="shared" si="10"/>
        <v>20</v>
      </c>
      <c r="L33" s="1">
        <f t="shared" si="11"/>
        <v>9</v>
      </c>
      <c r="M33" s="1">
        <f t="shared" si="12"/>
        <v>19</v>
      </c>
      <c r="N33" s="1">
        <f t="shared" si="13"/>
        <v>25</v>
      </c>
      <c r="O33" s="1">
        <f t="shared" si="14"/>
        <v>21</v>
      </c>
      <c r="P33" s="1">
        <f t="shared" si="15"/>
        <v>25</v>
      </c>
      <c r="Q33" s="1" t="str">
        <f t="shared" si="16"/>
        <v>Williams</v>
      </c>
      <c r="R33" s="1" t="str">
        <f t="shared" si="17"/>
        <v>Samuel</v>
      </c>
      <c r="S33" s="1" t="str">
        <f t="shared" si="18"/>
        <v>D.</v>
      </c>
      <c r="T33" s="1" t="str">
        <f t="shared" si="19"/>
        <v>Sam</v>
      </c>
    </row>
    <row r="34" spans="1:20" x14ac:dyDescent="0.25">
      <c r="A34" s="1" t="s">
        <v>45</v>
      </c>
      <c r="B34" s="1" t="str">
        <f t="shared" si="1"/>
        <v>Wilson</v>
      </c>
      <c r="C34" s="1" t="str">
        <f t="shared" si="2"/>
        <v>James</v>
      </c>
      <c r="D34" s="1" t="str">
        <f t="shared" si="3"/>
        <v>Jimmy</v>
      </c>
      <c r="E34" s="1" t="str">
        <f t="shared" si="4"/>
        <v>K</v>
      </c>
      <c r="F34" s="1" t="str">
        <f t="shared" si="5"/>
        <v>Yes</v>
      </c>
      <c r="G34" s="1" t="str">
        <f t="shared" si="6"/>
        <v>James K. Wilson</v>
      </c>
      <c r="H34" s="1" t="str">
        <f t="shared" si="7"/>
        <v>Wilson, James K. (Jimmy)</v>
      </c>
      <c r="I34" s="1">
        <f t="shared" si="8"/>
        <v>8</v>
      </c>
      <c r="J34" s="1">
        <f t="shared" si="9"/>
        <v>14</v>
      </c>
      <c r="K34" s="1">
        <f t="shared" si="10"/>
        <v>17</v>
      </c>
      <c r="L34" s="1">
        <f t="shared" si="11"/>
        <v>7</v>
      </c>
      <c r="M34" s="1">
        <f t="shared" si="12"/>
        <v>16</v>
      </c>
      <c r="N34" s="1">
        <f t="shared" si="13"/>
        <v>24</v>
      </c>
      <c r="O34" s="1">
        <f t="shared" si="14"/>
        <v>18</v>
      </c>
      <c r="P34" s="1">
        <f t="shared" si="15"/>
        <v>24</v>
      </c>
      <c r="Q34" s="1" t="str">
        <f t="shared" si="16"/>
        <v>Wilson</v>
      </c>
      <c r="R34" s="1" t="str">
        <f t="shared" si="17"/>
        <v>James</v>
      </c>
      <c r="S34" s="1" t="str">
        <f t="shared" si="18"/>
        <v>K.</v>
      </c>
      <c r="T34" s="1" t="str">
        <f t="shared" si="19"/>
        <v>Jimmy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"/>
  <sheetViews>
    <sheetView topLeftCell="C1" zoomScale="130" zoomScaleNormal="130" workbookViewId="0">
      <selection activeCell="D9" sqref="D9"/>
    </sheetView>
  </sheetViews>
  <sheetFormatPr defaultColWidth="8.85546875" defaultRowHeight="12.75" x14ac:dyDescent="0.2"/>
  <cols>
    <col min="1" max="1" width="19.7109375" bestFit="1" customWidth="1"/>
    <col min="2" max="2" width="12.5703125" bestFit="1" customWidth="1"/>
    <col min="3" max="3" width="14.140625" bestFit="1" customWidth="1"/>
    <col min="4" max="4" width="19.7109375" bestFit="1" customWidth="1"/>
    <col min="5" max="5" width="9.28515625" bestFit="1" customWidth="1"/>
    <col min="6" max="7" width="12.5703125" bestFit="1" customWidth="1"/>
    <col min="8" max="8" width="14.5703125" bestFit="1" customWidth="1"/>
    <col min="9" max="9" width="17.28515625" bestFit="1" customWidth="1"/>
    <col min="10" max="10" width="14.28515625" bestFit="1" customWidth="1"/>
  </cols>
  <sheetData>
    <row r="1" spans="1:15" x14ac:dyDescent="0.2">
      <c r="B1" t="str">
        <f t="shared" ref="B1:C1" ca="1" si="0">_xlfn.FORMULATEXT(B3)</f>
        <v>=IF(H3,J3,K3)</v>
      </c>
      <c r="C1" t="str">
        <f t="shared" ca="1" si="0"/>
        <v>=IF(H3,K3,J3)</v>
      </c>
      <c r="D1" t="str">
        <f ca="1">_xlfn.FORMULATEXT(D3)</f>
        <v>=TRIM(A3)</v>
      </c>
      <c r="E1" t="str">
        <f ca="1">_xlfn.FORMULATEXT(E3)</f>
        <v>=LEN(D3)</v>
      </c>
      <c r="F1" t="str">
        <f ca="1">_xlfn.FORMULATEXT(F3)</f>
        <v>=FIND(" ",D3)</v>
      </c>
      <c r="G1" t="str">
        <f t="shared" ref="G1:K1" ca="1" si="1">_xlfn.FORMULATEXT(G3)</f>
        <v>=FIND(",",D3)</v>
      </c>
      <c r="H1" t="str">
        <f t="shared" ca="1" si="1"/>
        <v>=ISERROR(G3)</v>
      </c>
      <c r="I1" t="str">
        <f t="shared" ca="1" si="1"/>
        <v>=IFERROR(G3,F3)</v>
      </c>
      <c r="J1" t="str">
        <f t="shared" ca="1" si="1"/>
        <v>=LEFT(D3,I3-1)</v>
      </c>
      <c r="K1" t="str">
        <f t="shared" ca="1" si="1"/>
        <v>=RIGHT(D3,E3-F3)</v>
      </c>
    </row>
    <row r="2" spans="1:15" x14ac:dyDescent="0.2">
      <c r="B2" t="s">
        <v>88</v>
      </c>
      <c r="C2" t="s">
        <v>86</v>
      </c>
      <c r="D2" t="s">
        <v>103</v>
      </c>
      <c r="E2" t="s">
        <v>101</v>
      </c>
      <c r="F2" t="s">
        <v>102</v>
      </c>
      <c r="G2" t="s">
        <v>107</v>
      </c>
      <c r="H2" t="s">
        <v>115</v>
      </c>
      <c r="I2" t="s">
        <v>116</v>
      </c>
      <c r="J2" t="s">
        <v>117</v>
      </c>
      <c r="K2" t="s">
        <v>118</v>
      </c>
    </row>
    <row r="3" spans="1:15" x14ac:dyDescent="0.2">
      <c r="A3" s="5" t="s">
        <v>97</v>
      </c>
      <c r="B3" t="str">
        <f>IF(H3,J3,K3)</f>
        <v>Kaitlin</v>
      </c>
      <c r="C3" t="str">
        <f>IF(H3,K3,J3)</f>
        <v>Peterson</v>
      </c>
      <c r="D3" t="str">
        <f>TRIM(A3)</f>
        <v>Peterson, Kaitlin</v>
      </c>
      <c r="E3">
        <f>LEN(D3)</f>
        <v>17</v>
      </c>
      <c r="F3">
        <f>FIND(" ",D3)</f>
        <v>10</v>
      </c>
      <c r="G3">
        <f>FIND(",",D3)</f>
        <v>9</v>
      </c>
      <c r="H3" t="b">
        <f>ISERROR(G3)</f>
        <v>0</v>
      </c>
      <c r="I3">
        <f>IFERROR(G3,F3)</f>
        <v>9</v>
      </c>
      <c r="J3" t="str">
        <f>LEFT(D3,I3-1)</f>
        <v>Peterson</v>
      </c>
      <c r="K3" t="str">
        <f>RIGHT(D3,E3-F3)</f>
        <v>Kaitlin</v>
      </c>
    </row>
    <row r="4" spans="1:15" x14ac:dyDescent="0.2">
      <c r="A4" s="5" t="s">
        <v>96</v>
      </c>
      <c r="B4" t="str">
        <f t="shared" ref="B4:B13" si="2">IF(H4,J4,K4)</f>
        <v>Grace</v>
      </c>
      <c r="C4" t="str">
        <f t="shared" ref="C4:C13" si="3">IF(H4,K4,J4)</f>
        <v>Waggoner</v>
      </c>
      <c r="D4" t="str">
        <f t="shared" ref="D4:D13" si="4">TRIM(A4)</f>
        <v>Waggoner, Grace</v>
      </c>
      <c r="E4">
        <f t="shared" ref="E4:E13" si="5">LEN(D4)</f>
        <v>15</v>
      </c>
      <c r="F4">
        <f t="shared" ref="F4:F13" si="6">FIND(" ",D4)</f>
        <v>10</v>
      </c>
      <c r="G4">
        <f t="shared" ref="G4:G13" si="7">FIND(",",D4)</f>
        <v>9</v>
      </c>
      <c r="H4" t="b">
        <f>ISERROR(G4)</f>
        <v>0</v>
      </c>
      <c r="I4">
        <f t="shared" ref="I4:I13" si="8">IFERROR(G4,F4)</f>
        <v>9</v>
      </c>
      <c r="J4" t="str">
        <f t="shared" ref="J4:J13" si="9">LEFT(D4,I4-1)</f>
        <v>Waggoner</v>
      </c>
      <c r="K4" t="str">
        <f t="shared" ref="K4:K13" si="10">RIGHT(D4,E4-F4)</f>
        <v>Grace</v>
      </c>
    </row>
    <row r="5" spans="1:15" x14ac:dyDescent="0.2">
      <c r="A5" s="5" t="s">
        <v>89</v>
      </c>
      <c r="B5" t="str">
        <f t="shared" si="2"/>
        <v>Nicole</v>
      </c>
      <c r="C5" t="str">
        <f t="shared" si="3"/>
        <v>Cardaño-Hillary</v>
      </c>
      <c r="D5" t="str">
        <f t="shared" si="4"/>
        <v>Nicole Cardaño-Hillary</v>
      </c>
      <c r="E5">
        <f t="shared" si="5"/>
        <v>22</v>
      </c>
      <c r="F5">
        <f t="shared" si="6"/>
        <v>7</v>
      </c>
      <c r="G5" t="e">
        <f t="shared" si="7"/>
        <v>#VALUE!</v>
      </c>
      <c r="H5" t="b">
        <f t="shared" ref="H5:H13" si="11">ISERROR(G5)</f>
        <v>1</v>
      </c>
      <c r="I5">
        <f t="shared" si="8"/>
        <v>7</v>
      </c>
      <c r="J5" t="str">
        <f t="shared" si="9"/>
        <v>Nicole</v>
      </c>
      <c r="K5" t="str">
        <f t="shared" si="10"/>
        <v>Cardaño-Hillary</v>
      </c>
    </row>
    <row r="6" spans="1:15" x14ac:dyDescent="0.2">
      <c r="A6" s="5" t="s">
        <v>90</v>
      </c>
      <c r="B6" t="str">
        <f t="shared" si="2"/>
        <v>Aleksa</v>
      </c>
      <c r="C6" t="str">
        <f t="shared" si="3"/>
        <v>Gulbe</v>
      </c>
      <c r="D6" t="str">
        <f t="shared" si="4"/>
        <v>Aleksa Gulbe</v>
      </c>
      <c r="E6">
        <f t="shared" si="5"/>
        <v>12</v>
      </c>
      <c r="F6">
        <f t="shared" si="6"/>
        <v>7</v>
      </c>
      <c r="G6" t="e">
        <f t="shared" si="7"/>
        <v>#VALUE!</v>
      </c>
      <c r="H6" t="b">
        <f t="shared" si="11"/>
        <v>1</v>
      </c>
      <c r="I6">
        <f t="shared" si="8"/>
        <v>7</v>
      </c>
      <c r="J6" t="str">
        <f t="shared" si="9"/>
        <v>Aleksa</v>
      </c>
      <c r="K6" t="str">
        <f t="shared" si="10"/>
        <v>Gulbe</v>
      </c>
    </row>
    <row r="7" spans="1:15" x14ac:dyDescent="0.2">
      <c r="A7" s="5" t="s">
        <v>98</v>
      </c>
      <c r="B7" t="str">
        <f t="shared" si="2"/>
        <v>Ali</v>
      </c>
      <c r="C7" t="str">
        <f t="shared" si="3"/>
        <v>Patberg</v>
      </c>
      <c r="D7" t="str">
        <f t="shared" si="4"/>
        <v>Patberg, Ali</v>
      </c>
      <c r="E7">
        <f t="shared" si="5"/>
        <v>12</v>
      </c>
      <c r="F7">
        <f t="shared" si="6"/>
        <v>9</v>
      </c>
      <c r="G7">
        <f t="shared" si="7"/>
        <v>8</v>
      </c>
      <c r="H7" t="b">
        <f t="shared" si="11"/>
        <v>0</v>
      </c>
      <c r="I7">
        <f t="shared" si="8"/>
        <v>8</v>
      </c>
      <c r="J7" t="str">
        <f t="shared" si="9"/>
        <v>Patberg</v>
      </c>
      <c r="K7" t="str">
        <f t="shared" si="10"/>
        <v>Ali</v>
      </c>
    </row>
    <row r="8" spans="1:15" x14ac:dyDescent="0.2">
      <c r="A8" s="5" t="s">
        <v>91</v>
      </c>
      <c r="B8" t="str">
        <f t="shared" si="2"/>
        <v>Chloe</v>
      </c>
      <c r="C8" t="str">
        <f t="shared" si="3"/>
        <v>Moore-McNeil</v>
      </c>
      <c r="D8" t="str">
        <f t="shared" si="4"/>
        <v>Chloe Moore-McNeil</v>
      </c>
      <c r="E8">
        <f t="shared" si="5"/>
        <v>18</v>
      </c>
      <c r="F8">
        <f t="shared" si="6"/>
        <v>6</v>
      </c>
      <c r="G8" t="e">
        <f t="shared" si="7"/>
        <v>#VALUE!</v>
      </c>
      <c r="H8" t="b">
        <f t="shared" si="11"/>
        <v>1</v>
      </c>
      <c r="I8">
        <f t="shared" si="8"/>
        <v>6</v>
      </c>
      <c r="J8" t="str">
        <f t="shared" si="9"/>
        <v>Chloe</v>
      </c>
      <c r="K8" t="str">
        <f t="shared" si="10"/>
        <v>Moore-McNeil</v>
      </c>
    </row>
    <row r="9" spans="1:15" x14ac:dyDescent="0.2">
      <c r="A9" s="5" t="s">
        <v>99</v>
      </c>
      <c r="B9" t="str">
        <f t="shared" si="2"/>
        <v>Kiandra</v>
      </c>
      <c r="C9" t="str">
        <f t="shared" si="3"/>
        <v>Browne</v>
      </c>
      <c r="D9" t="str">
        <f t="shared" si="4"/>
        <v>Browne, Kiandra</v>
      </c>
      <c r="E9">
        <f t="shared" si="5"/>
        <v>15</v>
      </c>
      <c r="F9">
        <f t="shared" si="6"/>
        <v>8</v>
      </c>
      <c r="G9">
        <f t="shared" si="7"/>
        <v>7</v>
      </c>
      <c r="H9" t="b">
        <f t="shared" si="11"/>
        <v>0</v>
      </c>
      <c r="I9">
        <f t="shared" si="8"/>
        <v>7</v>
      </c>
      <c r="J9" t="str">
        <f t="shared" si="9"/>
        <v>Browne</v>
      </c>
      <c r="K9" t="str">
        <f t="shared" si="10"/>
        <v>Kiandra</v>
      </c>
      <c r="M9" s="2"/>
      <c r="N9" s="2"/>
    </row>
    <row r="10" spans="1:15" x14ac:dyDescent="0.2">
      <c r="A10" s="5" t="s">
        <v>92</v>
      </c>
      <c r="B10" t="str">
        <f t="shared" si="2"/>
        <v>Mona</v>
      </c>
      <c r="C10" t="str">
        <f t="shared" si="3"/>
        <v>Zaric</v>
      </c>
      <c r="D10" t="str">
        <f t="shared" si="4"/>
        <v>Mona Zaric</v>
      </c>
      <c r="E10">
        <f t="shared" si="5"/>
        <v>10</v>
      </c>
      <c r="F10">
        <f t="shared" si="6"/>
        <v>5</v>
      </c>
      <c r="G10" t="e">
        <f t="shared" si="7"/>
        <v>#VALUE!</v>
      </c>
      <c r="H10" t="b">
        <f t="shared" si="11"/>
        <v>1</v>
      </c>
      <c r="I10">
        <f t="shared" si="8"/>
        <v>5</v>
      </c>
      <c r="J10" t="str">
        <f t="shared" si="9"/>
        <v>Mona</v>
      </c>
      <c r="K10" t="str">
        <f t="shared" si="10"/>
        <v>Zaric</v>
      </c>
      <c r="N10" s="2"/>
      <c r="O10" s="2"/>
    </row>
    <row r="11" spans="1:15" x14ac:dyDescent="0.2">
      <c r="A11" s="5" t="s">
        <v>93</v>
      </c>
      <c r="B11" t="str">
        <f t="shared" si="2"/>
        <v>Arielle</v>
      </c>
      <c r="C11" t="str">
        <f t="shared" si="3"/>
        <v>Wisne</v>
      </c>
      <c r="D11" t="str">
        <f t="shared" si="4"/>
        <v>Arielle Wisne</v>
      </c>
      <c r="E11">
        <f t="shared" si="5"/>
        <v>13</v>
      </c>
      <c r="F11">
        <f t="shared" si="6"/>
        <v>8</v>
      </c>
      <c r="G11" t="e">
        <f t="shared" si="7"/>
        <v>#VALUE!</v>
      </c>
      <c r="H11" t="b">
        <f t="shared" si="11"/>
        <v>1</v>
      </c>
      <c r="I11">
        <f t="shared" si="8"/>
        <v>8</v>
      </c>
      <c r="J11" t="str">
        <f t="shared" si="9"/>
        <v>Arielle</v>
      </c>
      <c r="K11" t="str">
        <f t="shared" si="10"/>
        <v>Wisne</v>
      </c>
      <c r="N11" s="2"/>
      <c r="O11" s="2"/>
    </row>
    <row r="12" spans="1:15" x14ac:dyDescent="0.2">
      <c r="A12" s="5" t="s">
        <v>94</v>
      </c>
      <c r="B12" t="str">
        <f t="shared" si="2"/>
        <v>Grace</v>
      </c>
      <c r="C12" t="str">
        <f t="shared" si="3"/>
        <v>Berger</v>
      </c>
      <c r="D12" t="str">
        <f t="shared" si="4"/>
        <v>Grace Berger</v>
      </c>
      <c r="E12">
        <f t="shared" si="5"/>
        <v>12</v>
      </c>
      <c r="F12">
        <f t="shared" si="6"/>
        <v>6</v>
      </c>
      <c r="G12" t="e">
        <f t="shared" si="7"/>
        <v>#VALUE!</v>
      </c>
      <c r="H12" t="b">
        <f t="shared" si="11"/>
        <v>1</v>
      </c>
      <c r="I12">
        <f t="shared" si="8"/>
        <v>6</v>
      </c>
      <c r="J12" t="str">
        <f t="shared" si="9"/>
        <v>Grace</v>
      </c>
      <c r="K12" t="str">
        <f t="shared" si="10"/>
        <v>Berger</v>
      </c>
      <c r="N12" s="2"/>
      <c r="O12" s="2"/>
    </row>
    <row r="13" spans="1:15" x14ac:dyDescent="0.2">
      <c r="A13" s="5" t="s">
        <v>95</v>
      </c>
      <c r="B13" t="str">
        <f t="shared" si="2"/>
        <v>Mackenzie</v>
      </c>
      <c r="C13" t="str">
        <f t="shared" si="3"/>
        <v>Holmes</v>
      </c>
      <c r="D13" t="str">
        <f t="shared" si="4"/>
        <v>Mackenzie Holmes</v>
      </c>
      <c r="E13">
        <f t="shared" si="5"/>
        <v>16</v>
      </c>
      <c r="F13">
        <f t="shared" si="6"/>
        <v>10</v>
      </c>
      <c r="G13" t="e">
        <f t="shared" si="7"/>
        <v>#VALUE!</v>
      </c>
      <c r="H13" t="b">
        <f t="shared" si="11"/>
        <v>1</v>
      </c>
      <c r="I13">
        <f t="shared" si="8"/>
        <v>10</v>
      </c>
      <c r="J13" t="str">
        <f t="shared" si="9"/>
        <v>Mackenzie</v>
      </c>
      <c r="K13" t="str">
        <f t="shared" si="10"/>
        <v>Holmes</v>
      </c>
      <c r="N13" s="2"/>
      <c r="O13" s="2"/>
    </row>
    <row r="14" spans="1:15" x14ac:dyDescent="0.2">
      <c r="J14" s="3"/>
      <c r="N14" s="2"/>
      <c r="O14" s="2"/>
    </row>
    <row r="15" spans="1:15" x14ac:dyDescent="0.2">
      <c r="J15" s="3"/>
      <c r="N15" s="2"/>
      <c r="O15" s="2"/>
    </row>
    <row r="16" spans="1:15" x14ac:dyDescent="0.2">
      <c r="J16" s="3"/>
      <c r="N16" s="2"/>
      <c r="O16" s="2"/>
    </row>
    <row r="17" spans="10:15" x14ac:dyDescent="0.2">
      <c r="J17" s="3"/>
      <c r="N17" s="2"/>
      <c r="O17" s="2"/>
    </row>
    <row r="18" spans="10:15" x14ac:dyDescent="0.2">
      <c r="J18" s="4"/>
      <c r="N18" s="2"/>
      <c r="O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CombiningNames</vt:lpstr>
      <vt:lpstr>ParsingNames</vt:lpstr>
      <vt:lpstr>ParsingUsingErrorChecking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D600 Rev.1</dc:creator>
  <cp:lastModifiedBy>Palley, Asa</cp:lastModifiedBy>
  <dcterms:created xsi:type="dcterms:W3CDTF">2005-02-19T05:33:07Z</dcterms:created>
  <dcterms:modified xsi:type="dcterms:W3CDTF">2023-03-23T16:54:41Z</dcterms:modified>
</cp:coreProperties>
</file>