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mal\Documents\Companies\Spiral Life\Customers\Forage\JPMC GFBM\Task 4 - Concise Financial Variance Communication\"/>
    </mc:Choice>
  </mc:AlternateContent>
  <xr:revisionPtr revIDLastSave="0" documentId="13_ncr:1_{A2243D01-E3D3-4A97-8756-918983BCC879}" xr6:coauthVersionLast="47" xr6:coauthVersionMax="47" xr10:uidLastSave="{00000000-0000-0000-0000-000000000000}"/>
  <bookViews>
    <workbookView xWindow="-120" yWindow="-120" windowWidth="29040" windowHeight="15720" xr2:uid="{939DCE82-CA03-44AC-B523-E603059084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L29" i="1" s="1"/>
  <c r="H25" i="1"/>
  <c r="J25" i="1" s="1"/>
  <c r="H26" i="1"/>
  <c r="J26" i="1" s="1"/>
  <c r="H27" i="1"/>
  <c r="J27" i="1" s="1"/>
  <c r="H24" i="1"/>
  <c r="J24" i="1" s="1"/>
  <c r="E25" i="1"/>
  <c r="G25" i="1" s="1"/>
  <c r="E26" i="1"/>
  <c r="G26" i="1" s="1"/>
  <c r="E27" i="1"/>
  <c r="G27" i="1" s="1"/>
  <c r="E24" i="1"/>
  <c r="G24" i="1" s="1"/>
  <c r="H19" i="1"/>
  <c r="J19" i="1" s="1"/>
  <c r="H20" i="1"/>
  <c r="J20" i="1" s="1"/>
  <c r="H21" i="1"/>
  <c r="J21" i="1" s="1"/>
  <c r="H18" i="1"/>
  <c r="J18" i="1" s="1"/>
  <c r="E19" i="1"/>
  <c r="G19" i="1" s="1"/>
  <c r="E20" i="1"/>
  <c r="G20" i="1" s="1"/>
  <c r="E21" i="1"/>
  <c r="G21" i="1" s="1"/>
  <c r="E18" i="1"/>
  <c r="G18" i="1" s="1"/>
  <c r="J11" i="1"/>
  <c r="K11" i="1" s="1"/>
  <c r="L11" i="1" s="1"/>
  <c r="J12" i="1"/>
  <c r="J13" i="1"/>
  <c r="J10" i="1"/>
  <c r="G11" i="1"/>
  <c r="G12" i="1"/>
  <c r="G13" i="1"/>
  <c r="K13" i="1" s="1"/>
  <c r="L13" i="1" s="1"/>
  <c r="G10" i="1"/>
  <c r="K12" i="1" l="1"/>
  <c r="L12" i="1" s="1"/>
  <c r="G14" i="1"/>
  <c r="J14" i="1"/>
  <c r="K14" i="1" s="1"/>
  <c r="L14" i="1" s="1"/>
  <c r="K21" i="1"/>
  <c r="K27" i="1"/>
  <c r="K20" i="1"/>
  <c r="L20" i="1" s="1"/>
  <c r="K26" i="1"/>
  <c r="J32" i="1"/>
  <c r="K19" i="1"/>
  <c r="L19" i="1" s="1"/>
  <c r="K25" i="1"/>
  <c r="L25" i="1" s="1"/>
  <c r="G30" i="1"/>
  <c r="G32" i="1" s="1"/>
  <c r="K18" i="1"/>
  <c r="L18" i="1" s="1"/>
  <c r="J30" i="1"/>
  <c r="K24" i="1"/>
  <c r="L24" i="1" s="1"/>
  <c r="K10" i="1"/>
  <c r="L10" i="1" s="1"/>
  <c r="L27" i="1"/>
  <c r="L26" i="1"/>
  <c r="L21" i="1"/>
  <c r="K32" i="1" l="1"/>
  <c r="L32" i="1"/>
  <c r="K30" i="1"/>
  <c r="L30" i="1" s="1"/>
</calcChain>
</file>

<file path=xl/sharedStrings.xml><?xml version="1.0" encoding="utf-8"?>
<sst xmlns="http://schemas.openxmlformats.org/spreadsheetml/2006/main" count="34" uniqueCount="23">
  <si>
    <t>JPMC GFBM Virtual Experience</t>
  </si>
  <si>
    <t>Task 4 - Variance Commentary</t>
  </si>
  <si>
    <t>Statement of Profit and Loss - Budget to Actual Variance Analysis</t>
  </si>
  <si>
    <t>Revenues</t>
  </si>
  <si>
    <t>Product 1</t>
  </si>
  <si>
    <t>Product 2</t>
  </si>
  <si>
    <t>Service 1</t>
  </si>
  <si>
    <t>Service 2</t>
  </si>
  <si>
    <t>Total Revenue</t>
  </si>
  <si>
    <t>Budgeted</t>
  </si>
  <si>
    <t>Qty</t>
  </si>
  <si>
    <t>Price</t>
  </si>
  <si>
    <t>Revenue</t>
  </si>
  <si>
    <t>Actual</t>
  </si>
  <si>
    <t>Variance</t>
  </si>
  <si>
    <t>$</t>
  </si>
  <si>
    <t>%</t>
  </si>
  <si>
    <t>Expenses</t>
  </si>
  <si>
    <t>Materials Costs</t>
  </si>
  <si>
    <t>Labor Costs</t>
  </si>
  <si>
    <t>Overhead</t>
  </si>
  <si>
    <t>Total Expenses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</si>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</sst>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44" fontId="0" fillId="0" borderId="0" xfId="1" applyFont="1"/>
    <xf numFmtId="44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88AA-ADA9-462C-9341-02CEC9445A56}">
  <dimension ref="A1:L32"/>
  <sheetViews>
    <sheetView tabSelected="1" workbookViewId="0">
      <selection activeCell="A3" sqref="A3"/>
    </sheetView>
  </sheetViews>
  <sheetFormatPr defaultRowHeight="15" x14ac:dyDescent="0.25"/>
  <cols>
    <col min="3" max="3" width="17" customWidth="1"/>
    <col min="4" max="4" width="5.28515625" customWidth="1"/>
    <col min="6" max="6" width="10.5703125" bestFit="1" customWidth="1"/>
    <col min="7" max="7" width="14.28515625" bestFit="1" customWidth="1"/>
    <col min="9" max="9" width="10.5703125" bestFit="1" customWidth="1"/>
    <col min="10" max="10" width="14.28515625" bestFit="1" customWidth="1"/>
    <col min="11" max="11" width="13.42578125" bestFit="1" customWidth="1"/>
  </cols>
  <sheetData>
    <row r="1" spans="1:12" ht="18.75" x14ac:dyDescent="0.3">
      <c r="A1" s="2" t="s">
        <v>0</v>
      </c>
    </row>
    <row r="2" spans="1:12" ht="18.75" x14ac:dyDescent="0.3">
      <c r="A2" s="2" t="s">
        <v>1</v>
      </c>
    </row>
    <row r="5" spans="1:12" x14ac:dyDescent="0.25">
      <c r="C5" s="1" t="s">
        <v>2</v>
      </c>
    </row>
    <row r="8" spans="1:12" x14ac:dyDescent="0.25">
      <c r="E8" s="1" t="s">
        <v>9</v>
      </c>
      <c r="H8" s="1" t="s">
        <v>13</v>
      </c>
      <c r="K8" s="1" t="s">
        <v>14</v>
      </c>
    </row>
    <row r="9" spans="1:12" x14ac:dyDescent="0.25">
      <c r="C9" s="1" t="s">
        <v>3</v>
      </c>
      <c r="E9" t="s">
        <v>10</v>
      </c>
      <c r="F9" t="s">
        <v>11</v>
      </c>
      <c r="G9" t="s">
        <v>12</v>
      </c>
      <c r="H9" t="s">
        <v>10</v>
      </c>
      <c r="I9" t="s">
        <v>11</v>
      </c>
      <c r="J9" t="s">
        <v>12</v>
      </c>
      <c r="K9" t="s">
        <v>15</v>
      </c>
      <c r="L9" t="s">
        <v>16</v>
      </c>
    </row>
    <row r="10" spans="1:12" x14ac:dyDescent="0.25">
      <c r="C10" s="3" t="s">
        <v>4</v>
      </c>
      <c r="E10">
        <v>1000</v>
      </c>
      <c r="F10" s="5">
        <v>1500</v>
      </c>
      <c r="G10" s="6">
        <f>E10*F10</f>
        <v>1500000</v>
      </c>
      <c r="H10">
        <v>800</v>
      </c>
      <c r="I10" s="5">
        <v>1500</v>
      </c>
      <c r="J10" s="6">
        <f>H10*I10</f>
        <v>1200000</v>
      </c>
      <c r="K10" s="6">
        <f t="shared" ref="K10:K13" si="0">J10-G10</f>
        <v>-300000</v>
      </c>
      <c r="L10" s="7">
        <f>K10/G10</f>
        <v>-0.2</v>
      </c>
    </row>
    <row r="11" spans="1:12" x14ac:dyDescent="0.25">
      <c r="C11" s="3" t="s">
        <v>5</v>
      </c>
      <c r="E11">
        <v>5000</v>
      </c>
      <c r="F11" s="5">
        <v>800</v>
      </c>
      <c r="G11" s="6">
        <f t="shared" ref="G11:G13" si="1">E11*F11</f>
        <v>4000000</v>
      </c>
      <c r="H11">
        <v>6000</v>
      </c>
      <c r="I11" s="5">
        <v>800</v>
      </c>
      <c r="J11" s="6">
        <f t="shared" ref="J11:J13" si="2">H11*I11</f>
        <v>4800000</v>
      </c>
      <c r="K11" s="6">
        <f t="shared" si="0"/>
        <v>800000</v>
      </c>
      <c r="L11" s="7">
        <f t="shared" ref="L11:L14" si="3">K11/G11</f>
        <v>0.2</v>
      </c>
    </row>
    <row r="12" spans="1:12" x14ac:dyDescent="0.25">
      <c r="C12" s="3" t="s">
        <v>6</v>
      </c>
      <c r="E12">
        <v>300</v>
      </c>
      <c r="F12" s="5">
        <v>75</v>
      </c>
      <c r="G12" s="6">
        <f t="shared" si="1"/>
        <v>22500</v>
      </c>
      <c r="H12">
        <v>310</v>
      </c>
      <c r="I12" s="5">
        <v>100</v>
      </c>
      <c r="J12" s="6">
        <f t="shared" si="2"/>
        <v>31000</v>
      </c>
      <c r="K12" s="6">
        <f t="shared" si="0"/>
        <v>8500</v>
      </c>
      <c r="L12" s="7">
        <f t="shared" si="3"/>
        <v>0.37777777777777777</v>
      </c>
    </row>
    <row r="13" spans="1:12" x14ac:dyDescent="0.25">
      <c r="C13" s="3" t="s">
        <v>7</v>
      </c>
      <c r="E13">
        <v>400</v>
      </c>
      <c r="F13" s="5">
        <v>380</v>
      </c>
      <c r="G13" s="6">
        <f t="shared" si="1"/>
        <v>152000</v>
      </c>
      <c r="H13">
        <v>350</v>
      </c>
      <c r="I13" s="5">
        <v>400</v>
      </c>
      <c r="J13" s="6">
        <f t="shared" si="2"/>
        <v>140000</v>
      </c>
      <c r="K13" s="6">
        <f t="shared" si="0"/>
        <v>-12000</v>
      </c>
      <c r="L13" s="7">
        <f t="shared" si="3"/>
        <v>-7.8947368421052627E-2</v>
      </c>
    </row>
    <row r="14" spans="1:12" x14ac:dyDescent="0.25">
      <c r="C14" s="4" t="s">
        <v>8</v>
      </c>
      <c r="G14" s="6">
        <f>SUM(G10:G13)</f>
        <v>5674500</v>
      </c>
      <c r="J14" s="6">
        <f>SUM(J10:J13)</f>
        <v>6171000</v>
      </c>
      <c r="K14" s="6">
        <f>J14-G14</f>
        <v>496500</v>
      </c>
      <c r="L14" s="7">
        <f t="shared" si="3"/>
        <v>8.7496695744118419E-2</v>
      </c>
    </row>
    <row r="16" spans="1:12" x14ac:dyDescent="0.25">
      <c r="C16" s="9" t="s">
        <v>17</v>
      </c>
    </row>
    <row r="17" spans="3:12" x14ac:dyDescent="0.25">
      <c r="C17" t="s">
        <v>18</v>
      </c>
    </row>
    <row r="18" spans="3:12" x14ac:dyDescent="0.25">
      <c r="C18" s="3" t="s">
        <v>4</v>
      </c>
      <c r="E18">
        <f>E10</f>
        <v>1000</v>
      </c>
      <c r="F18">
        <v>500</v>
      </c>
      <c r="G18" s="6">
        <f>E18*F18</f>
        <v>500000</v>
      </c>
      <c r="H18">
        <f>H10</f>
        <v>800</v>
      </c>
      <c r="I18">
        <v>550</v>
      </c>
      <c r="J18" s="6">
        <f>H18*I18</f>
        <v>440000</v>
      </c>
      <c r="K18" s="6">
        <f>(J18-G18)*-1</f>
        <v>60000</v>
      </c>
      <c r="L18" s="7">
        <f>K18/G18</f>
        <v>0.12</v>
      </c>
    </row>
    <row r="19" spans="3:12" x14ac:dyDescent="0.25">
      <c r="C19" s="3" t="s">
        <v>5</v>
      </c>
      <c r="E19">
        <f t="shared" ref="E19:E21" si="4">E11</f>
        <v>5000</v>
      </c>
      <c r="F19">
        <v>100</v>
      </c>
      <c r="G19" s="6">
        <f t="shared" ref="G19:G21" si="5">E19*F19</f>
        <v>500000</v>
      </c>
      <c r="H19">
        <f t="shared" ref="H19:H21" si="6">H11</f>
        <v>6000</v>
      </c>
      <c r="I19">
        <v>110</v>
      </c>
      <c r="J19" s="6">
        <f t="shared" ref="J19:J27" si="7">H19*I19</f>
        <v>660000</v>
      </c>
      <c r="K19" s="6">
        <f t="shared" ref="K19:K30" si="8">(J19-G19)*-1</f>
        <v>-160000</v>
      </c>
      <c r="L19" s="7">
        <f t="shared" ref="L19:L27" si="9">K19/G19</f>
        <v>-0.32</v>
      </c>
    </row>
    <row r="20" spans="3:12" x14ac:dyDescent="0.25">
      <c r="C20" s="3" t="s">
        <v>6</v>
      </c>
      <c r="E20">
        <f t="shared" si="4"/>
        <v>300</v>
      </c>
      <c r="F20">
        <v>20</v>
      </c>
      <c r="G20" s="6">
        <f t="shared" si="5"/>
        <v>6000</v>
      </c>
      <c r="H20">
        <f t="shared" si="6"/>
        <v>310</v>
      </c>
      <c r="I20">
        <v>20</v>
      </c>
      <c r="J20" s="6">
        <f t="shared" si="7"/>
        <v>6200</v>
      </c>
      <c r="K20" s="6">
        <f t="shared" si="8"/>
        <v>-200</v>
      </c>
      <c r="L20" s="7">
        <f t="shared" si="9"/>
        <v>-3.3333333333333333E-2</v>
      </c>
    </row>
    <row r="21" spans="3:12" x14ac:dyDescent="0.25">
      <c r="C21" s="3" t="s">
        <v>7</v>
      </c>
      <c r="E21">
        <f t="shared" si="4"/>
        <v>400</v>
      </c>
      <c r="F21">
        <v>40</v>
      </c>
      <c r="G21" s="6">
        <f t="shared" si="5"/>
        <v>16000</v>
      </c>
      <c r="H21">
        <f t="shared" si="6"/>
        <v>350</v>
      </c>
      <c r="I21">
        <v>40</v>
      </c>
      <c r="J21" s="6">
        <f t="shared" si="7"/>
        <v>14000</v>
      </c>
      <c r="K21" s="6">
        <f t="shared" si="8"/>
        <v>2000</v>
      </c>
      <c r="L21" s="7">
        <f t="shared" si="9"/>
        <v>0.125</v>
      </c>
    </row>
    <row r="22" spans="3:12" x14ac:dyDescent="0.25">
      <c r="J22" s="6"/>
      <c r="K22" s="6"/>
      <c r="L22" s="7"/>
    </row>
    <row r="23" spans="3:12" x14ac:dyDescent="0.25">
      <c r="C23" s="8" t="s">
        <v>19</v>
      </c>
      <c r="J23" s="6"/>
      <c r="K23" s="6"/>
      <c r="L23" s="7"/>
    </row>
    <row r="24" spans="3:12" x14ac:dyDescent="0.25">
      <c r="C24" s="3" t="s">
        <v>4</v>
      </c>
      <c r="E24">
        <f>E10</f>
        <v>1000</v>
      </c>
      <c r="F24">
        <v>100</v>
      </c>
      <c r="G24" s="6">
        <f>E24*F24</f>
        <v>100000</v>
      </c>
      <c r="H24">
        <f>H10</f>
        <v>800</v>
      </c>
      <c r="I24">
        <v>100</v>
      </c>
      <c r="J24" s="6">
        <f t="shared" si="7"/>
        <v>80000</v>
      </c>
      <c r="K24" s="6">
        <f t="shared" si="8"/>
        <v>20000</v>
      </c>
      <c r="L24" s="7">
        <f t="shared" si="9"/>
        <v>0.2</v>
      </c>
    </row>
    <row r="25" spans="3:12" x14ac:dyDescent="0.25">
      <c r="C25" s="3" t="s">
        <v>5</v>
      </c>
      <c r="E25">
        <f t="shared" ref="E25:E27" si="10">E11</f>
        <v>5000</v>
      </c>
      <c r="F25">
        <v>50</v>
      </c>
      <c r="G25" s="6">
        <f t="shared" ref="G25:G27" si="11">E25*F25</f>
        <v>250000</v>
      </c>
      <c r="H25">
        <f t="shared" ref="H25:H27" si="12">H11</f>
        <v>6000</v>
      </c>
      <c r="I25">
        <v>45</v>
      </c>
      <c r="J25" s="6">
        <f t="shared" si="7"/>
        <v>270000</v>
      </c>
      <c r="K25" s="6">
        <f t="shared" si="8"/>
        <v>-20000</v>
      </c>
      <c r="L25" s="7">
        <f t="shared" si="9"/>
        <v>-0.08</v>
      </c>
    </row>
    <row r="26" spans="3:12" x14ac:dyDescent="0.25">
      <c r="C26" s="3" t="s">
        <v>6</v>
      </c>
      <c r="E26">
        <f t="shared" si="10"/>
        <v>300</v>
      </c>
      <c r="F26">
        <v>30</v>
      </c>
      <c r="G26" s="6">
        <f t="shared" si="11"/>
        <v>9000</v>
      </c>
      <c r="H26">
        <f t="shared" si="12"/>
        <v>310</v>
      </c>
      <c r="I26">
        <v>30</v>
      </c>
      <c r="J26" s="6">
        <f t="shared" si="7"/>
        <v>9300</v>
      </c>
      <c r="K26" s="6">
        <f t="shared" si="8"/>
        <v>-300</v>
      </c>
      <c r="L26" s="7">
        <f t="shared" si="9"/>
        <v>-3.3333333333333333E-2</v>
      </c>
    </row>
    <row r="27" spans="3:12" x14ac:dyDescent="0.25">
      <c r="C27" s="3" t="s">
        <v>7</v>
      </c>
      <c r="E27">
        <f t="shared" si="10"/>
        <v>400</v>
      </c>
      <c r="F27">
        <v>125</v>
      </c>
      <c r="G27" s="6">
        <f t="shared" si="11"/>
        <v>50000</v>
      </c>
      <c r="H27">
        <f t="shared" si="12"/>
        <v>350</v>
      </c>
      <c r="I27">
        <v>125</v>
      </c>
      <c r="J27" s="6">
        <f t="shared" si="7"/>
        <v>43750</v>
      </c>
      <c r="K27" s="6">
        <f t="shared" si="8"/>
        <v>6250</v>
      </c>
      <c r="L27" s="7">
        <f t="shared" si="9"/>
        <v>0.125</v>
      </c>
    </row>
    <row r="28" spans="3:12" x14ac:dyDescent="0.25">
      <c r="K28" s="6"/>
    </row>
    <row r="29" spans="3:12" x14ac:dyDescent="0.25">
      <c r="C29" s="3" t="s">
        <v>20</v>
      </c>
      <c r="G29" s="5">
        <v>1000000</v>
      </c>
      <c r="J29" s="5">
        <v>1200000</v>
      </c>
      <c r="K29" s="6">
        <f t="shared" si="8"/>
        <v>-200000</v>
      </c>
      <c r="L29" s="7">
        <f t="shared" ref="L29:L30" si="13">K29/G29</f>
        <v>-0.2</v>
      </c>
    </row>
    <row r="30" spans="3:12" x14ac:dyDescent="0.25">
      <c r="C30" s="4" t="s">
        <v>21</v>
      </c>
      <c r="G30" s="5">
        <f>SUM(G18:G29)</f>
        <v>2431000</v>
      </c>
      <c r="J30" s="5">
        <f>SUM(J18:J29)</f>
        <v>2723250</v>
      </c>
      <c r="K30" s="6">
        <f t="shared" si="8"/>
        <v>-292250</v>
      </c>
      <c r="L30" s="7">
        <f t="shared" si="13"/>
        <v>-0.12021801727684081</v>
      </c>
    </row>
    <row r="32" spans="3:12" x14ac:dyDescent="0.25">
      <c r="C32" s="1" t="s">
        <v>22</v>
      </c>
      <c r="G32" s="6">
        <f>G14-G30</f>
        <v>3243500</v>
      </c>
      <c r="J32" s="6">
        <f>J14-J30</f>
        <v>3447750</v>
      </c>
      <c r="K32" s="6">
        <f>J32-G32</f>
        <v>204250</v>
      </c>
      <c r="L32" s="7">
        <f>(J32-G32)/G32</f>
        <v>6.2972098042238328E-2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Thomas Malone</cp:lastModifiedBy>
  <dcterms:created xsi:type="dcterms:W3CDTF">2022-03-18T21:00:23Z</dcterms:created>
  <dcterms:modified xsi:type="dcterms:W3CDTF">2022-03-18T21:38:44Z</dcterms:modified>
</cp:coreProperties>
</file>