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mc:AlternateContent xmlns:mc="http://schemas.openxmlformats.org/markup-compatibility/2006">
    <mc:Choice Requires="x15">
      <x15ac:absPath xmlns:x15ac="http://schemas.microsoft.com/office/spreadsheetml/2010/11/ac" url="/Users/akhilnashaboina/Downloads/"/>
    </mc:Choice>
  </mc:AlternateContent>
  <xr:revisionPtr revIDLastSave="0" documentId="13_ncr:1_{D80FAEC1-DE12-7246-B55B-2087E0FEFD76}" xr6:coauthVersionLast="47" xr6:coauthVersionMax="47" xr10:uidLastSave="{00000000-0000-0000-0000-000000000000}"/>
  <bookViews>
    <workbookView xWindow="0" yWindow="780" windowWidth="34200" windowHeight="19980" activeTab="9" xr2:uid="{00000000-000D-0000-FFFF-FFFF00000000}"/>
  </bookViews>
  <sheets>
    <sheet name="KPI" sheetId="7" r:id="rId1"/>
    <sheet name="Rating" sheetId="8" r:id="rId2"/>
    <sheet name="Gender" sheetId="9" r:id="rId3"/>
    <sheet name="Education wise Attrition" sheetId="10" r:id="rId4"/>
    <sheet name="Attrition by Job Role" sheetId="11" r:id="rId5"/>
    <sheet name="Department wise Attrition" sheetId="12" r:id="rId6"/>
    <sheet name="Attrition by Age Group" sheetId="14" r:id="rId7"/>
    <sheet name="Attrition by Maritial Status" sheetId="16" r:id="rId8"/>
    <sheet name="Data" sheetId="1" r:id="rId9"/>
    <sheet name="Dashboard" sheetId="4" r:id="rId10"/>
  </sheets>
  <definedNames>
    <definedName name="_xlchart.v1.0" hidden="1">'Attrition by Job Role'!$D$4:$D$12</definedName>
    <definedName name="_xlchart.v1.1" hidden="1">'Attrition by Job Role'!$E$3</definedName>
    <definedName name="_xlchart.v1.2" hidden="1">'Attrition by Job Role'!$E$4:$E$12</definedName>
    <definedName name="_xlchart.v1.5" hidden="1">'Attrition by Job Role'!$D$4:$D$12</definedName>
    <definedName name="_xlchart.v1.6" hidden="1">'Attrition by Job Role'!$E$3</definedName>
    <definedName name="_xlchart.v1.7" hidden="1">'Attrition by Job Role'!$E$4:$E$12</definedName>
    <definedName name="_xlchart.v2.3" hidden="1">'Attrition by Maritial Status'!$E$4:$E$6</definedName>
    <definedName name="_xlchart.v2.4" hidden="1">'Attrition by Maritial Status'!$F$4:$F$6</definedName>
    <definedName name="_xlchart.v2.8" hidden="1">'Attrition by Maritial Status'!$E$4:$E$6</definedName>
    <definedName name="_xlchart.v2.9" hidden="1">'Attrition by Maritial Status'!$F$4:$F$6</definedName>
    <definedName name="Slicer_Department">#N/A</definedName>
    <definedName name="Slicer_Education_Field">#N/A</definedName>
    <definedName name="Slicer_Gender2">#N/A</definedName>
  </definedNames>
  <calcPr calcId="191029"/>
  <pivotCaches>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5" roundtripDataChecksum="0W7NtiAel2xy0cZdwUBcRsMoEuXg6pzXui43o1bypBA="/>
    </ext>
  </extLst>
</workbook>
</file>

<file path=xl/calcChain.xml><?xml version="1.0" encoding="utf-8"?>
<calcChain xmlns="http://schemas.openxmlformats.org/spreadsheetml/2006/main">
  <c r="E4" i="16" l="1"/>
  <c r="E6" i="16"/>
  <c r="E5" i="16"/>
  <c r="F4" i="16"/>
  <c r="F6" i="16"/>
  <c r="F5" i="16"/>
  <c r="D5" i="11" l="1"/>
  <c r="D6" i="11"/>
  <c r="D7" i="11"/>
  <c r="D8" i="11"/>
  <c r="D9" i="11"/>
  <c r="D10" i="11"/>
  <c r="D11" i="11"/>
  <c r="D12" i="11"/>
  <c r="D4" i="11"/>
  <c r="E10" i="11"/>
  <c r="A8" i="7"/>
  <c r="E11" i="11"/>
  <c r="E5" i="11"/>
  <c r="E7" i="11"/>
  <c r="E4" i="11"/>
  <c r="B11" i="9"/>
  <c r="B7" i="8"/>
  <c r="B8" i="7"/>
  <c r="E12" i="11"/>
  <c r="E6" i="11"/>
  <c r="E9" i="11"/>
  <c r="B10" i="9"/>
  <c r="E8" i="11"/>
  <c r="C8" i="7"/>
  <c r="C10" i="9" l="1"/>
  <c r="C11" i="9"/>
  <c r="B8" i="8"/>
  <c r="C8" i="8" s="1"/>
  <c r="C7" i="8"/>
  <c r="E8" i="7"/>
  <c r="D8" i="7"/>
</calcChain>
</file>

<file path=xl/sharedStrings.xml><?xml version="1.0" encoding="utf-8"?>
<sst xmlns="http://schemas.openxmlformats.org/spreadsheetml/2006/main" count="19217" uniqueCount="1572">
  <si>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</si>
  <si>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</si>
  <si>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</si>
  <si>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</si>
  <si>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</si>
  <si>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</si>
  <si>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</si>
  <si>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</si>
  <si>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</si>
  <si>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</si>
  <si>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</si>
  <si>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</si>
  <si>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</si>
  <si>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</si>
  <si>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</si>
  <si>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</si>
  <si>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</si>
  <si>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</si>
  <si>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</si>
  <si>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</si>
  <si>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</si>
  <si>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</si>
  <si>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</si>
  <si>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</si>
  <si>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</si>
  <si>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</si>
  <si>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</si>
  <si>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</si>
  <si>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</si>
  <si>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</si>
  <si>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</si>
  <si>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</si>
  <si>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</si>
  <si>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</si>
  <si>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</si>
  <si>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</si>
  <si>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</si>
  <si>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</si>
  <si>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</si>
  <si>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</si>
  <si>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</si>
  <si>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</si>
  <si>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</si>
  <si>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</si>
  <si>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</si>
  <si>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</si>
  <si>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</si>
  <si>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</si>
  <si>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</si>
  <si>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</si>
  <si>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</si>
  <si>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</si>
  <si>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</si>
  <si>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</si>
  <si>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</si>
  <si>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</si>
  <si>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</si>
  <si>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</si>
  <si>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</si>
  <si>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</si>
  <si>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</si>
  <si>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</si>
  <si>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</si>
  <si>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</si>
  <si>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</si>
  <si>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</si>
  <si>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</si>
  <si>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</si>
  <si>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</si>
  <si>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</si>
  <si>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</si>
  <si>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</si>
  <si>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</si>
  <si>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</si>
  <si>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</si>
  <si>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</si>
  <si>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</si>
  <si>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</si>
  <si>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</si>
  <si>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</si>
  <si>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</si>
  <si>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</si>
  <si>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</si>
  <si>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</si>
  <si>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</si>
  <si>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</si>
  <si>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</si>
  <si>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</si>
  <si>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</si>
  <si>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</si>
  <si>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</si>
  <si>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</si>
  <si>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</si>
  <si>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</si>
  <si>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</si>
  <si>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</si>
  <si>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</si>
  <si>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</si>
  <si>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</si>
  <si>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</si>
  <si>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</si>
  <si>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</si>
  <si>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</si>
  <si>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</si>
  <si>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</si>
  <si>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</si>
  <si>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</si>
  <si>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</si>
  <si>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</si>
  <si>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</si>
  <si>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</si>
  <si>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</si>
  <si>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</si>
  <si>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</si>
  <si>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</si>
  <si>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</si>
  <si>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</si>
  <si>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</si>
  <si>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</si>
  <si>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</si>
  <si>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</si>
  <si>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</si>
  <si>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</si>
  <si>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</si>
  <si>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</si>
  <si>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</si>
  <si>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</si>
  <si>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</si>
  <si>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</si>
  <si>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</si>
  <si>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</si>
  <si>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</si>
  <si>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</si>
  <si>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</si>
  <si>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</si>
  <si>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</si>
  <si>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</si>
  <si>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</si>
  <si>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</si>
  <si>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</si>
  <si>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</si>
  <si>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</si>
  <si>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</si>
  <si>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</si>
  <si>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</si>
  <si>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</si>
  <si>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</si>
  <si>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</si>
  <si>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</si>
  <si>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</si>
  <si>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</si>
  <si>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</si>
  <si>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</si>
  <si>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</si>
  <si>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</si>
  <si>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</si>
  <si>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</si>
  <si>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</si>
  <si>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</si>
  <si>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</si>
  <si>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</si>
  <si>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</si>
  <si>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</si>
  <si>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</si>
  <si>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</si>
  <si>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</si>
  <si>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</si>
  <si>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</si>
  <si>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</si>
  <si>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</si>
  <si>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</si>
  <si>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</si>
  <si>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</si>
  <si>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</si>
  <si>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</si>
  <si>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</si>
  <si>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</si>
  <si>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</si>
  <si>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</si>
  <si>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</si>
  <si>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</si>
  <si>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</si>
  <si>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</si>
  <si>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</si>
  <si>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</si>
  <si>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</si>
  <si>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</si>
  <si>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</si>
  <si>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</si>
  <si>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</si>
  <si>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</si>
  <si>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</si>
  <si>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</si>
  <si>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</si>
  <si>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</si>
  <si>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</si>
  <si>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</si>
  <si>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</si>
  <si>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</si>
  <si>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</si>
  <si>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</si>
  <si>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</si>
  <si>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</si>
  <si>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</si>
  <si>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</si>
  <si>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</si>
  <si>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</si>
  <si>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</si>
  <si>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</si>
  <si>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</si>
  <si>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</si>
  <si>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</si>
  <si>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</si>
  <si>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</si>
  <si>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</si>
  <si>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</si>
  <si>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</si>
  <si>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</si>
  <si>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</si>
  <si>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</si>
  <si>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</si>
  <si>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</si>
  <si>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</si>
  <si>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</si>
  <si>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</si>
  <si>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</si>
  <si>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</si>
  <si>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</si>
  <si>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</si>
  <si>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</si>
  <si>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</si>
  <si>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</si>
  <si>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</si>
  <si>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</si>
  <si>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</si>
  <si>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</si>
  <si>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</si>
  <si>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</si>
  <si>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</si>
  <si>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</si>
  <si>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</si>
  <si>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</si>
  <si>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</si>
  <si>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</si>
  <si>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</si>
  <si>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</si>
  <si>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</si>
  <si>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</si>
  <si>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</si>
  <si>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</si>
  <si>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</si>
  <si>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</si>
  <si>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</si>
  <si>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</si>
  <si>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</si>
  <si>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</si>
  <si>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</si>
  <si>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</si>
  <si>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</si>
  <si>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</si>
  <si>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</si>
  <si>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</si>
  <si>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</si>
  <si>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</si>
  <si>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</si>
  <si>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</si>
  <si>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</si>
  <si>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</si>
  <si>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</si>
  <si>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</si>
  <si>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</si>
  <si>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</si>
  <si>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</si>
  <si>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</si>
  <si>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</si>
  <si>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</si>
  <si>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</si>
  <si>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</si>
  <si>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</si>
  <si>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</si>
  <si>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</si>
  <si>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</si>
  <si>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</si>
  <si>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</si>
  <si>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</si>
  <si>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</si>
  <si>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</si>
  <si>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</si>
  <si>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</si>
  <si>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</si>
  <si>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</si>
  <si>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</si>
  <si>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</si>
  <si>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</si>
  <si>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</si>
  <si>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</si>
  <si>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</si>
  <si>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</si>
  <si>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</si>
  <si>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</si>
  <si>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</si>
  <si>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</si>
  <si>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</si>
  <si>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</si>
  <si>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</si>
  <si>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</si>
  <si>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</si>
  <si>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</si>
  <si>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</si>
  <si>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</si>
  <si>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</si>
  <si>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</si>
  <si>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</si>
  <si>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</si>
  <si>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</si>
  <si>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</si>
  <si>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</si>
  <si>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</si>
  <si>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</si>
  <si>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</si>
  <si>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</si>
  <si>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</si>
  <si>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</si>
  <si>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</si>
  <si>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</si>
  <si>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</si>
  <si>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</si>
  <si>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</si>
  <si>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</si>
  <si>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</si>
  <si>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</si>
  <si>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</si>
  <si>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</si>
  <si>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</si>
  <si>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</si>
  <si>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</si>
  <si>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</si>
  <si>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</si>
  <si>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</si>
  <si>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</si>
  <si>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</si>
  <si>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</si>
  <si>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</si>
  <si>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</si>
  <si>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</si>
  <si>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</si>
  <si>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</si>
  <si>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</si>
  <si>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</si>
  <si>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</si>
  <si>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</si>
  <si>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</si>
  <si>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</si>
  <si>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</si>
  <si>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</si>
  <si>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</si>
  <si>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</si>
  <si>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</si>
  <si>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</si>
  <si>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</si>
  <si>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</si>
  <si>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</si>
  <si>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</si>
  <si>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</si>
  <si>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</si>
  <si>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</si>
  <si>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</si>
  <si>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</si>
  <si>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</si>
  <si>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</si>
  <si>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</si>
  <si>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</si>
  <si>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</si>
  <si>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</si>
  <si>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</si>
  <si>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</si>
  <si>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</si>
  <si>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</si>
  <si>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</si>
  <si>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</si>
  <si>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</si>
  <si>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</si>
  <si>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</si>
  <si>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</si>
  <si>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</si>
  <si>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</si>
  <si>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</si>
  <si>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</si>
  <si>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</si>
  <si>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</si>
  <si>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</si>
  <si>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</si>
  <si>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</si>
  <si>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</si>
  <si>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</si>
  <si>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</si>
  <si>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</si>
  <si>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</si>
  <si>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</si>
  <si>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</si>
  <si>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</si>
  <si>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</si>
  <si>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</si>
  <si>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</si>
  <si>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</si>
  <si>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</si>
  <si>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</si>
  <si>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</si>
  <si>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</si>
  <si>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</si>
  <si>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</si>
  <si>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</si>
  <si>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</si>
  <si>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</si>
  <si>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</si>
  <si>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</si>
  <si>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</si>
  <si>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</si>
  <si>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</si>
  <si>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</si>
  <si>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</si>
  <si>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</si>
  <si>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</si>
  <si>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</si>
  <si>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</si>
  <si>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</si>
  <si>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</si>
  <si>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</si>
  <si>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</si>
  <si>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</si>
  <si>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</si>
  <si>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</si>
  <si>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</si>
  <si>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</si>
  <si>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</si>
  <si>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</si>
  <si>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</si>
  <si>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</si>
  <si>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</si>
  <si>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</si>
  <si>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</si>
  <si>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</si>
  <si>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</si>
  <si>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</si>
  <si>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</si>
  <si>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</si>
  <si>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</si>
  <si>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</si>
  <si>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</si>
  <si>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</si>
  <si>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</si>
  <si>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</si>
  <si>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</si>
  <si>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</si>
  <si>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</si>
  <si>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</si>
  <si>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</si>
  <si>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</si>
  <si>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</si>
  <si>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</si>
  <si>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</si>
  <si>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</si>
  <si>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</si>
  <si>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</si>
  <si>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</si>
  <si>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</si>
  <si>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</si>
  <si>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</si>
  <si>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</si>
  <si>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</si>
  <si>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</si>
  <si>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</si>
  <si>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</si>
  <si>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</si>
  <si>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</si>
  <si>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</si>
  <si>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</si>
  <si>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</si>
  <si>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</si>
  <si>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</si>
  <si>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</si>
  <si>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</si>
  <si>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</si>
  <si>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</si>
  <si>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</si>
  <si>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</si>
  <si>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</si>
  <si>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</si>
  <si>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</si>
  <si>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</si>
  <si>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</si>
  <si>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</si>
  <si>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</si>
  <si>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</si>
  <si>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</si>
  <si>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</si>
  <si>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</si>
  <si>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</si>
  <si>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</si>
  <si>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</si>
  <si>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</si>
  <si>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</si>
  <si>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</si>
  <si>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</si>
  <si>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</si>
  <si>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</si>
  <si>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</si>
  <si>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</si>
  <si>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</si>
  <si>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</si>
  <si>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</si>
  <si>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</si>
  <si>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</si>
  <si>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</si>
  <si>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</si>
  <si>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</si>
  <si>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</si>
  <si>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</si>
  <si>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</si>
  <si>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</si>
  <si>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</si>
  <si>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</si>
  <si>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</si>
  <si>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</si>
  <si>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</si>
  <si>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</si>
  <si>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</si>
  <si>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</si>
  <si>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</si>
  <si>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</si>
  <si>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</si>
  <si>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</si>
  <si>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</si>
  <si>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</si>
  <si>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</si>
  <si>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</si>
  <si>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</si>
  <si>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</si>
  <si>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</si>
  <si>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</si>
  <si>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</si>
  <si>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</si>
  <si>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</si>
  <si>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</si>
  <si>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</si>
  <si>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</si>
  <si>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</si>
  <si>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</si>
  <si>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</si>
  <si>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</si>
  <si>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</si>
  <si>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</si>
  <si>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</si>
  <si>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</si>
  <si>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</si>
  <si>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</si>
  <si>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</si>
  <si>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</si>
  <si>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</si>
  <si>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</si>
  <si>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</si>
  <si>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</si>
  <si>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</si>
  <si>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</si>
  <si>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</si>
  <si>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</si>
  <si>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</si>
  <si>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</si>
  <si>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</si>
  <si>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</si>
  <si>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</si>
  <si>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</si>
  <si>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</si>
  <si>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</si>
  <si>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</si>
  <si>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</si>
  <si>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</si>
  <si>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</si>
  <si>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</si>
  <si>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</si>
  <si>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</si>
  <si>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</si>
  <si>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</si>
  <si>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</si>
  <si>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</si>
  <si>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</si>
  <si>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</si>
  <si>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</si>
  <si>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</si>
  <si>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</si>
  <si>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</si>
  <si>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</si>
  <si>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</si>
  <si>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</si>
  <si>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</si>
  <si>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</si>
  <si>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</si>
  <si>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</si>
  <si>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</si>
  <si>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</si>
  <si>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</si>
  <si>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</si>
  <si>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</si>
  <si>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</si>
  <si>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</si>
  <si>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</si>
  <si>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</si>
  <si>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</si>
  <si>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</si>
  <si>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</si>
  <si>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</si>
  <si>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</si>
  <si>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</si>
  <si>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</si>
  <si>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</si>
  <si>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</si>
  <si>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</si>
  <si>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</si>
  <si>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</si>
  <si>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</si>
  <si>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</si>
  <si>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</si>
  <si>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</si>
  <si>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</si>
  <si>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</si>
  <si>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</si>
  <si>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</si>
  <si>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</si>
  <si>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</si>
  <si>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</si>
  <si>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</si>
  <si>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</si>
  <si>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</si>
  <si>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</si>
  <si>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</si>
  <si>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</si>
  <si>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</si>
  <si>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</si>
  <si>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</si>
  <si>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</si>
  <si>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</si>
  <si>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</si>
  <si>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</si>
  <si>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</si>
  <si>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</si>
  <si>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</si>
  <si>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</si>
  <si>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</si>
  <si>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</si>
  <si>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</si>
  <si>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</si>
  <si>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</si>
  <si>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</si>
  <si>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</si>
  <si>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</si>
  <si>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</si>
  <si>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</si>
  <si>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</si>
  <si>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</si>
  <si>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</si>
  <si>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</si>
  <si>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</si>
  <si>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</si>
  <si>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</si>
  <si>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</si>
  <si>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</si>
  <si>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</si>
  <si>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</si>
  <si>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</si>
  <si>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</si>
  <si>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</si>
  <si>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</si>
  <si>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</si>
  <si>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</si>
  <si>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</si>
  <si>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</si>
  <si>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</si>
  <si>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</si>
  <si>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</si>
  <si>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</si>
  <si>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</si>
  <si>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</si>
  <si>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</si>
  <si>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</si>
  <si>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</si>
  <si>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</si>
  <si>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</si>
  <si>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</si>
  <si>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</si>
  <si>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</si>
  <si>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</si>
  <si>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</si>
  <si>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</si>
  <si>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</si>
  <si>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</si>
  <si>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</si>
  <si>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</si>
  <si>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</si>
  <si>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</si>
  <si>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</si>
  <si>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</si>
  <si>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</si>
  <si>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</si>
  <si>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</si>
  <si>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</si>
  <si>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</si>
  <si>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</si>
  <si>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</si>
  <si>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</si>
  <si>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</si>
  <si>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</si>
  <si>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</si>
  <si>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</si>
  <si>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</si>
  <si>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</si>
  <si>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</si>
  <si>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</si>
  <si>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</si>
  <si>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</si>
  <si>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</si>
  <si>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</si>
  <si>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</si>
  <si>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</si>
  <si>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</si>
  <si>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</si>
  <si>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</si>
  <si>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</si>
  <si>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</si>
  <si>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</si>
  <si>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</si>
  <si>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</si>
  <si>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</si>
  <si>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</si>
  <si>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</si>
  <si>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</si>
  <si>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</si>
  <si>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</si>
  <si>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</si>
  <si>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</si>
  <si>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</si>
  <si>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</si>
  <si>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</si>
  <si>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</si>
  <si>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</si>
  <si>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</si>
  <si>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</si>
  <si>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</si>
  <si>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</si>
  <si>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</si>
  <si>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</si>
  <si>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</si>
  <si>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</si>
  <si>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</si>
  <si>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</si>
  <si>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</si>
  <si>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</si>
  <si>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</si>
  <si>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</si>
  <si>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</si>
  <si>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</si>
  <si>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</si>
  <si>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</si>
  <si>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</si>
  <si>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</si>
  <si>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</si>
  <si>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</si>
  <si>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</si>
  <si>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</si>
  <si>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</si>
  <si>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</si>
  <si>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</si>
  <si>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</si>
  <si>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</si>
  <si>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</si>
  <si>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</si>
  <si>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</si>
  <si>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</si>
  <si>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</si>
  <si>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</si>
  <si>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</si>
  <si>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</si>
  <si>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</si>
  <si>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</si>
  <si>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</si>
  <si>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</si>
  <si>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</si>
  <si>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</si>
  <si>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</si>
  <si>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</si>
  <si>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</si>
  <si>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</si>
  <si>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</si>
  <si>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</si>
  <si>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</si>
  <si>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</si>
  <si>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</si>
  <si>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</si>
  <si>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</si>
  <si>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</si>
  <si>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</si>
  <si>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</si>
  <si>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</si>
  <si>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</si>
  <si>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</si>
  <si>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</si>
  <si>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</si>
  <si>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</si>
  <si>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</si>
  <si>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</si>
  <si>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</si>
  <si>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</si>
  <si>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</si>
  <si>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</si>
  <si>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</si>
  <si>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</si>
  <si>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</si>
  <si>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</si>
  <si>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</si>
  <si>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</si>
  <si>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</si>
  <si>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</si>
  <si>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</si>
  <si>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</si>
  <si>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</si>
  <si>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</si>
  <si>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</si>
  <si>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</si>
  <si>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</si>
  <si>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</si>
  <si>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</si>
  <si>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</si>
  <si>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</si>
  <si>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</si>
  <si>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</si>
  <si>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</si>
  <si>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</si>
  <si>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</si>
  <si>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</si>
  <si>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</si>
  <si>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</si>
  <si>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</si>
  <si>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</si>
  <si>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</si>
  <si>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</si>
  <si>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</si>
  <si>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</si>
  <si>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</si>
  <si>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</si>
  <si>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</si>
  <si>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</si>
  <si>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</si>
  <si>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</si>
  <si>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</si>
  <si>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</si>
  <si>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</si>
  <si>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</si>
  <si>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</si>
  <si>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</si>
  <si>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</si>
  <si>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</si>
  <si>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</si>
  <si>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</si>
  <si>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</si>
  <si>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</si>
  <si>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</si>
  <si>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</si>
  <si>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</si>
  <si>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</si>
  <si>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</si>
  <si>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</si>
  <si>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</si>
  <si>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</si>
  <si>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</si>
  <si>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</si>
  <si>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</si>
  <si>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</si>
  <si>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</si>
  <si>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</si>
  <si>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</si>
  <si>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</si>
  <si>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</si>
  <si>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</si>
  <si>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</si>
  <si>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</si>
  <si>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</si>
  <si>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</si>
  <si>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</si>
  <si>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</si>
  <si>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</si>
  <si>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</si>
  <si>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</si>
  <si>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</si>
  <si>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</si>
  <si>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</si>
  <si>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</si>
  <si>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</si>
  <si>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</si>
  <si>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</si>
  <si>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</si>
  <si>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</si>
  <si>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</si>
  <si>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</si>
  <si>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</si>
  <si>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</si>
  <si>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</si>
  <si>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</si>
  <si>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</si>
  <si>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</si>
  <si>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</si>
  <si>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</si>
  <si>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</si>
  <si>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</si>
  <si>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</si>
  <si>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</si>
  <si>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</si>
  <si>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</si>
  <si>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</si>
  <si>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</si>
  <si>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</si>
  <si>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</si>
  <si>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</si>
  <si>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</si>
  <si>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</si>
  <si>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</si>
  <si>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</si>
  <si>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</si>
  <si>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</si>
  <si>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</si>
  <si>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</si>
  <si>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</si>
  <si>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</si>
  <si>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</si>
  <si>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</si>
  <si>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</si>
  <si>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</si>
  <si>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</si>
  <si>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</si>
  <si>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</si>
  <si>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</si>
  <si>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</si>
  <si>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</si>
  <si>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</si>
  <si>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</si>
  <si>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</si>
  <si>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</si>
  <si>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</si>
  <si>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</si>
  <si>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</si>
  <si>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</si>
  <si>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</si>
  <si>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</si>
  <si>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</si>
  <si>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</si>
  <si>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</si>
  <si>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</si>
  <si>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</si>
  <si>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</si>
  <si>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</si>
  <si>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</si>
  <si>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</si>
  <si>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</si>
  <si>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</si>
  <si>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</si>
  <si>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</si>
  <si>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</si>
  <si>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</si>
  <si>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</si>
  <si>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</si>
  <si>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</si>
  <si>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</si>
  <si>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</si>
  <si>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</si>
  <si>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</si>
  <si>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</si>
  <si>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</si>
  <si>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</si>
  <si>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</si>
  <si>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</si>
  <si>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</si>
  <si>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</si>
  <si>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</si>
  <si>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</si>
  <si>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</si>
  <si>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</si>
  <si>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</si>
  <si>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</si>
  <si>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</si>
  <si>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</si>
  <si>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</si>
  <si>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</si>
  <si>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</si>
  <si>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</si>
  <si>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</si>
  <si>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</si>
  <si>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</si>
  <si>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</si>
  <si>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</si>
  <si>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</si>
  <si>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</si>
  <si>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</si>
  <si>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</si>
  <si>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</si>
  <si>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</si>
  <si>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</si>
  <si>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</si>
  <si>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</si>
  <si>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</si>
  <si>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</si>
  <si>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</si>
  <si>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</si>
  <si>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</si>
  <si>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</si>
  <si>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</si>
  <si>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</si>
  <si>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</si>
  <si>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</si>
  <si>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</si>
  <si>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</si>
  <si>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</si>
  <si>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</si>
  <si>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</si>
  <si>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</si>
  <si>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</si>
  <si>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</si>
  <si>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</si>
  <si>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</si>
  <si>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</si>
  <si>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</si>
  <si>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</si>
  <si>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</si>
  <si>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</si>
  <si>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</si>
  <si>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</si>
  <si>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</si>
  <si>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</si>
  <si>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</si>
  <si>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</si>
  <si>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</si>
  <si>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</si>
  <si>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</si>
  <si>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</si>
  <si>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</si>
  <si>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</si>
  <si>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</si>
  <si>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</si>
  <si>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</si>
  <si>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</si>
  <si>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</si>
  <si>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</si>
  <si>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</si>
  <si>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</si>
  <si>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</si>
  <si>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</si>
  <si>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</si>
  <si>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</si>
  <si>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</si>
  <si>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</si>
  <si>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</si>
  <si>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</si>
  <si>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</si>
  <si>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</si>
  <si>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</si>
  <si>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</si>
  <si>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</si>
  <si>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</si>
  <si>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</si>
  <si>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</si>
  <si>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</si>
  <si>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</si>
  <si>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</si>
  <si>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</si>
  <si>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</si>
  <si>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</si>
  <si>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</si>
  <si>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</si>
  <si>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</si>
  <si>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</si>
  <si>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</si>
  <si>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</si>
  <si>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</si>
  <si>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</si>
  <si>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</si>
  <si>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</si>
  <si>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</si>
  <si>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</si>
  <si>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</si>
  <si>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</si>
  <si>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</si>
  <si>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</si>
  <si>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</si>
  <si>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</si>
  <si>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</si>
  <si>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</si>
  <si>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</si>
  <si>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</si>
  <si>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</si>
  <si>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</si>
  <si>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</si>
  <si>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</si>
  <si>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</si>
  <si>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</si>
  <si>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</si>
  <si>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</si>
  <si>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</si>
  <si>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</si>
  <si>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</si>
  <si>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</si>
  <si>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</si>
  <si>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</si>
  <si>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</si>
  <si>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</si>
  <si>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</si>
  <si>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</si>
  <si>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</si>
  <si>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</si>
  <si>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</si>
  <si>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</si>
  <si>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</si>
  <si>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</si>
  <si>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</si>
  <si>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</si>
  <si>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</si>
  <si>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</si>
  <si>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</si>
  <si>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</si>
  <si>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</si>
  <si>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</si>
  <si>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</si>
  <si>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</si>
  <si>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</si>
  <si>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</si>
  <si>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</si>
  <si>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</si>
  <si>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</si>
  <si>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</si>
  <si>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</si>
  <si>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</si>
  <si>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</si>
  <si>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</si>
  <si>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</si>
  <si>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</si>
  <si>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</si>
  <si>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</si>
  <si>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</si>
  <si>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</si>
  <si>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</si>
  <si>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</si>
  <si>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</si>
  <si>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</si>
  <si>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</si>
  <si>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</si>
  <si>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</si>
  <si>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</si>
  <si>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</si>
  <si>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</si>
  <si>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</si>
  <si>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</si>
  <si>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</si>
  <si>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</si>
  <si>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</si>
  <si>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</si>
  <si>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</si>
  <si>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</si>
  <si>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</si>
  <si>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</si>
  <si>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</si>
  <si>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</si>
  <si>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</si>
  <si>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</si>
  <si>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</si>
  <si>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</si>
  <si>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</si>
  <si>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</si>
  <si>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</si>
  <si>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</si>
  <si>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</si>
  <si>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</si>
  <si>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</si>
  <si>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</si>
  <si>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</si>
  <si>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</si>
  <si>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</si>
  <si>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</si>
  <si>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</si>
  <si>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</si>
  <si>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</si>
  <si>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</si>
  <si>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</si>
  <si>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</si>
  <si>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</si>
  <si>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</si>
  <si>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</si>
  <si>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</si>
  <si>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</si>
  <si>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</si>
  <si>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</si>
  <si>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</si>
  <si>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</si>
  <si>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</si>
  <si>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</si>
  <si>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</si>
  <si>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</si>
  <si>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</si>
  <si>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</si>
  <si>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</si>
  <si>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</si>
  <si>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</si>
  <si>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</si>
  <si>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</si>
  <si>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</si>
  <si>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</si>
  <si>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</si>
  <si>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</si>
  <si>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</si>
  <si>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</si>
  <si>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</si>
  <si>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</si>
  <si>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</si>
  <si>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</si>
  <si>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</si>
  <si>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</si>
  <si>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</si>
  <si>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</si>
  <si>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</si>
  <si>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</si>
  <si>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</si>
  <si>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</si>
  <si>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</si>
  <si>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</si>
  <si>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</si>
  <si>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</si>
  <si>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</si>
  <si>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</si>
  <si>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</si>
  <si>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</si>
  <si>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</si>
  <si>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</si>
  <si>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</si>
  <si>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</si>
  <si>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</si>
  <si>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</si>
  <si>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</si>
  <si>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</si>
  <si>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</si>
  <si>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</si>
  <si>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</si>
  <si>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</si>
  <si>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</si>
  <si>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</si>
  <si>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</si>
  <si>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</si>
  <si>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</si>
  <si>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</si>
  <si>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</si>
  <si>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</si>
  <si>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</si>
  <si>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</si>
  <si>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</si>
  <si>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</si>
  <si>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</si>
  <si>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</si>
  <si>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</si>
  <si>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</si>
  <si>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</si>
  <si>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</si>
  <si>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</si>
  <si>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</si>
  <si>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</si>
  <si>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</si>
  <si>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</si>
  <si>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</si>
  <si>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</si>
  <si>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</si>
  <si>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</si>
  <si>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</si>
  <si>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</si>
  <si>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</si>
  <si>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</si>
  <si>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</si>
  <si>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</si>
  <si>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</si>
  <si>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</si>
  <si>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</si>
  <si>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</si>
  <si>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</si>
  <si>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</si>
  <si>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</si>
  <si>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</si>
  <si>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</si>
  <si>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</si>
  <si>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</si>
  <si>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</si>
  <si>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</si>
  <si>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</si>
  <si>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</si>
  <si>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</si>
  <si>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</si>
  <si>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</si>
  <si>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</si>
  <si>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</si>
  <si>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</si>
  <si>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</si>
  <si>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</si>
  <si>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</si>
  <si>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</si>
  <si>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</si>
  <si>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</si>
  <si>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</si>
  <si>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</si>
  <si>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</si>
  <si>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</si>
  <si>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</si>
  <si>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</si>
  <si>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</si>
  <si>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</si>
  <si>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</si>
  <si>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</si>
  <si>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</si>
  <si>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</si>
  <si>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</si>
  <si>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</si>
  <si>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</si>
  <si>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</si>
  <si>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</si>
  <si>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</si>
  <si>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</si>
  <si>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</si>
  <si>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</si>
  <si>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</si>
  <si>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</si>
  <si>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</si>
  <si>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</si>
  <si>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</si>
  <si>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</si>
  <si>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</si>
  <si>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</si>
  <si>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</si>
  <si>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</si>
  <si>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</si>
  <si>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</si>
  <si>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</si>
  <si>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</si>
  <si>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</si>
  <si>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</si>
  <si>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</si>
  <si>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</si>
  <si>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</si>
  <si>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</si>
  <si>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</si>
  <si>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</si>
  <si>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</si>
  <si>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</si>
  <si>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</si>
  <si>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</si>
  <si>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</si>
  <si>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</si>
  <si>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</si>
  <si>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</si>
  <si>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</si>
  <si>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</si>
  <si>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</si>
  <si>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</si>
  <si>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</si>
  <si>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</si>
  <si>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</si>
  <si>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</si>
  <si>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</si>
  <si>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</si>
  <si>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</si>
  <si>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</si>
  <si>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</si>
  <si>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</si>
  <si>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</si>
  <si>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</si>
  <si>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</si>
  <si>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</si>
  <si>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</si>
  <si>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</si>
  <si>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</si>
  <si>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</si>
  <si>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</si>
  <si>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</si>
  <si>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</si>
  <si>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</si>
  <si>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</si>
  <si>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</si>
  <si>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</si>
  <si>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</si>
  <si>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</si>
  <si>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</si>
  <si>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</si>
  <si>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</si>
  <si>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</si>
  <si>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</si>
  <si>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</si>
  <si>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</si>
  <si>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</si>
  <si>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</si>
  <si>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</si>
  <si>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</si>
  <si>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</si>
  <si>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</si>
  <si>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</si>
  <si>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</si>
  <si>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</si>
  <si>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</si>
  <si>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</si>
  <si>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</si>
  <si>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</si>
  <si>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</si>
  <si>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</si>
  <si>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</si>
  <si>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</si>
  <si>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</si>
  <si>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</si>
  <si>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</si>
  <si>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</si>
  <si>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</si>
  <si>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</si>
  <si>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</si>
  <si>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</si>
  <si>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</si>
  <si>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</si>
  <si>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</si>
  <si>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</si>
  <si>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</si>
  <si>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</si>
  <si>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</si>
  <si>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</si>
  <si>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</si>
  <si>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</si>
  <si>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</si>
  <si>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</si>
  <si>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</si>
  <si>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</si>
  <si>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</si>
  <si>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</si>
  <si>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</si>
  <si>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</si>
  <si>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</si>
  <si>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</si>
  <si>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</si>
  <si>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</si>
  <si>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</si>
  <si>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</si>
  <si>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</si>
  <si>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</si>
  <si>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</si>
  <si>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</si>
  <si>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</si>
  <si>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</si>
  <si>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</si>
  <si>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</si>
  <si>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</si>
  <si>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</si>
  <si>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</si>
  <si>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</si>
  <si>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</si>
  <si>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</si>
  <si>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</si>
  <si>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</si>
  <si>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</si>
  <si>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</si>
  <si>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</si>
  <si>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</si>
  <si>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</si>
  <si>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</si>
  <si>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</si>
  <si>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</si>
  <si>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</si>
  <si>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</si>
  <si>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</si>
  <si>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</si>
  <si>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</si>
  <si>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</si>
  <si>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</si>
  <si>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</si>
  <si>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</si>
  <si>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</si>
  <si>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</si>
  <si>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</si>
  <si>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</si>
  <si>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</si>
  <si>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</si>
  <si>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</si>
  <si>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</si>
  <si>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</si>
  <si>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</si>
  <si>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</si>
  <si>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</si>
  <si>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</si>
  <si>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</si>
  <si>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</si>
  <si>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</si>
  <si>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</si>
  <si>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</si>
  <si>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</si>
  <si>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</si>
  <si>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</si>
  <si>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</si>
  <si>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</si>
  <si>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</si>
  <si>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</si>
  <si>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</si>
  <si>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</si>
  <si>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</si>
  <si>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</si>
  <si>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</si>
  <si>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</si>
  <si>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</si>
  <si>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</si>
  <si>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</si>
  <si>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</si>
  <si>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</si>
  <si>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</si>
  <si>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</si>
  <si>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</si>
  <si>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</si>
  <si>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</si>
  <si>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</si>
  <si>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</si>
  <si>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</si>
  <si>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</si>
  <si>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</si>
  <si>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</si>
  <si>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</si>
  <si>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</si>
  <si>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</si>
  <si>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</si>
  <si>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</si>
  <si>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</si>
  <si>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</si>
  <si>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</si>
  <si>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</si>
  <si>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</si>
  <si>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</si>
  <si>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</si>
  <si>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</si>
  <si>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</si>
  <si>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</si>
  <si>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</si>
  <si>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</si>
  <si>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</si>
  <si>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</si>
  <si>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</si>
  <si>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</si>
  <si>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</si>
  <si>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</si>
  <si>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</si>
  <si>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</si>
  <si>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</si>
  <si>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</si>
  <si>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</si>
  <si>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</si>
  <si>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</si>
  <si>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</si>
  <si>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Sum of CF_attrition count</t>
  </si>
  <si>
    <t>Total Employee</t>
  </si>
  <si>
    <t>Attrition Count</t>
  </si>
  <si>
    <t>Average Age</t>
  </si>
  <si>
    <t>Active Employees</t>
  </si>
  <si>
    <t>Attrition Rate</t>
  </si>
  <si>
    <t>Average of Job Satisfaction</t>
  </si>
  <si>
    <t>Rating</t>
  </si>
  <si>
    <t>Balance Rating</t>
  </si>
  <si>
    <t>Row Labels</t>
  </si>
  <si>
    <t>Grand Total</t>
  </si>
  <si>
    <t>Sum of Employee Count</t>
  </si>
  <si>
    <t xml:space="preserve"> </t>
  </si>
  <si>
    <t>Count of Attrition</t>
  </si>
  <si>
    <t>row labrls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</si>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</sst>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
    <numFmt numFmtId="165"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2">
    <fill>
      <patternFill patternType="none"/>
    </fill>
    <fill>
      <patternFill patternType="gray125"/>
    </fill>
  </fills>
  <borders count="13">
    <border>
      <left/>
      <right/>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right style="thin">
        <color rgb="FF999999"/>
      </right>
      <top style="thin">
        <color rgb="FF999999"/>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10" fontId="0" fillId="0" borderId="0" xfId="1" applyNumberFormat="1" applyFont="1" applyAlignment="1"/>
    <xf numFmtId="164" fontId="0" fillId="0" borderId="0" xfId="0" applyNumberFormat="1"/>
    <xf numFmtId="165" fontId="0" fillId="0" borderId="0" xfId="0" applyNumberFormat="1"/>
    <xf numFmtId="1" fontId="0" fillId="0" borderId="0" xfId="0" applyNumberFormat="1"/>
    <xf numFmtId="165" fontId="0" fillId="0" borderId="2" xfId="0" applyNumberFormat="1" applyBorder="1"/>
    <xf numFmtId="9" fontId="0" fillId="0" borderId="0" xfId="1" applyFont="1" applyAlignment="1"/>
    <xf numFmtId="0" fontId="2" fillId="0" borderId="0" xfId="0" applyFont="1"/>
    <xf numFmtId="0" fontId="0" fillId="0" borderId="3" xfId="0" pivotButton="1" applyBorder="1"/>
    <xf numFmtId="0" fontId="0" fillId="0" borderId="4" xfId="0" applyBorder="1"/>
    <xf numFmtId="0" fontId="0" fillId="0" borderId="3"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xf numFmtId="0" fontId="0" fillId="0" borderId="6" xfId="0" applyBorder="1"/>
    <xf numFmtId="10" fontId="0" fillId="0" borderId="4" xfId="0" applyNumberFormat="1" applyBorder="1"/>
    <xf numFmtId="10" fontId="0" fillId="0" borderId="6" xfId="0" applyNumberFormat="1" applyBorder="1"/>
    <xf numFmtId="10" fontId="0" fillId="0" borderId="8" xfId="0" applyNumberFormat="1" applyBorder="1"/>
    <xf numFmtId="0" fontId="0" fillId="0" borderId="3"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12" xfId="0" applyBorder="1"/>
    <xf numFmtId="165" fontId="0" fillId="0" borderId="8" xfId="0" applyNumberFormat="1" applyBorder="1"/>
  </cellXfs>
  <cellStyles count="2">
    <cellStyle name="Normal" xfId="0" builtinId="0"/>
    <cellStyle name="Percent" xfId="1" builtinId="5"/>
  </cellStyles>
  <dxfs count="8">
    <dxf>
      <numFmt numFmtId="165" formatCode="0.0"/>
    </dxf>
    <dxf>
      <fill>
        <patternFill>
          <bgColor theme="0"/>
        </patternFill>
      </fill>
    </dxf>
    <dxf>
      <fill>
        <patternFill>
          <bgColor theme="0"/>
        </patternFill>
      </fill>
    </dxf>
    <dxf>
      <fill>
        <patternFill>
          <bgColor theme="0"/>
        </patternFill>
      </fill>
    </dxf>
    <dxf>
      <font>
        <name val="Calibri"/>
        <scheme val="major"/>
      </font>
      <fill>
        <patternFill>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Data-style" pivot="0" count="3" xr9:uid="{00000000-0011-0000-FFFF-FFFF00000000}">
      <tableStyleElement type="headerRow" dxfId="7"/>
      <tableStyleElement type="firstRowStripe" dxfId="6"/>
      <tableStyleElement type="secondRowStripe" dxfId="5"/>
    </tableStyle>
    <tableStyle name="Slicer" pivot="0" table="0" count="3" xr9:uid="{00000000-0011-0000-FFFF-FFFF01000000}">
      <tableStyleElement type="wholeTable" dxfId="4"/>
    </tableStyle>
    <tableStyle name="Slicer Style 1" pivot="0" table="0" count="2" xr9:uid="{00000000-0011-0000-FFFF-FFFF02000000}">
      <tableStyleElement type="wholeTable" dxfId="3"/>
    </tableStyle>
    <tableStyle name="Slicer Style 2" pivot="0" table="0" count="1" xr9:uid="{00000000-0011-0000-FFFF-FFFF03000000}">
      <tableStyleElement type="wholeTable" dxfId="2"/>
    </tableStyle>
    <tableStyle name="Slicer Style 3" pivot="0" table="0" count="4" xr9:uid="{00000000-0011-0000-FFFF-FFFF04000000}">
      <tableStyleElement type="wholeTable" dxfId="1"/>
    </tableStyle>
  </tableStyles>
  <colors>
    <mruColors>
      <color rgb="FFC154C4"/>
      <color rgb="FFE965CD"/>
      <color rgb="FFC41E95"/>
      <color rgb="FFFF6600"/>
      <color rgb="FFFF9300"/>
      <color rgb="FF0B9AAD"/>
      <color rgb="FF9900CC"/>
      <color rgb="FFEF8DDA"/>
      <color rgb="FF4C141C"/>
      <color rgb="FF9E9B25"/>
    </mruColors>
  </colors>
  <extLst>
    <ext xmlns:x14="http://schemas.microsoft.com/office/spreadsheetml/2009/9/main" uri="{46F421CA-312F-682f-3DD2-61675219B42D}">
      <x14:dxfs count="6">
        <dxf>
          <fill>
            <gradientFill>
              <stop position="0">
                <color theme="1"/>
              </stop>
              <stop position="1">
                <color theme="2" tint="-0.49803155613879818"/>
              </stop>
            </gradientFill>
          </fill>
        </dxf>
        <dxf>
          <font>
            <b/>
            <i val="0"/>
            <color theme="0"/>
            <name val="Calibri"/>
            <scheme val="minor"/>
          </font>
          <fill>
            <gradientFill>
              <stop position="0">
                <color theme="9" tint="-0.49803155613879818"/>
              </stop>
              <stop position="1">
                <color theme="9" tint="0.40000610370189521"/>
              </stop>
            </gradientFill>
          </fill>
        </dxf>
        <dxf>
          <fill>
            <gradientFill>
              <stop position="0">
                <color theme="1"/>
              </stop>
              <stop position="1">
                <color theme="2" tint="-0.49803155613879818"/>
              </stop>
            </gradientFill>
          </fill>
        </dxf>
        <dxf>
          <fill>
            <gradientFill>
              <stop position="0">
                <color theme="9" tint="-0.25098422193060094"/>
              </stop>
              <stop position="1">
                <color theme="9" tint="0.40000610370189521"/>
              </stop>
            </gradientFill>
          </fill>
        </dxf>
        <dxf>
          <fill>
            <gradientFill>
              <stop position="0">
                <color theme="1"/>
              </stop>
              <stop position="1">
                <color theme="2" tint="-0.49803155613879818"/>
              </stop>
            </gradientFill>
          </fill>
        </dxf>
        <dxf>
          <fill>
            <gradientFill>
              <stop position="0">
                <color theme="1"/>
              </stop>
              <stop position="1">
                <color theme="2" tint="-0.49803155613879818"/>
              </stop>
            </gradientFill>
          </fill>
        </dxf>
      </x14:dxfs>
    </ext>
    <ext xmlns:x14="http://schemas.microsoft.com/office/spreadsheetml/2009/9/main" uri="{EB79DEF2-80B8-43e5-95BD-54CBDDF9020C}">
      <x14:slicerStyles defaultSlicerStyle="Slicer Style 3">
        <x14:slicerStyle name="Slicer">
          <x14:slicerStyleElements>
            <x14:slicerStyleElement type="unselectedItemWithData" dxfId="5"/>
            <x14:slicerStyleElement type="selectedItemWithNoData" dxfId="4"/>
          </x14:slicerStyleElements>
        </x14:slicerStyle>
        <x14:slicerStyle name="Slicer Style 1">
          <x14:slicerStyleElements>
            <x14:slicerStyleElement type="selectedItemWithData" dxfId="3"/>
          </x14:slicerStyleElements>
        </x14:slicerStyle>
        <x14:slicerStyle name="Slicer Style 2"/>
        <x14:slicerStyle name="Slicer Style 3">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5" Type="http://customschemas.google.com/relationships/workbookmetadata" Target="metadata"/><Relationship Id="rId2" Type="http://schemas.openxmlformats.org/officeDocument/2006/relationships/worksheet" Target="worksheets/sheet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3-417C-8AA3-1827E5665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3-417C-8AA3-1827E56651D5}"/>
              </c:ext>
            </c:extLst>
          </c:dPt>
          <c:val>
            <c:numRef>
              <c:f>Rating!$C$7:$C$8</c:f>
              <c:numCache>
                <c:formatCode>0.000000</c:formatCode>
                <c:ptCount val="2"/>
                <c:pt idx="0">
                  <c:v>0.65663265306122454</c:v>
                </c:pt>
                <c:pt idx="1">
                  <c:v>0.34336734693877546</c:v>
                </c:pt>
              </c:numCache>
            </c:numRef>
          </c:val>
          <c:extLst>
            <c:ext xmlns:c16="http://schemas.microsoft.com/office/drawing/2014/chart" uri="{C3380CC4-5D6E-409C-BE32-E72D297353CC}">
              <c16:uniqueId val="{00000004-D713-417C-8AA3-1827E56651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attrition</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2000">
                <a:schemeClr val="accent1">
                  <a:lumMod val="60000"/>
                  <a:lumOff val="40000"/>
                </a:schemeClr>
              </a:gs>
              <a:gs pos="0">
                <a:schemeClr val="accent1">
                  <a:lumMod val="45000"/>
                  <a:lumOff val="55000"/>
                </a:schemeClr>
              </a:gs>
              <a:gs pos="100000">
                <a:schemeClr val="accent5">
                  <a:lumMod val="75000"/>
                </a:schemeClr>
              </a:gs>
            </a:gsLst>
            <a:lin ang="10800000" scaled="0"/>
          </a:gradFill>
          <a:ln w="19050">
            <a:noFill/>
          </a:ln>
          <a:effectLst/>
        </c:spPr>
        <c:dLbl>
          <c:idx val="0"/>
          <c:layout>
            <c:manualLayout>
              <c:x val="5.1948849094437179E-2"/>
              <c:y val="1.0880452296605688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solidFill>
                      <a:schemeClr val="tx1"/>
                    </a:solidFill>
                  </a:rPr>
                  <a:t>HR, </a:t>
                </a:r>
                <a:fld id="{FC2BA21C-C9E4-934F-90AB-52D7698E12B5}" type="VALUE">
                  <a:rPr lang="en-US">
                    <a:solidFill>
                      <a:schemeClr val="tx1"/>
                    </a:solidFill>
                  </a:rPr>
                  <a:pPr>
                    <a:defRPr sz="1000" b="1">
                      <a:solidFill>
                        <a:schemeClr val="tx1"/>
                      </a:solidFill>
                    </a:defRPr>
                  </a:pPr>
                  <a:t>[VALUE]</a:t>
                </a:fld>
                <a:endParaRPr lang="en-US">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a:gsLst>
              <a:gs pos="0">
                <a:schemeClr val="accent1">
                  <a:lumMod val="5000"/>
                  <a:lumOff val="95000"/>
                </a:schemeClr>
              </a:gs>
              <a:gs pos="2000">
                <a:srgbClr val="E965CD"/>
              </a:gs>
              <a:gs pos="0">
                <a:srgbClr val="EF8DDA"/>
              </a:gs>
              <a:gs pos="100000">
                <a:srgbClr val="EF8DDA"/>
              </a:gs>
            </a:gsLst>
            <a:lin ang="10800000" scaled="0"/>
          </a:gradFill>
          <a:ln w="19050">
            <a:noFill/>
          </a:ln>
          <a:effectLst/>
        </c:spPr>
        <c:dLbl>
          <c:idx val="0"/>
          <c:layout>
            <c:manualLayout>
              <c:x val="-3.1072425409598703E-2"/>
              <c:y val="4.5965248443147672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t>R&amp;D, </a:t>
                </a:r>
                <a:fld id="{55285F06-FDBB-104A-A200-4493088B586B}" type="VALUE">
                  <a:rPr lang="en-US"/>
                  <a:pPr>
                    <a:defRPr sz="1000" b="1">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a:gsLst>
              <a:gs pos="0">
                <a:schemeClr val="accent1">
                  <a:lumMod val="5000"/>
                  <a:lumOff val="95000"/>
                </a:schemeClr>
              </a:gs>
              <a:gs pos="2000">
                <a:schemeClr val="bg2">
                  <a:lumMod val="65000"/>
                </a:schemeClr>
              </a:gs>
              <a:gs pos="0">
                <a:schemeClr val="accent1">
                  <a:lumMod val="45000"/>
                  <a:lumOff val="55000"/>
                </a:schemeClr>
              </a:gs>
              <a:gs pos="100000">
                <a:schemeClr val="accent3">
                  <a:lumMod val="75000"/>
                </a:schemeClr>
              </a:gs>
            </a:gsLst>
            <a:lin ang="10800000" scaled="0"/>
          </a:gradFill>
          <a:ln w="19050">
            <a:noFill/>
          </a:ln>
          <a:effectLst/>
        </c:spPr>
        <c:dLbl>
          <c:idx val="0"/>
          <c:layout>
            <c:manualLayout>
              <c:x val="2.8318972641972442E-2"/>
              <c:y val="-7.3866465713274369E-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r>
                  <a:rPr lang="en-US"/>
                  <a:t>Sales, </a:t>
                </a:r>
                <a:fld id="{3E7F89E3-CABD-C446-9098-7487324AAD52}" type="VALUE">
                  <a:rPr lang="en-US"/>
                  <a:pPr>
                    <a:defRPr sz="1000" b="1">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102282709381223"/>
                  <c:h val="0.16477689061230827"/>
                </c:manualLayout>
              </c15:layout>
              <c15:dlblFieldTable/>
              <c15:showDataLabelsRange val="0"/>
            </c:ext>
          </c:extLst>
        </c:dLbl>
      </c:pivotFmt>
    </c:pivotFmts>
    <c:plotArea>
      <c:layout>
        <c:manualLayout>
          <c:layoutTarget val="inner"/>
          <c:xMode val="edge"/>
          <c:yMode val="edge"/>
          <c:x val="0.24448590123505498"/>
          <c:y val="6.8740917800349605E-2"/>
          <c:w val="0.44385074746138276"/>
          <c:h val="0.86251816439930096"/>
        </c:manualLayout>
      </c:layout>
      <c:pieChart>
        <c:varyColors val="1"/>
        <c:ser>
          <c:idx val="0"/>
          <c:order val="0"/>
          <c:tx>
            <c:strRef>
              <c:f>'Department wise Attrition'!$B$3</c:f>
              <c:strCache>
                <c:ptCount val="1"/>
                <c:pt idx="0">
                  <c:v>Total</c:v>
                </c:pt>
              </c:strCache>
            </c:strRef>
          </c:tx>
          <c:spPr>
            <a:ln>
              <a:noFill/>
            </a:ln>
          </c:spPr>
          <c:dPt>
            <c:idx val="0"/>
            <c:bubble3D val="0"/>
            <c:spPr>
              <a:gradFill>
                <a:gsLst>
                  <a:gs pos="0">
                    <a:schemeClr val="accent1">
                      <a:lumMod val="5000"/>
                      <a:lumOff val="95000"/>
                    </a:schemeClr>
                  </a:gs>
                  <a:gs pos="2000">
                    <a:schemeClr val="accent1">
                      <a:lumMod val="60000"/>
                      <a:lumOff val="40000"/>
                    </a:schemeClr>
                  </a:gs>
                  <a:gs pos="0">
                    <a:schemeClr val="accent1">
                      <a:lumMod val="45000"/>
                      <a:lumOff val="55000"/>
                    </a:schemeClr>
                  </a:gs>
                  <a:gs pos="100000">
                    <a:schemeClr val="accent5">
                      <a:lumMod val="75000"/>
                    </a:schemeClr>
                  </a:gs>
                </a:gsLst>
                <a:lin ang="10800000" scaled="0"/>
              </a:gradFill>
              <a:ln w="19050">
                <a:noFill/>
              </a:ln>
              <a:effectLst/>
            </c:spPr>
            <c:extLst>
              <c:ext xmlns:c16="http://schemas.microsoft.com/office/drawing/2014/chart" uri="{C3380CC4-5D6E-409C-BE32-E72D297353CC}">
                <c16:uniqueId val="{00000001-5F04-49EB-8133-62786C08E51C}"/>
              </c:ext>
            </c:extLst>
          </c:dPt>
          <c:dPt>
            <c:idx val="1"/>
            <c:bubble3D val="0"/>
            <c:spPr>
              <a:gradFill>
                <a:gsLst>
                  <a:gs pos="0">
                    <a:schemeClr val="accent1">
                      <a:lumMod val="5000"/>
                      <a:lumOff val="95000"/>
                    </a:schemeClr>
                  </a:gs>
                  <a:gs pos="2000">
                    <a:srgbClr val="E965CD"/>
                  </a:gs>
                  <a:gs pos="0">
                    <a:srgbClr val="EF8DDA"/>
                  </a:gs>
                  <a:gs pos="100000">
                    <a:srgbClr val="EF8DDA"/>
                  </a:gs>
                </a:gsLst>
                <a:lin ang="10800000" scaled="0"/>
              </a:gradFill>
              <a:ln w="19050">
                <a:noFill/>
              </a:ln>
              <a:effectLst/>
            </c:spPr>
            <c:extLst>
              <c:ext xmlns:c16="http://schemas.microsoft.com/office/drawing/2014/chart" uri="{C3380CC4-5D6E-409C-BE32-E72D297353CC}">
                <c16:uniqueId val="{00000003-5F04-49EB-8133-62786C08E51C}"/>
              </c:ext>
            </c:extLst>
          </c:dPt>
          <c:dPt>
            <c:idx val="2"/>
            <c:bubble3D val="0"/>
            <c:spPr>
              <a:gradFill>
                <a:gsLst>
                  <a:gs pos="0">
                    <a:schemeClr val="accent1">
                      <a:lumMod val="5000"/>
                      <a:lumOff val="95000"/>
                    </a:schemeClr>
                  </a:gs>
                  <a:gs pos="2000">
                    <a:schemeClr val="bg2">
                      <a:lumMod val="65000"/>
                    </a:schemeClr>
                  </a:gs>
                  <a:gs pos="0">
                    <a:schemeClr val="accent1">
                      <a:lumMod val="45000"/>
                      <a:lumOff val="55000"/>
                    </a:schemeClr>
                  </a:gs>
                  <a:gs pos="100000">
                    <a:schemeClr val="accent3">
                      <a:lumMod val="75000"/>
                    </a:schemeClr>
                  </a:gs>
                </a:gsLst>
                <a:lin ang="10800000" scaled="0"/>
              </a:gradFill>
              <a:ln w="19050">
                <a:noFill/>
              </a:ln>
              <a:effectLst/>
            </c:spPr>
            <c:extLst>
              <c:ext xmlns:c16="http://schemas.microsoft.com/office/drawing/2014/chart" uri="{C3380CC4-5D6E-409C-BE32-E72D297353CC}">
                <c16:uniqueId val="{00000005-5F04-49EB-8133-62786C08E51C}"/>
              </c:ext>
            </c:extLst>
          </c:dPt>
          <c:dLbls>
            <c:dLbl>
              <c:idx val="0"/>
              <c:layout>
                <c:manualLayout>
                  <c:x val="5.1948849094437179E-2"/>
                  <c:y val="1.0880452296605688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solidFill>
                          <a:schemeClr val="tx1"/>
                        </a:solidFill>
                      </a:rPr>
                      <a:t>HR, </a:t>
                    </a:r>
                    <a:fld id="{FC2BA21C-C9E4-934F-90AB-52D7698E12B5}" type="VALUE">
                      <a:rPr lang="en-US">
                        <a:solidFill>
                          <a:schemeClr val="tx1"/>
                        </a:solidFill>
                      </a:rPr>
                      <a:pPr>
                        <a:defRPr sz="1000" b="1">
                          <a:solidFill>
                            <a:schemeClr val="tx1"/>
                          </a:solidFill>
                        </a:defRPr>
                      </a:pPr>
                      <a:t>[VALUE]</a:t>
                    </a:fld>
                    <a:endParaRPr lang="en-US">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F04-49EB-8133-62786C08E51C}"/>
                </c:ext>
              </c:extLst>
            </c:dLbl>
            <c:dLbl>
              <c:idx val="1"/>
              <c:layout>
                <c:manualLayout>
                  <c:x val="-3.1072425409598703E-2"/>
                  <c:y val="4.5965248443147672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t>R&amp;D, </a:t>
                    </a:r>
                    <a:fld id="{55285F06-FDBB-104A-A200-4493088B586B}" type="VALUE">
                      <a:rPr lang="en-US"/>
                      <a:pPr>
                        <a:defRPr sz="1000" b="1">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F04-49EB-8133-62786C08E51C}"/>
                </c:ext>
              </c:extLst>
            </c:dLbl>
            <c:dLbl>
              <c:idx val="2"/>
              <c:layout>
                <c:manualLayout>
                  <c:x val="2.8318972641972442E-2"/>
                  <c:y val="-7.3866465713274369E-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r>
                      <a:rPr lang="en-US"/>
                      <a:t>Sales, </a:t>
                    </a:r>
                    <a:fld id="{3E7F89E3-CABD-C446-9098-7487324AAD52}" type="VALUE">
                      <a:rPr lang="en-US"/>
                      <a:pPr>
                        <a:defRPr sz="1000" b="1">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102282709381223"/>
                      <c:h val="0.16477689061230827"/>
                    </c:manualLayout>
                  </c15:layout>
                  <c15:dlblFieldTable/>
                  <c15:showDataLabelsRange val="0"/>
                </c:ext>
                <c:ext xmlns:c16="http://schemas.microsoft.com/office/drawing/2014/chart" uri="{C3380CC4-5D6E-409C-BE32-E72D297353CC}">
                  <c16:uniqueId val="{00000005-5F04-49EB-8133-62786C08E51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5F04-49EB-8133-62786C08E51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Dashboard.xlsx]Attrition by Age Group!attrition by agegroup</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1">
                  <a:lumMod val="75000"/>
                </a:schemeClr>
              </a:gs>
              <a:gs pos="100000">
                <a:schemeClr val="accent1">
                  <a:lumMod val="50000"/>
                </a:schemeClr>
              </a:gs>
              <a:gs pos="2000">
                <a:schemeClr val="accent1">
                  <a:lumMod val="75000"/>
                </a:schemeClr>
              </a:gs>
            </a:gsLst>
            <a:lin ang="10800000" scaled="0"/>
          </a:gradFill>
          <a:ln>
            <a:noFill/>
          </a:ln>
          <a:effectLst>
            <a:outerShdw blurRad="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1">
                    <a:lumMod val="75000"/>
                  </a:schemeClr>
                </a:gs>
                <a:gs pos="100000">
                  <a:schemeClr val="accent1">
                    <a:lumMod val="50000"/>
                  </a:schemeClr>
                </a:gs>
                <a:gs pos="2000">
                  <a:schemeClr val="accent1">
                    <a:lumMod val="75000"/>
                  </a:schemeClr>
                </a:gs>
              </a:gsLst>
              <a:lin ang="10800000" scaled="0"/>
            </a:gradFill>
            <a:ln>
              <a:noFill/>
            </a:ln>
            <a:effectLst>
              <a:outerShdw blurRad="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A35B-4845-AE44-718CEE0EC485}"/>
            </c:ext>
          </c:extLst>
        </c:ser>
        <c:dLbls>
          <c:dLblPos val="outEnd"/>
          <c:showLegendKey val="0"/>
          <c:showVal val="1"/>
          <c:showCatName val="0"/>
          <c:showSerName val="0"/>
          <c:showPercent val="0"/>
          <c:showBubbleSize val="0"/>
        </c:dLbls>
        <c:gapWidth val="105"/>
        <c:overlap val="-27"/>
        <c:axId val="-1324560320"/>
        <c:axId val="-1324556512"/>
      </c:barChart>
      <c:catAx>
        <c:axId val="-132456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24556512"/>
        <c:crosses val="autoZero"/>
        <c:auto val="1"/>
        <c:lblAlgn val="ctr"/>
        <c:lblOffset val="100"/>
        <c:noMultiLvlLbl val="0"/>
      </c:catAx>
      <c:valAx>
        <c:axId val="-1324556512"/>
        <c:scaling>
          <c:orientation val="minMax"/>
        </c:scaling>
        <c:delete val="1"/>
        <c:axPos val="l"/>
        <c:numFmt formatCode="General" sourceLinked="1"/>
        <c:majorTickMark val="none"/>
        <c:minorTickMark val="none"/>
        <c:tickLblPos val="nextTo"/>
        <c:crossAx val="-1324560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154C4"/>
              </a:solidFill>
              <a:ln w="19050">
                <a:noFill/>
              </a:ln>
              <a:effectLst/>
            </c:spPr>
            <c:extLst>
              <c:ext xmlns:c16="http://schemas.microsoft.com/office/drawing/2014/chart" uri="{C3380CC4-5D6E-409C-BE32-E72D297353CC}">
                <c16:uniqueId val="{00000001-B935-C549-AC98-4FDB983C5EE0}"/>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935-C549-AC98-4FDB983C5EE0}"/>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B935-C549-AC98-4FDB983C5EE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0C36-914C-8527-30E054E1DAC1}"/>
              </c:ext>
            </c:extLst>
          </c:dPt>
          <c:dPt>
            <c:idx val="1"/>
            <c:bubble3D val="0"/>
            <c:spPr>
              <a:solidFill>
                <a:srgbClr val="002060"/>
              </a:solidFill>
              <a:ln w="19050">
                <a:noFill/>
              </a:ln>
              <a:effectLst/>
            </c:spPr>
            <c:extLst>
              <c:ext xmlns:c16="http://schemas.microsoft.com/office/drawing/2014/chart" uri="{C3380CC4-5D6E-409C-BE32-E72D297353CC}">
                <c16:uniqueId val="{00000003-0C36-914C-8527-30E054E1DAC1}"/>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0C36-914C-8527-30E054E1DAC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02380552564499E-2"/>
          <c:y val="6.4078853861789173E-2"/>
          <c:w val="0.88926002624531375"/>
          <c:h val="0.83143186158967564"/>
        </c:manualLayout>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A2A2-49DC-9D88-4250EF18C8CF}"/>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A2A2-49DC-9D88-4250EF18C8CF}"/>
            </c:ext>
          </c:extLst>
        </c:ser>
        <c:dLbls>
          <c:showLegendKey val="0"/>
          <c:showVal val="0"/>
          <c:showCatName val="0"/>
          <c:showSerName val="0"/>
          <c:showPercent val="0"/>
          <c:showBubbleSize val="0"/>
        </c:dLbls>
        <c:gapWidth val="0"/>
        <c:overlap val="100"/>
        <c:axId val="-1344701712"/>
        <c:axId val="-1344704432"/>
      </c:barChart>
      <c:catAx>
        <c:axId val="-1344701712"/>
        <c:scaling>
          <c:orientation val="minMax"/>
        </c:scaling>
        <c:delete val="1"/>
        <c:axPos val="l"/>
        <c:majorTickMark val="out"/>
        <c:minorTickMark val="none"/>
        <c:tickLblPos val="nextTo"/>
        <c:crossAx val="-1344704432"/>
        <c:crosses val="autoZero"/>
        <c:auto val="1"/>
        <c:lblAlgn val="ctr"/>
        <c:lblOffset val="100"/>
        <c:noMultiLvlLbl val="0"/>
      </c:catAx>
      <c:valAx>
        <c:axId val="-1344704432"/>
        <c:scaling>
          <c:orientation val="minMax"/>
          <c:max val="4"/>
          <c:min val="0"/>
        </c:scaling>
        <c:delete val="1"/>
        <c:axPos val="b"/>
        <c:numFmt formatCode="0.0" sourceLinked="1"/>
        <c:majorTickMark val="out"/>
        <c:minorTickMark val="none"/>
        <c:tickLblPos val="nextTo"/>
        <c:crossAx val="-134470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6F-46F7-BFC4-64A03CDC93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6F-46F7-BFC4-64A03CDC9384}"/>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B26F-46F7-BFC4-64A03CDC938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wise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Attrition'!$A$4:$A$9</c:f>
              <c:strCache>
                <c:ptCount val="5"/>
                <c:pt idx="0">
                  <c:v>Doctoral Degree</c:v>
                </c:pt>
                <c:pt idx="1">
                  <c:v>High School</c:v>
                </c:pt>
                <c:pt idx="2">
                  <c:v>Associates Degree</c:v>
                </c:pt>
                <c:pt idx="3">
                  <c:v>Master's Degree</c:v>
                </c:pt>
                <c:pt idx="4">
                  <c:v>Bachelor's Degree</c:v>
                </c:pt>
              </c:strCache>
            </c:strRef>
          </c:cat>
          <c:val>
            <c:numRef>
              <c:f>'Education wise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18F-4109-BB09-2030F05100F7}"/>
            </c:ext>
          </c:extLst>
        </c:ser>
        <c:dLbls>
          <c:dLblPos val="outEnd"/>
          <c:showLegendKey val="0"/>
          <c:showVal val="1"/>
          <c:showCatName val="0"/>
          <c:showSerName val="0"/>
          <c:showPercent val="0"/>
          <c:showBubbleSize val="0"/>
        </c:dLbls>
        <c:gapWidth val="182"/>
        <c:axId val="-1344700624"/>
        <c:axId val="-1344711504"/>
      </c:barChart>
      <c:catAx>
        <c:axId val="-134470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11504"/>
        <c:crosses val="autoZero"/>
        <c:auto val="1"/>
        <c:lblAlgn val="ctr"/>
        <c:lblOffset val="100"/>
        <c:noMultiLvlLbl val="0"/>
      </c:catAx>
      <c:valAx>
        <c:axId val="-1344711504"/>
        <c:scaling>
          <c:orientation val="minMax"/>
        </c:scaling>
        <c:delete val="1"/>
        <c:axPos val="b"/>
        <c:numFmt formatCode="General" sourceLinked="1"/>
        <c:majorTickMark val="out"/>
        <c:minorTickMark val="none"/>
        <c:tickLblPos val="nextTo"/>
        <c:crossAx val="-134470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attrition</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17-4573-87F1-714716F0E6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17-4573-87F1-714716F0E6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17-4573-87F1-714716F0E633}"/>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7C17-4573-87F1-714716F0E6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Dashboard.xlsx]Attrition by Age Group!attrition by agegroup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078-4F22-BD02-4ACCEFB2865B}"/>
            </c:ext>
          </c:extLst>
        </c:ser>
        <c:dLbls>
          <c:showLegendKey val="0"/>
          <c:showVal val="0"/>
          <c:showCatName val="0"/>
          <c:showSerName val="0"/>
          <c:showPercent val="0"/>
          <c:showBubbleSize val="0"/>
        </c:dLbls>
        <c:gapWidth val="219"/>
        <c:overlap val="-27"/>
        <c:axId val="-1344697360"/>
        <c:axId val="-1344710416"/>
      </c:barChart>
      <c:catAx>
        <c:axId val="-134469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10416"/>
        <c:crosses val="autoZero"/>
        <c:auto val="1"/>
        <c:lblAlgn val="ctr"/>
        <c:lblOffset val="100"/>
        <c:noMultiLvlLbl val="0"/>
      </c:catAx>
      <c:valAx>
        <c:axId val="-1344710416"/>
        <c:scaling>
          <c:orientation val="minMax"/>
        </c:scaling>
        <c:delete val="1"/>
        <c:axPos val="l"/>
        <c:numFmt formatCode="General" sourceLinked="1"/>
        <c:majorTickMark val="none"/>
        <c:minorTickMark val="none"/>
        <c:tickLblPos val="nextTo"/>
        <c:crossAx val="-134469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5000"/>
                      <a:lumOff val="95000"/>
                    </a:schemeClr>
                  </a:gs>
                  <a:gs pos="0">
                    <a:srgbClr val="FFC000"/>
                  </a:gs>
                  <a:gs pos="0">
                    <a:schemeClr val="tx1"/>
                  </a:gs>
                  <a:gs pos="100000">
                    <a:srgbClr val="6CA644"/>
                  </a:gs>
                </a:gsLst>
                <a:lin ang="5400000" scaled="1"/>
              </a:gradFill>
              <a:ln w="19050">
                <a:noFill/>
              </a:ln>
              <a:effectLst/>
            </c:spPr>
            <c:extLst>
              <c:ext xmlns:c16="http://schemas.microsoft.com/office/drawing/2014/chart" uri="{C3380CC4-5D6E-409C-BE32-E72D297353CC}">
                <c16:uniqueId val="{00000001-BC6A-4AB7-B349-4957D535E509}"/>
              </c:ext>
            </c:extLst>
          </c:dPt>
          <c:dPt>
            <c:idx val="1"/>
            <c:bubble3D val="0"/>
            <c:spPr>
              <a:solidFill>
                <a:schemeClr val="bg2">
                  <a:alpha val="95000"/>
                </a:schemeClr>
              </a:solidFill>
              <a:ln w="19050">
                <a:noFill/>
              </a:ln>
              <a:effectLst/>
            </c:spPr>
            <c:extLst>
              <c:ext xmlns:c16="http://schemas.microsoft.com/office/drawing/2014/chart" uri="{C3380CC4-5D6E-409C-BE32-E72D297353CC}">
                <c16:uniqueId val="{00000003-BC6A-4AB7-B349-4957D535E509}"/>
              </c:ext>
            </c:extLst>
          </c:dPt>
          <c:val>
            <c:numRef>
              <c:f>Rating!$C$7:$C$8</c:f>
              <c:numCache>
                <c:formatCode>0.000000</c:formatCode>
                <c:ptCount val="2"/>
                <c:pt idx="0">
                  <c:v>0.65663265306122454</c:v>
                </c:pt>
                <c:pt idx="1">
                  <c:v>0.34336734693877546</c:v>
                </c:pt>
              </c:numCache>
            </c:numRef>
          </c:val>
          <c:extLst>
            <c:ext xmlns:c16="http://schemas.microsoft.com/office/drawing/2014/chart" uri="{C3380CC4-5D6E-409C-BE32-E72D297353CC}">
              <c16:uniqueId val="{00000004-BC6A-4AB7-B349-4957D535E50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02380552564499E-2"/>
          <c:y val="6.4078853861789173E-2"/>
          <c:w val="0.88926002624531375"/>
          <c:h val="0.83143186158967564"/>
        </c:manualLayout>
      </c:layout>
      <c:barChart>
        <c:barDir val="bar"/>
        <c:grouping val="stacked"/>
        <c:varyColors val="0"/>
        <c:ser>
          <c:idx val="0"/>
          <c:order val="0"/>
          <c:spPr>
            <a:solidFill>
              <a:schemeClr val="accent2">
                <a:lumMod val="75000"/>
              </a:schemeClr>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20A3-4635-A49B-EC2B3FAABB26}"/>
            </c:ext>
          </c:extLst>
        </c:ser>
        <c:ser>
          <c:idx val="1"/>
          <c:order val="1"/>
          <c:spPr>
            <a:solidFill>
              <a:schemeClr val="bg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20A3-4635-A49B-EC2B3FAABB26}"/>
            </c:ext>
          </c:extLst>
        </c:ser>
        <c:dLbls>
          <c:showLegendKey val="0"/>
          <c:showVal val="0"/>
          <c:showCatName val="0"/>
          <c:showSerName val="0"/>
          <c:showPercent val="0"/>
          <c:showBubbleSize val="0"/>
        </c:dLbls>
        <c:gapWidth val="0"/>
        <c:overlap val="100"/>
        <c:axId val="-1324567392"/>
        <c:axId val="-1324568480"/>
      </c:barChart>
      <c:catAx>
        <c:axId val="-1324567392"/>
        <c:scaling>
          <c:orientation val="minMax"/>
        </c:scaling>
        <c:delete val="1"/>
        <c:axPos val="l"/>
        <c:majorTickMark val="out"/>
        <c:minorTickMark val="none"/>
        <c:tickLblPos val="nextTo"/>
        <c:crossAx val="-1324568480"/>
        <c:crosses val="autoZero"/>
        <c:auto val="1"/>
        <c:lblAlgn val="ctr"/>
        <c:lblOffset val="100"/>
        <c:noMultiLvlLbl val="0"/>
      </c:catAx>
      <c:valAx>
        <c:axId val="-1324568480"/>
        <c:scaling>
          <c:orientation val="minMax"/>
          <c:max val="4"/>
          <c:min val="0"/>
        </c:scaling>
        <c:delete val="1"/>
        <c:axPos val="b"/>
        <c:numFmt formatCode="0.0" sourceLinked="1"/>
        <c:majorTickMark val="out"/>
        <c:minorTickMark val="none"/>
        <c:tickLblPos val="nextTo"/>
        <c:crossAx val="-132456739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wise Attrition!education by attrition</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1">
                  <a:lumMod val="75000"/>
                </a:schemeClr>
              </a:gs>
              <a:gs pos="0">
                <a:srgbClr val="FF6600"/>
              </a:gs>
              <a:gs pos="39000">
                <a:schemeClr val="accent6">
                  <a:lumMod val="50000"/>
                </a:schemeClr>
              </a:gs>
              <a:gs pos="100000">
                <a:schemeClr val="accent6">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0">
                <a:srgbClr val="FF6600"/>
              </a:gs>
              <a:gs pos="39000">
                <a:schemeClr val="accent6">
                  <a:lumMod val="50000"/>
                </a:schemeClr>
              </a:gs>
              <a:gs pos="100000">
                <a:schemeClr val="accent6">
                  <a:lumMod val="50000"/>
                </a:schemeClr>
              </a:gs>
            </a:gsLst>
            <a:lin ang="0" scaled="0"/>
          </a:gradFill>
          <a:ln>
            <a:noFill/>
          </a:ln>
          <a:effectLst/>
        </c:spPr>
      </c:pivotFmt>
    </c:pivotFmts>
    <c:plotArea>
      <c:layout>
        <c:manualLayout>
          <c:layoutTarget val="inner"/>
          <c:xMode val="edge"/>
          <c:yMode val="edge"/>
          <c:x val="0.25484617559275352"/>
          <c:y val="3.6942810983297658E-2"/>
          <c:w val="0.74276686724924457"/>
          <c:h val="0.92394404251596318"/>
        </c:manualLayout>
      </c:layout>
      <c:barChart>
        <c:barDir val="bar"/>
        <c:grouping val="clustered"/>
        <c:varyColors val="0"/>
        <c:ser>
          <c:idx val="0"/>
          <c:order val="0"/>
          <c:tx>
            <c:strRef>
              <c:f>'Education wise Attrition'!$B$3</c:f>
              <c:strCache>
                <c:ptCount val="1"/>
                <c:pt idx="0">
                  <c:v>Total</c:v>
                </c:pt>
              </c:strCache>
            </c:strRef>
          </c:tx>
          <c:spPr>
            <a:gradFill>
              <a:gsLst>
                <a:gs pos="0">
                  <a:schemeClr val="accent1">
                    <a:lumMod val="75000"/>
                  </a:schemeClr>
                </a:gs>
                <a:gs pos="0">
                  <a:srgbClr val="FF6600"/>
                </a:gs>
                <a:gs pos="39000">
                  <a:schemeClr val="accent6">
                    <a:lumMod val="50000"/>
                  </a:schemeClr>
                </a:gs>
                <a:gs pos="100000">
                  <a:schemeClr val="accent6">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Attrition'!$A$4:$A$9</c:f>
              <c:strCache>
                <c:ptCount val="5"/>
                <c:pt idx="0">
                  <c:v>Doctoral Degree</c:v>
                </c:pt>
                <c:pt idx="1">
                  <c:v>High School</c:v>
                </c:pt>
                <c:pt idx="2">
                  <c:v>Associates Degree</c:v>
                </c:pt>
                <c:pt idx="3">
                  <c:v>Master's Degree</c:v>
                </c:pt>
                <c:pt idx="4">
                  <c:v>Bachelor's Degree</c:v>
                </c:pt>
              </c:strCache>
            </c:strRef>
          </c:cat>
          <c:val>
            <c:numRef>
              <c:f>'Education wise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4CD-46C1-80C2-5F520DCC08A3}"/>
            </c:ext>
          </c:extLst>
        </c:ser>
        <c:dLbls>
          <c:dLblPos val="outEnd"/>
          <c:showLegendKey val="0"/>
          <c:showVal val="1"/>
          <c:showCatName val="0"/>
          <c:showSerName val="0"/>
          <c:showPercent val="0"/>
          <c:showBubbleSize val="0"/>
        </c:dLbls>
        <c:gapWidth val="75"/>
        <c:axId val="-1324563040"/>
        <c:axId val="-1324563584"/>
      </c:barChart>
      <c:catAx>
        <c:axId val="-132456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4563584"/>
        <c:crosses val="autoZero"/>
        <c:auto val="1"/>
        <c:lblAlgn val="ctr"/>
        <c:lblOffset val="100"/>
        <c:noMultiLvlLbl val="0"/>
      </c:catAx>
      <c:valAx>
        <c:axId val="-1324563584"/>
        <c:scaling>
          <c:orientation val="minMax"/>
        </c:scaling>
        <c:delete val="1"/>
        <c:axPos val="b"/>
        <c:numFmt formatCode="General" sourceLinked="1"/>
        <c:majorTickMark val="out"/>
        <c:minorTickMark val="none"/>
        <c:tickLblPos val="nextTo"/>
        <c:crossAx val="-1324563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9645A16D-E1FA-DC4B-B9E4-C354F3AF191A}">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plotArea>
      <cx:plotAreaRegion>
        <cx:series layoutId="funnel" uniqueId="{6D5E816C-3CE0-45CD-9206-37FC3B43B1F6}">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plotArea>
      <cx:plotAreaRegion>
        <cx:series layoutId="funnel" uniqueId="{6D5E816C-3CE0-45CD-9206-37FC3B43B1F6}">
          <cx:spPr>
            <a:gradFill flip="none" rotWithShape="1">
              <a:gsLst>
                <a:gs pos="0">
                  <a:schemeClr val="accent6">
                    <a:lumMod val="50000"/>
                  </a:schemeClr>
                </a:gs>
                <a:gs pos="35000">
                  <a:schemeClr val="accent6">
                    <a:lumMod val="89000"/>
                  </a:schemeClr>
                </a:gs>
              </a:gsLst>
              <a:lin ang="10800000" scaled="0"/>
              <a:tileRect/>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plotArea>
      <cx:plotAreaRegion>
        <cx:series layoutId="treemap" uniqueId="{9645A16D-E1FA-DC4B-B9E4-C354F3AF191A}">
          <cx:tx>
            <cx:txData>
              <cx:f>_xlchart.v1.6</cx:f>
              <cx:v>Attrition</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0.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microsoft.com/office/2007/relationships/hdphoto" Target="../media/hdphoto1.wdp"/><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8.png"/><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3</xdr:row>
      <xdr:rowOff>38100</xdr:rowOff>
    </xdr:from>
    <xdr:to>
      <xdr:col>8</xdr:col>
      <xdr:colOff>571500</xdr:colOff>
      <xdr:row>10</xdr:row>
      <xdr:rowOff>139700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3000" y="647700"/>
              <a:ext cx="18034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4</xdr:row>
      <xdr:rowOff>28575</xdr:rowOff>
    </xdr:from>
    <xdr:to>
      <xdr:col>5</xdr:col>
      <xdr:colOff>476250</xdr:colOff>
      <xdr:row>8</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104775</xdr:colOff>
      <xdr:row>3</xdr:row>
      <xdr:rowOff>133351</xdr:rowOff>
    </xdr:from>
    <xdr:to>
      <xdr:col>8</xdr:col>
      <xdr:colOff>285750</xdr:colOff>
      <xdr:row>8</xdr:row>
      <xdr:rowOff>161926</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715000" y="733426"/>
              <a:ext cx="15525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1238250</xdr:colOff>
      <xdr:row>11</xdr:row>
      <xdr:rowOff>104776</xdr:rowOff>
    </xdr:from>
    <xdr:to>
      <xdr:col>2</xdr:col>
      <xdr:colOff>38100</xdr:colOff>
      <xdr:row>13</xdr:row>
      <xdr:rowOff>190502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57150</xdr:colOff>
      <xdr:row>10</xdr:row>
      <xdr:rowOff>85725</xdr:rowOff>
    </xdr:from>
    <xdr:to>
      <xdr:col>10</xdr:col>
      <xdr:colOff>257175</xdr:colOff>
      <xdr:row>21</xdr:row>
      <xdr:rowOff>0</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058025" y="2105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1228724</xdr:colOff>
      <xdr:row>14</xdr:row>
      <xdr:rowOff>9526</xdr:rowOff>
    </xdr:from>
    <xdr:to>
      <xdr:col>2</xdr:col>
      <xdr:colOff>47625</xdr:colOff>
      <xdr:row>15</xdr:row>
      <xdr:rowOff>123825</xdr:rowOff>
    </xdr:to>
    <xdr:sp macro="" textlink="">
      <xdr:nvSpPr>
        <xdr:cNvPr id="7" name="Freeform: Shape 11">
          <a:extLst>
            <a:ext uri="{FF2B5EF4-FFF2-40B4-BE49-F238E27FC236}">
              <a16:creationId xmlns:a16="http://schemas.microsoft.com/office/drawing/2014/main" id="{00000000-0008-0000-0100-000007000000}"/>
            </a:ext>
          </a:extLst>
        </xdr:cNvPr>
        <xdr:cNvSpPr/>
      </xdr:nvSpPr>
      <xdr:spPr>
        <a:xfrm>
          <a:off x="1228724" y="2809876"/>
          <a:ext cx="1266826" cy="314324"/>
        </a:xfrm>
        <a:custGeom>
          <a:avLst/>
          <a:gdLst>
            <a:gd name="connsiteX0" fmla="*/ 1992090 w 2351315"/>
            <a:gd name="connsiteY0" fmla="*/ 87085 h 674914"/>
            <a:gd name="connsiteX1" fmla="*/ 1930416 w 2351315"/>
            <a:gd name="connsiteY1" fmla="*/ 270037 h 674914"/>
            <a:gd name="connsiteX2" fmla="*/ 1730833 w 2351315"/>
            <a:gd name="connsiteY2" fmla="*/ 270036 h 674914"/>
            <a:gd name="connsiteX3" fmla="*/ 1892300 w 2351315"/>
            <a:gd name="connsiteY3" fmla="*/ 383105 h 674914"/>
            <a:gd name="connsiteX4" fmla="*/ 1830624 w 2351315"/>
            <a:gd name="connsiteY4" fmla="*/ 566056 h 674914"/>
            <a:gd name="connsiteX5" fmla="*/ 1992090 w 2351315"/>
            <a:gd name="connsiteY5" fmla="*/ 452985 h 674914"/>
            <a:gd name="connsiteX6" fmla="*/ 2153555 w 2351315"/>
            <a:gd name="connsiteY6" fmla="*/ 566056 h 674914"/>
            <a:gd name="connsiteX7" fmla="*/ 2091879 w 2351315"/>
            <a:gd name="connsiteY7" fmla="*/ 383105 h 674914"/>
            <a:gd name="connsiteX8" fmla="*/ 2253346 w 2351315"/>
            <a:gd name="connsiteY8" fmla="*/ 270036 h 674914"/>
            <a:gd name="connsiteX9" fmla="*/ 2053763 w 2351315"/>
            <a:gd name="connsiteY9" fmla="*/ 270037 h 674914"/>
            <a:gd name="connsiteX10" fmla="*/ 1440546 w 2351315"/>
            <a:gd name="connsiteY10" fmla="*/ 87085 h 674914"/>
            <a:gd name="connsiteX11" fmla="*/ 1378872 w 2351315"/>
            <a:gd name="connsiteY11" fmla="*/ 270037 h 674914"/>
            <a:gd name="connsiteX12" fmla="*/ 1179289 w 2351315"/>
            <a:gd name="connsiteY12" fmla="*/ 270036 h 674914"/>
            <a:gd name="connsiteX13" fmla="*/ 1340756 w 2351315"/>
            <a:gd name="connsiteY13" fmla="*/ 383105 h 674914"/>
            <a:gd name="connsiteX14" fmla="*/ 1279080 w 2351315"/>
            <a:gd name="connsiteY14" fmla="*/ 566056 h 674914"/>
            <a:gd name="connsiteX15" fmla="*/ 1440546 w 2351315"/>
            <a:gd name="connsiteY15" fmla="*/ 452985 h 674914"/>
            <a:gd name="connsiteX16" fmla="*/ 1602011 w 2351315"/>
            <a:gd name="connsiteY16" fmla="*/ 566056 h 674914"/>
            <a:gd name="connsiteX17" fmla="*/ 1540335 w 2351315"/>
            <a:gd name="connsiteY17" fmla="*/ 383105 h 674914"/>
            <a:gd name="connsiteX18" fmla="*/ 1701802 w 2351315"/>
            <a:gd name="connsiteY18" fmla="*/ 270036 h 674914"/>
            <a:gd name="connsiteX19" fmla="*/ 1502219 w 2351315"/>
            <a:gd name="connsiteY19" fmla="*/ 270037 h 674914"/>
            <a:gd name="connsiteX20" fmla="*/ 889002 w 2351315"/>
            <a:gd name="connsiteY20" fmla="*/ 87085 h 674914"/>
            <a:gd name="connsiteX21" fmla="*/ 827328 w 2351315"/>
            <a:gd name="connsiteY21" fmla="*/ 270037 h 674914"/>
            <a:gd name="connsiteX22" fmla="*/ 627745 w 2351315"/>
            <a:gd name="connsiteY22" fmla="*/ 270036 h 674914"/>
            <a:gd name="connsiteX23" fmla="*/ 789212 w 2351315"/>
            <a:gd name="connsiteY23" fmla="*/ 383105 h 674914"/>
            <a:gd name="connsiteX24" fmla="*/ 727536 w 2351315"/>
            <a:gd name="connsiteY24" fmla="*/ 566056 h 674914"/>
            <a:gd name="connsiteX25" fmla="*/ 889002 w 2351315"/>
            <a:gd name="connsiteY25" fmla="*/ 452985 h 674914"/>
            <a:gd name="connsiteX26" fmla="*/ 1050467 w 2351315"/>
            <a:gd name="connsiteY26" fmla="*/ 566056 h 674914"/>
            <a:gd name="connsiteX27" fmla="*/ 988791 w 2351315"/>
            <a:gd name="connsiteY27" fmla="*/ 383105 h 674914"/>
            <a:gd name="connsiteX28" fmla="*/ 1150258 w 2351315"/>
            <a:gd name="connsiteY28" fmla="*/ 270036 h 674914"/>
            <a:gd name="connsiteX29" fmla="*/ 950675 w 2351315"/>
            <a:gd name="connsiteY29" fmla="*/ 270037 h 674914"/>
            <a:gd name="connsiteX30" fmla="*/ 337458 w 2351315"/>
            <a:gd name="connsiteY30" fmla="*/ 87085 h 674914"/>
            <a:gd name="connsiteX31" fmla="*/ 275784 w 2351315"/>
            <a:gd name="connsiteY31" fmla="*/ 270037 h 674914"/>
            <a:gd name="connsiteX32" fmla="*/ 76201 w 2351315"/>
            <a:gd name="connsiteY32" fmla="*/ 270036 h 674914"/>
            <a:gd name="connsiteX33" fmla="*/ 237668 w 2351315"/>
            <a:gd name="connsiteY33" fmla="*/ 383105 h 674914"/>
            <a:gd name="connsiteX34" fmla="*/ 175992 w 2351315"/>
            <a:gd name="connsiteY34" fmla="*/ 566056 h 674914"/>
            <a:gd name="connsiteX35" fmla="*/ 337458 w 2351315"/>
            <a:gd name="connsiteY35" fmla="*/ 452985 h 674914"/>
            <a:gd name="connsiteX36" fmla="*/ 498923 w 2351315"/>
            <a:gd name="connsiteY36" fmla="*/ 566056 h 674914"/>
            <a:gd name="connsiteX37" fmla="*/ 437247 w 2351315"/>
            <a:gd name="connsiteY37" fmla="*/ 383105 h 674914"/>
            <a:gd name="connsiteX38" fmla="*/ 598714 w 2351315"/>
            <a:gd name="connsiteY38" fmla="*/ 270036 h 674914"/>
            <a:gd name="connsiteX39" fmla="*/ 399131 w 2351315"/>
            <a:gd name="connsiteY39" fmla="*/ 270037 h 674914"/>
            <a:gd name="connsiteX40" fmla="*/ 0 w 2351315"/>
            <a:gd name="connsiteY40" fmla="*/ 0 h 674914"/>
            <a:gd name="connsiteX41" fmla="*/ 2351315 w 2351315"/>
            <a:gd name="connsiteY41" fmla="*/ 0 h 674914"/>
            <a:gd name="connsiteX42" fmla="*/ 2351315 w 2351315"/>
            <a:gd name="connsiteY42" fmla="*/ 674914 h 674914"/>
            <a:gd name="connsiteX43" fmla="*/ 0 w 2351315"/>
            <a:gd name="connsiteY43" fmla="*/ 674914 h 6749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351315" h="674914">
              <a:moveTo>
                <a:pt x="1992090" y="87085"/>
              </a:moveTo>
              <a:lnTo>
                <a:pt x="1930416" y="270037"/>
              </a:lnTo>
              <a:lnTo>
                <a:pt x="1730833" y="270036"/>
              </a:lnTo>
              <a:lnTo>
                <a:pt x="1892300" y="383105"/>
              </a:lnTo>
              <a:lnTo>
                <a:pt x="1830624" y="566056"/>
              </a:lnTo>
              <a:lnTo>
                <a:pt x="1992090" y="452985"/>
              </a:lnTo>
              <a:lnTo>
                <a:pt x="2153555" y="566056"/>
              </a:lnTo>
              <a:lnTo>
                <a:pt x="2091879" y="383105"/>
              </a:lnTo>
              <a:lnTo>
                <a:pt x="2253346" y="270036"/>
              </a:lnTo>
              <a:lnTo>
                <a:pt x="2053763" y="270037"/>
              </a:lnTo>
              <a:close/>
              <a:moveTo>
                <a:pt x="1440546" y="87085"/>
              </a:moveTo>
              <a:lnTo>
                <a:pt x="1378872" y="270037"/>
              </a:lnTo>
              <a:lnTo>
                <a:pt x="1179289" y="270036"/>
              </a:lnTo>
              <a:lnTo>
                <a:pt x="1340756" y="383105"/>
              </a:lnTo>
              <a:lnTo>
                <a:pt x="1279080" y="566056"/>
              </a:lnTo>
              <a:lnTo>
                <a:pt x="1440546" y="452985"/>
              </a:lnTo>
              <a:lnTo>
                <a:pt x="1602011" y="566056"/>
              </a:lnTo>
              <a:lnTo>
                <a:pt x="1540335" y="383105"/>
              </a:lnTo>
              <a:lnTo>
                <a:pt x="1701802" y="270036"/>
              </a:lnTo>
              <a:lnTo>
                <a:pt x="1502219" y="270037"/>
              </a:lnTo>
              <a:close/>
              <a:moveTo>
                <a:pt x="889002" y="87085"/>
              </a:moveTo>
              <a:lnTo>
                <a:pt x="827328" y="270037"/>
              </a:lnTo>
              <a:lnTo>
                <a:pt x="627745" y="270036"/>
              </a:lnTo>
              <a:lnTo>
                <a:pt x="789212" y="383105"/>
              </a:lnTo>
              <a:lnTo>
                <a:pt x="727536" y="566056"/>
              </a:lnTo>
              <a:lnTo>
                <a:pt x="889002" y="452985"/>
              </a:lnTo>
              <a:lnTo>
                <a:pt x="1050467" y="566056"/>
              </a:lnTo>
              <a:lnTo>
                <a:pt x="988791" y="383105"/>
              </a:lnTo>
              <a:lnTo>
                <a:pt x="1150258" y="270036"/>
              </a:lnTo>
              <a:lnTo>
                <a:pt x="950675" y="270037"/>
              </a:lnTo>
              <a:close/>
              <a:moveTo>
                <a:pt x="337458" y="87085"/>
              </a:moveTo>
              <a:lnTo>
                <a:pt x="275784" y="270037"/>
              </a:lnTo>
              <a:lnTo>
                <a:pt x="76201" y="270036"/>
              </a:lnTo>
              <a:lnTo>
                <a:pt x="237668" y="383105"/>
              </a:lnTo>
              <a:lnTo>
                <a:pt x="175992" y="566056"/>
              </a:lnTo>
              <a:lnTo>
                <a:pt x="337458" y="452985"/>
              </a:lnTo>
              <a:lnTo>
                <a:pt x="498923" y="566056"/>
              </a:lnTo>
              <a:lnTo>
                <a:pt x="437247" y="383105"/>
              </a:lnTo>
              <a:lnTo>
                <a:pt x="598714" y="270036"/>
              </a:lnTo>
              <a:lnTo>
                <a:pt x="399131" y="270037"/>
              </a:lnTo>
              <a:close/>
              <a:moveTo>
                <a:pt x="0" y="0"/>
              </a:moveTo>
              <a:lnTo>
                <a:pt x="2351315" y="0"/>
              </a:lnTo>
              <a:lnTo>
                <a:pt x="2351315" y="674914"/>
              </a:lnTo>
              <a:lnTo>
                <a:pt x="0" y="674914"/>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533400</xdr:colOff>
      <xdr:row>4</xdr:row>
      <xdr:rowOff>142875</xdr:rowOff>
    </xdr:from>
    <xdr:to>
      <xdr:col>13</xdr:col>
      <xdr:colOff>304800</xdr:colOff>
      <xdr:row>18</xdr:row>
      <xdr:rowOff>9525</xdr:rowOff>
    </xdr:to>
    <mc:AlternateContent xmlns:mc="http://schemas.openxmlformats.org/markup-compatibility/2006" xmlns:a14="http://schemas.microsoft.com/office/drawing/2010/main">
      <mc:Choice Requires="a14">
        <xdr:graphicFrame macro="">
          <xdr:nvGraphicFramePr>
            <xdr:cNvPr id="2" name="Education Field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486775" y="942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76201</xdr:colOff>
      <xdr:row>4</xdr:row>
      <xdr:rowOff>133350</xdr:rowOff>
    </xdr:from>
    <xdr:to>
      <xdr:col>15</xdr:col>
      <xdr:colOff>476251</xdr:colOff>
      <xdr:row>9</xdr:row>
      <xdr:rowOff>0</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772776" y="933450"/>
              <a:ext cx="108585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276224</xdr:colOff>
      <xdr:row>8</xdr:row>
      <xdr:rowOff>171450</xdr:rowOff>
    </xdr:from>
    <xdr:to>
      <xdr:col>9</xdr:col>
      <xdr:colOff>38099</xdr:colOff>
      <xdr:row>20</xdr:row>
      <xdr:rowOff>52386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195262</xdr:rowOff>
    </xdr:from>
    <xdr:to>
      <xdr:col>8</xdr:col>
      <xdr:colOff>152400</xdr:colOff>
      <xdr:row>15</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63500</xdr:colOff>
      <xdr:row>5</xdr:row>
      <xdr:rowOff>82550</xdr:rowOff>
    </xdr:from>
    <xdr:to>
      <xdr:col>13</xdr:col>
      <xdr:colOff>596900</xdr:colOff>
      <xdr:row>18</xdr:row>
      <xdr:rowOff>184150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0EF5565-F857-7F78-7765-C015A51CD3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75600" y="1098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638175</xdr:colOff>
      <xdr:row>9</xdr:row>
      <xdr:rowOff>9524</xdr:rowOff>
    </xdr:from>
    <xdr:to>
      <xdr:col>7</xdr:col>
      <xdr:colOff>371475</xdr:colOff>
      <xdr:row>16</xdr:row>
      <xdr:rowOff>180974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161925</xdr:colOff>
      <xdr:row>6</xdr:row>
      <xdr:rowOff>123825</xdr:rowOff>
    </xdr:from>
    <xdr:to>
      <xdr:col>8</xdr:col>
      <xdr:colOff>619125</xdr:colOff>
      <xdr:row>19</xdr:row>
      <xdr:rowOff>190500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86400" y="1323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609600</xdr:colOff>
      <xdr:row>11</xdr:row>
      <xdr:rowOff>85726</xdr:rowOff>
    </xdr:from>
    <xdr:to>
      <xdr:col>8</xdr:col>
      <xdr:colOff>0</xdr:colOff>
      <xdr:row>20</xdr:row>
      <xdr:rowOff>14287</xdr:rowOff>
    </xdr:to>
    <xdr:graphicFrame macro="">
      <xdr:nvGraphicFramePr>
        <xdr:cNvPr id="2" name="dashboard">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171450</xdr:colOff>
      <xdr:row>2</xdr:row>
      <xdr:rowOff>50800</xdr:rowOff>
    </xdr:from>
    <xdr:to>
      <xdr:col>11</xdr:col>
      <xdr:colOff>120650</xdr:colOff>
      <xdr:row>16</xdr:row>
      <xdr:rowOff>38100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D1BDE9BA-CA57-6A3E-5FA4-91049E19B7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76650" y="457200"/>
              <a:ext cx="4660900" cy="283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2</xdr:col>
      <xdr:colOff>170295</xdr:colOff>
      <xdr:row>1</xdr:row>
      <xdr:rowOff>23090</xdr:rowOff>
    </xdr:from>
    <xdr:ext cx="14754225" cy="7439025"/>
    <xdr:grpSp>
      <xdr:nvGrpSpPr>
        <xdr:cNvPr id="2" name="Shape 2">
          <a:extLst>
            <a:ext uri="{FF2B5EF4-FFF2-40B4-BE49-F238E27FC236}">
              <a16:creationId xmlns:a16="http://schemas.microsoft.com/office/drawing/2014/main" id="{00000000-0008-0000-1300-000002000000}"/>
            </a:ext>
          </a:extLst>
        </xdr:cNvPr>
        <xdr:cNvGrpSpPr/>
      </xdr:nvGrpSpPr>
      <xdr:grpSpPr>
        <a:xfrm>
          <a:off x="1461462" y="213590"/>
          <a:ext cx="14754225" cy="7439025"/>
          <a:chOff x="0" y="60488"/>
          <a:chExt cx="10692000" cy="7439025"/>
        </a:xfrm>
      </xdr:grpSpPr>
      <xdr:grpSp>
        <xdr:nvGrpSpPr>
          <xdr:cNvPr id="29" name="Shape 29">
            <a:extLst>
              <a:ext uri="{FF2B5EF4-FFF2-40B4-BE49-F238E27FC236}">
                <a16:creationId xmlns:a16="http://schemas.microsoft.com/office/drawing/2014/main" id="{00000000-0008-0000-1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1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0" name="Shape 30">
              <a:extLst>
                <a:ext uri="{FF2B5EF4-FFF2-40B4-BE49-F238E27FC236}">
                  <a16:creationId xmlns:a16="http://schemas.microsoft.com/office/drawing/2014/main" id="{00000000-0008-0000-1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rgbClr val="FF6600"/>
                  </a:solidFill>
                  <a:latin typeface="Arial Black" panose="020B0A04020102020204" pitchFamily="34" charset="0"/>
                  <a:ea typeface="Calibri"/>
                  <a:cs typeface="Calibri"/>
                  <a:sym typeface="Calibri"/>
                </a:rPr>
                <a:t>`</a:t>
              </a:r>
              <a:endParaRPr sz="2800" b="1">
                <a:solidFill>
                  <a:srgbClr val="FF6600"/>
                </a:solidFill>
                <a:latin typeface="Arial Black" panose="020B0A04020102020204" pitchFamily="34" charset="0"/>
              </a:endParaRPr>
            </a:p>
          </xdr:txBody>
        </xdr:sp>
        <xdr:sp macro="" textlink="">
          <xdr:nvSpPr>
            <xdr:cNvPr id="31" name="Shape 31">
              <a:extLst>
                <a:ext uri="{FF2B5EF4-FFF2-40B4-BE49-F238E27FC236}">
                  <a16:creationId xmlns:a16="http://schemas.microsoft.com/office/drawing/2014/main" id="{00000000-0008-0000-1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2800" b="1">
                <a:solidFill>
                  <a:srgbClr val="FF6600"/>
                </a:solidFill>
                <a:latin typeface="Arial Black" panose="020B0A04020102020204" pitchFamily="34" charset="0"/>
                <a:ea typeface="Lato"/>
                <a:cs typeface="Lato"/>
                <a:sym typeface="Lato"/>
              </a:endParaRPr>
            </a:p>
          </xdr:txBody>
        </xdr:sp>
        <xdr:sp macro="" textlink="">
          <xdr:nvSpPr>
            <xdr:cNvPr id="32" name="Shape 32">
              <a:extLst>
                <a:ext uri="{FF2B5EF4-FFF2-40B4-BE49-F238E27FC236}">
                  <a16:creationId xmlns:a16="http://schemas.microsoft.com/office/drawing/2014/main" id="{00000000-0008-0000-1300-000020000000}"/>
                </a:ext>
              </a:extLst>
            </xdr:cNvPr>
            <xdr:cNvSpPr/>
          </xdr:nvSpPr>
          <xdr:spPr>
            <a:xfrm>
              <a:off x="9658349" y="270898"/>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3" name="Shape 33">
              <a:extLst>
                <a:ext uri="{FF2B5EF4-FFF2-40B4-BE49-F238E27FC236}">
                  <a16:creationId xmlns:a16="http://schemas.microsoft.com/office/drawing/2014/main" id="{00000000-0008-0000-1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grpSp>
          <xdr:nvGrpSpPr>
            <xdr:cNvPr id="34" name="Shape 34">
              <a:extLst>
                <a:ext uri="{FF2B5EF4-FFF2-40B4-BE49-F238E27FC236}">
                  <a16:creationId xmlns:a16="http://schemas.microsoft.com/office/drawing/2014/main" id="{00000000-0008-0000-1300-000022000000}"/>
                </a:ext>
              </a:extLst>
            </xdr:cNvPr>
            <xdr:cNvGrpSpPr/>
          </xdr:nvGrpSpPr>
          <xdr:grpSpPr>
            <a:xfrm>
              <a:off x="1846115" y="1215713"/>
              <a:ext cx="13289110" cy="998849"/>
              <a:chOff x="1846115" y="1215713"/>
              <a:chExt cx="13403410" cy="998849"/>
            </a:xfrm>
          </xdr:grpSpPr>
          <xdr:sp macro="" textlink="">
            <xdr:nvSpPr>
              <xdr:cNvPr id="35" name="Shape 35">
                <a:extLst>
                  <a:ext uri="{FF2B5EF4-FFF2-40B4-BE49-F238E27FC236}">
                    <a16:creationId xmlns:a16="http://schemas.microsoft.com/office/drawing/2014/main" id="{00000000-0008-0000-1300-000023000000}"/>
                  </a:ext>
                </a:extLst>
              </xdr:cNvPr>
              <xdr:cNvSpPr/>
            </xdr:nvSpPr>
            <xdr:spPr>
              <a:xfrm>
                <a:off x="1846115" y="1215713"/>
                <a:ext cx="2602058" cy="998849"/>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6" name="Shape 36">
                <a:extLst>
                  <a:ext uri="{FF2B5EF4-FFF2-40B4-BE49-F238E27FC236}">
                    <a16:creationId xmlns:a16="http://schemas.microsoft.com/office/drawing/2014/main" id="{00000000-0008-0000-1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7" name="Shape 37">
                <a:extLst>
                  <a:ext uri="{FF2B5EF4-FFF2-40B4-BE49-F238E27FC236}">
                    <a16:creationId xmlns:a16="http://schemas.microsoft.com/office/drawing/2014/main" id="{00000000-0008-0000-1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8" name="Shape 38">
                <a:extLst>
                  <a:ext uri="{FF2B5EF4-FFF2-40B4-BE49-F238E27FC236}">
                    <a16:creationId xmlns:a16="http://schemas.microsoft.com/office/drawing/2014/main" id="{00000000-0008-0000-1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sp macro="" textlink="">
            <xdr:nvSpPr>
              <xdr:cNvPr id="39" name="Shape 39">
                <a:extLst>
                  <a:ext uri="{FF2B5EF4-FFF2-40B4-BE49-F238E27FC236}">
                    <a16:creationId xmlns:a16="http://schemas.microsoft.com/office/drawing/2014/main" id="{00000000-0008-0000-1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grpSp>
        <xdr:grpSp>
          <xdr:nvGrpSpPr>
            <xdr:cNvPr id="40" name="Shape 40">
              <a:extLst>
                <a:ext uri="{FF2B5EF4-FFF2-40B4-BE49-F238E27FC236}">
                  <a16:creationId xmlns:a16="http://schemas.microsoft.com/office/drawing/2014/main" id="{00000000-0008-0000-1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1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42" name="Shape 42">
                <a:extLst>
                  <a:ext uri="{FF2B5EF4-FFF2-40B4-BE49-F238E27FC236}">
                    <a16:creationId xmlns:a16="http://schemas.microsoft.com/office/drawing/2014/main" id="{00000000-0008-0000-1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1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1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45" name="Shape 45">
              <a:extLst>
                <a:ext uri="{FF2B5EF4-FFF2-40B4-BE49-F238E27FC236}">
                  <a16:creationId xmlns:a16="http://schemas.microsoft.com/office/drawing/2014/main" id="{00000000-0008-0000-1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1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47" name="Shape 47">
              <a:extLst>
                <a:ext uri="{FF2B5EF4-FFF2-40B4-BE49-F238E27FC236}">
                  <a16:creationId xmlns:a16="http://schemas.microsoft.com/office/drawing/2014/main" id="{00000000-0008-0000-1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1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49" name="Shape 49">
              <a:extLst>
                <a:ext uri="{FF2B5EF4-FFF2-40B4-BE49-F238E27FC236}">
                  <a16:creationId xmlns:a16="http://schemas.microsoft.com/office/drawing/2014/main" id="{00000000-0008-0000-1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1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51" name="Shape 51">
              <a:extLst>
                <a:ext uri="{FF2B5EF4-FFF2-40B4-BE49-F238E27FC236}">
                  <a16:creationId xmlns:a16="http://schemas.microsoft.com/office/drawing/2014/main" id="{00000000-0008-0000-1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1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800" b="1">
                <a:solidFill>
                  <a:srgbClr val="FF6600"/>
                </a:solidFill>
                <a:latin typeface="Arial Black" panose="020B0A04020102020204" pitchFamily="34" charset="0"/>
              </a:endParaRPr>
            </a:p>
          </xdr:txBody>
        </xdr:sp>
        <xdr:cxnSp macro="">
          <xdr:nvCxnSpPr>
            <xdr:cNvPr id="53" name="Shape 53">
              <a:extLst>
                <a:ext uri="{FF2B5EF4-FFF2-40B4-BE49-F238E27FC236}">
                  <a16:creationId xmlns:a16="http://schemas.microsoft.com/office/drawing/2014/main" id="{00000000-0008-0000-1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3</xdr:col>
      <xdr:colOff>4662</xdr:colOff>
      <xdr:row>8</xdr:row>
      <xdr:rowOff>38633</xdr:rowOff>
    </xdr:from>
    <xdr:to>
      <xdr:col>5</xdr:col>
      <xdr:colOff>495344</xdr:colOff>
      <xdr:row>10</xdr:row>
      <xdr:rowOff>38634</xdr:rowOff>
    </xdr:to>
    <xdr:sp macro="" textlink="KPI!A8">
      <xdr:nvSpPr>
        <xdr:cNvPr id="6" name="TextBox 5">
          <a:extLst>
            <a:ext uri="{FF2B5EF4-FFF2-40B4-BE49-F238E27FC236}">
              <a16:creationId xmlns:a16="http://schemas.microsoft.com/office/drawing/2014/main" id="{00000000-0008-0000-1300-000006000000}"/>
            </a:ext>
          </a:extLst>
        </xdr:cNvPr>
        <xdr:cNvSpPr txBox="1"/>
      </xdr:nvSpPr>
      <xdr:spPr>
        <a:xfrm>
          <a:off x="1938970" y="1601710"/>
          <a:ext cx="1780220"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EEED92-B0C4-4DD7-BA9D-C148AFB1A7DC}" type="TxLink">
            <a:rPr lang="en-US" sz="2800" b="1" i="0" u="none" strike="noStrike">
              <a:solidFill>
                <a:srgbClr val="002060"/>
              </a:solidFill>
              <a:latin typeface="Calibri"/>
              <a:cs typeface="Calibri"/>
            </a:rPr>
            <a:pPr algn="ctr"/>
            <a:t>1470</a:t>
          </a:fld>
          <a:endParaRPr lang="en-US" sz="2800" b="1">
            <a:solidFill>
              <a:srgbClr val="002060"/>
            </a:solidFill>
          </a:endParaRPr>
        </a:p>
      </xdr:txBody>
    </xdr:sp>
    <xdr:clientData/>
  </xdr:twoCellAnchor>
  <xdr:twoCellAnchor>
    <xdr:from>
      <xdr:col>8</xdr:col>
      <xdr:colOff>294853</xdr:colOff>
      <xdr:row>8</xdr:row>
      <xdr:rowOff>2886</xdr:rowOff>
    </xdr:from>
    <xdr:to>
      <xdr:col>9</xdr:col>
      <xdr:colOff>615462</xdr:colOff>
      <xdr:row>10</xdr:row>
      <xdr:rowOff>2887</xdr:rowOff>
    </xdr:to>
    <xdr:sp macro="" textlink="KPI!B8">
      <xdr:nvSpPr>
        <xdr:cNvPr id="84" name="TextBox 83">
          <a:extLst>
            <a:ext uri="{FF2B5EF4-FFF2-40B4-BE49-F238E27FC236}">
              <a16:creationId xmlns:a16="http://schemas.microsoft.com/office/drawing/2014/main" id="{00000000-0008-0000-1300-000054000000}"/>
            </a:ext>
          </a:extLst>
        </xdr:cNvPr>
        <xdr:cNvSpPr txBox="1"/>
      </xdr:nvSpPr>
      <xdr:spPr>
        <a:xfrm>
          <a:off x="5453007" y="1565963"/>
          <a:ext cx="965378"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EFC029-312B-4B4E-8381-FFA3FEAE4D24}" type="TxLink">
            <a:rPr lang="en-US" sz="2800" b="1" i="0" u="none" strike="noStrike">
              <a:solidFill>
                <a:srgbClr val="002060"/>
              </a:solidFill>
              <a:latin typeface="Calibri"/>
              <a:cs typeface="Calibri"/>
            </a:rPr>
            <a:pPr algn="ctr"/>
            <a:t>237</a:t>
          </a:fld>
          <a:endParaRPr lang="en-US" sz="2800" b="1">
            <a:solidFill>
              <a:srgbClr val="002060"/>
            </a:solidFill>
          </a:endParaRPr>
        </a:p>
      </xdr:txBody>
    </xdr:sp>
    <xdr:clientData/>
  </xdr:twoCellAnchor>
  <xdr:twoCellAnchor>
    <xdr:from>
      <xdr:col>12</xdr:col>
      <xdr:colOff>426293</xdr:colOff>
      <xdr:row>7</xdr:row>
      <xdr:rowOff>153644</xdr:rowOff>
    </xdr:from>
    <xdr:to>
      <xdr:col>14</xdr:col>
      <xdr:colOff>205153</xdr:colOff>
      <xdr:row>9</xdr:row>
      <xdr:rowOff>153644</xdr:rowOff>
    </xdr:to>
    <xdr:sp macro="" textlink="KPI!D8">
      <xdr:nvSpPr>
        <xdr:cNvPr id="86" name="TextBox 85">
          <a:extLst>
            <a:ext uri="{FF2B5EF4-FFF2-40B4-BE49-F238E27FC236}">
              <a16:creationId xmlns:a16="http://schemas.microsoft.com/office/drawing/2014/main" id="{00000000-0008-0000-1300-000056000000}"/>
            </a:ext>
          </a:extLst>
        </xdr:cNvPr>
        <xdr:cNvSpPr txBox="1"/>
      </xdr:nvSpPr>
      <xdr:spPr>
        <a:xfrm>
          <a:off x="8163524" y="1521336"/>
          <a:ext cx="1068398"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4C508-2360-40A3-A645-6E58AFE6B39E}" type="TxLink">
            <a:rPr lang="en-US" sz="2800" b="1" i="0" u="none" strike="noStrike">
              <a:solidFill>
                <a:srgbClr val="002060"/>
              </a:solidFill>
              <a:latin typeface="Calibri"/>
              <a:cs typeface="Calibri"/>
            </a:rPr>
            <a:pPr algn="ctr"/>
            <a:t>1233</a:t>
          </a:fld>
          <a:endParaRPr lang="en-US" sz="2800" b="1">
            <a:solidFill>
              <a:srgbClr val="002060"/>
            </a:solidFill>
          </a:endParaRPr>
        </a:p>
      </xdr:txBody>
    </xdr:sp>
    <xdr:clientData/>
  </xdr:twoCellAnchor>
  <xdr:twoCellAnchor>
    <xdr:from>
      <xdr:col>16</xdr:col>
      <xdr:colOff>492902</xdr:colOff>
      <xdr:row>7</xdr:row>
      <xdr:rowOff>175847</xdr:rowOff>
    </xdr:from>
    <xdr:to>
      <xdr:col>19</xdr:col>
      <xdr:colOff>334152</xdr:colOff>
      <xdr:row>9</xdr:row>
      <xdr:rowOff>175847</xdr:rowOff>
    </xdr:to>
    <xdr:sp macro="" textlink="KPI!E8">
      <xdr:nvSpPr>
        <xdr:cNvPr id="88" name="TextBox 87">
          <a:extLst>
            <a:ext uri="{FF2B5EF4-FFF2-40B4-BE49-F238E27FC236}">
              <a16:creationId xmlns:a16="http://schemas.microsoft.com/office/drawing/2014/main" id="{00000000-0008-0000-1300-000058000000}"/>
            </a:ext>
          </a:extLst>
        </xdr:cNvPr>
        <xdr:cNvSpPr txBox="1"/>
      </xdr:nvSpPr>
      <xdr:spPr>
        <a:xfrm>
          <a:off x="10809210" y="1543539"/>
          <a:ext cx="1775557"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CBE5FA-F24D-4452-8FDF-C3408B685C55}" type="TxLink">
            <a:rPr lang="en-US" sz="2800" b="1" i="0" u="none" strike="noStrike">
              <a:solidFill>
                <a:srgbClr val="002060"/>
              </a:solidFill>
              <a:latin typeface="Calibri"/>
              <a:cs typeface="Calibri"/>
            </a:rPr>
            <a:pPr algn="ctr"/>
            <a:t>16.12%</a:t>
          </a:fld>
          <a:endParaRPr lang="en-US" sz="2800" b="1">
            <a:solidFill>
              <a:srgbClr val="002060"/>
            </a:solidFill>
          </a:endParaRPr>
        </a:p>
      </xdr:txBody>
    </xdr:sp>
    <xdr:clientData/>
  </xdr:twoCellAnchor>
  <xdr:twoCellAnchor>
    <xdr:from>
      <xdr:col>21</xdr:col>
      <xdr:colOff>591482</xdr:colOff>
      <xdr:row>7</xdr:row>
      <xdr:rowOff>180066</xdr:rowOff>
    </xdr:from>
    <xdr:to>
      <xdr:col>23</xdr:col>
      <xdr:colOff>263769</xdr:colOff>
      <xdr:row>9</xdr:row>
      <xdr:rowOff>180066</xdr:rowOff>
    </xdr:to>
    <xdr:sp macro="" textlink="KPI!C8">
      <xdr:nvSpPr>
        <xdr:cNvPr id="90" name="TextBox 89">
          <a:extLst>
            <a:ext uri="{FF2B5EF4-FFF2-40B4-BE49-F238E27FC236}">
              <a16:creationId xmlns:a16="http://schemas.microsoft.com/office/drawing/2014/main" id="{00000000-0008-0000-1300-00005A000000}"/>
            </a:ext>
          </a:extLst>
        </xdr:cNvPr>
        <xdr:cNvSpPr txBox="1"/>
      </xdr:nvSpPr>
      <xdr:spPr>
        <a:xfrm>
          <a:off x="14131636" y="1547758"/>
          <a:ext cx="961825"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D6889B-E781-4125-856A-D54558C5067D}" type="TxLink">
            <a:rPr lang="en-US" sz="2800" b="1" i="0" u="none" strike="noStrike">
              <a:solidFill>
                <a:srgbClr val="002060"/>
              </a:solidFill>
              <a:latin typeface="Calibri"/>
              <a:cs typeface="Calibri"/>
            </a:rPr>
            <a:pPr algn="ctr"/>
            <a:t>37</a:t>
          </a:fld>
          <a:endParaRPr lang="en-US" sz="2800" b="1">
            <a:solidFill>
              <a:srgbClr val="002060"/>
            </a:solidFill>
          </a:endParaRPr>
        </a:p>
      </xdr:txBody>
    </xdr:sp>
    <xdr:clientData/>
  </xdr:twoCellAnchor>
  <xdr:oneCellAnchor>
    <xdr:from>
      <xdr:col>6</xdr:col>
      <xdr:colOff>141431</xdr:colOff>
      <xdr:row>7</xdr:row>
      <xdr:rowOff>23091</xdr:rowOff>
    </xdr:from>
    <xdr:ext cx="305955" cy="236682"/>
    <xdr:pic>
      <xdr:nvPicPr>
        <xdr:cNvPr id="92" name="image4.png">
          <a:extLst>
            <a:ext uri="{FF2B5EF4-FFF2-40B4-BE49-F238E27FC236}">
              <a16:creationId xmlns:a16="http://schemas.microsoft.com/office/drawing/2014/main" id="{00000000-0008-0000-1300-00005C000000}"/>
            </a:ext>
          </a:extLst>
        </xdr:cNvPr>
        <xdr:cNvPicPr preferRelativeResize="0"/>
      </xdr:nvPicPr>
      <xdr:blipFill>
        <a:blip xmlns:r="http://schemas.openxmlformats.org/officeDocument/2006/relationships" r:embed="rId1" cstate="print"/>
        <a:stretch>
          <a:fillRect/>
        </a:stretch>
      </xdr:blipFill>
      <xdr:spPr>
        <a:xfrm>
          <a:off x="4038022" y="1336386"/>
          <a:ext cx="305955" cy="236682"/>
        </a:xfrm>
        <a:prstGeom prst="rect">
          <a:avLst/>
        </a:prstGeom>
        <a:noFill/>
      </xdr:spPr>
    </xdr:pic>
    <xdr:clientData fLocksWithSheet="0"/>
  </xdr:oneCellAnchor>
  <xdr:oneCellAnchor>
    <xdr:from>
      <xdr:col>15</xdr:col>
      <xdr:colOff>127000</xdr:colOff>
      <xdr:row>7</xdr:row>
      <xdr:rowOff>23091</xdr:rowOff>
    </xdr:from>
    <xdr:ext cx="291523" cy="294409"/>
    <xdr:pic>
      <xdr:nvPicPr>
        <xdr:cNvPr id="94" name="image5.png">
          <a:extLst>
            <a:ext uri="{FF2B5EF4-FFF2-40B4-BE49-F238E27FC236}">
              <a16:creationId xmlns:a16="http://schemas.microsoft.com/office/drawing/2014/main" id="{00000000-0008-0000-1300-00005E000000}"/>
            </a:ext>
          </a:extLst>
        </xdr:cNvPr>
        <xdr:cNvPicPr preferRelativeResize="0"/>
      </xdr:nvPicPr>
      <xdr:blipFill>
        <a:blip xmlns:r="http://schemas.openxmlformats.org/officeDocument/2006/relationships" r:embed="rId2" cstate="print"/>
        <a:stretch>
          <a:fillRect/>
        </a:stretch>
      </xdr:blipFill>
      <xdr:spPr>
        <a:xfrm>
          <a:off x="9868477" y="1336386"/>
          <a:ext cx="291523" cy="294409"/>
        </a:xfrm>
        <a:prstGeom prst="rect">
          <a:avLst/>
        </a:prstGeom>
        <a:noFill/>
      </xdr:spPr>
    </xdr:pic>
    <xdr:clientData fLocksWithSheet="0"/>
  </xdr:oneCellAnchor>
  <xdr:oneCellAnchor>
    <xdr:from>
      <xdr:col>19</xdr:col>
      <xdr:colOff>271317</xdr:colOff>
      <xdr:row>7</xdr:row>
      <xdr:rowOff>23091</xdr:rowOff>
    </xdr:from>
    <xdr:ext cx="464706" cy="366568"/>
    <xdr:pic>
      <xdr:nvPicPr>
        <xdr:cNvPr id="95" name="image2.png">
          <a:extLst>
            <a:ext uri="{FF2B5EF4-FFF2-40B4-BE49-F238E27FC236}">
              <a16:creationId xmlns:a16="http://schemas.microsoft.com/office/drawing/2014/main" id="{00000000-0008-0000-1300-00005F000000}"/>
            </a:ext>
          </a:extLst>
        </xdr:cNvPr>
        <xdr:cNvPicPr preferRelativeResize="0"/>
      </xdr:nvPicPr>
      <xdr:blipFill>
        <a:blip xmlns:r="http://schemas.openxmlformats.org/officeDocument/2006/relationships" r:embed="rId3" cstate="print"/>
        <a:stretch>
          <a:fillRect/>
        </a:stretch>
      </xdr:blipFill>
      <xdr:spPr>
        <a:xfrm>
          <a:off x="12610522" y="1336386"/>
          <a:ext cx="464706" cy="366568"/>
        </a:xfrm>
        <a:prstGeom prst="rect">
          <a:avLst/>
        </a:prstGeom>
        <a:noFill/>
      </xdr:spPr>
    </xdr:pic>
    <xdr:clientData fLocksWithSheet="0"/>
  </xdr:oneCellAnchor>
  <xdr:oneCellAnchor>
    <xdr:from>
      <xdr:col>10</xdr:col>
      <xdr:colOff>274205</xdr:colOff>
      <xdr:row>6</xdr:row>
      <xdr:rowOff>144318</xdr:rowOff>
    </xdr:from>
    <xdr:ext cx="533976" cy="505113"/>
    <xdr:pic>
      <xdr:nvPicPr>
        <xdr:cNvPr id="96" name="image7.png">
          <a:extLst>
            <a:ext uri="{FF2B5EF4-FFF2-40B4-BE49-F238E27FC236}">
              <a16:creationId xmlns:a16="http://schemas.microsoft.com/office/drawing/2014/main" id="{00000000-0008-0000-1300-000060000000}"/>
            </a:ext>
          </a:extLst>
        </xdr:cNvPr>
        <xdr:cNvPicPr preferRelativeResize="0"/>
      </xdr:nvPicPr>
      <xdr:blipFill>
        <a:blip xmlns:r="http://schemas.openxmlformats.org/officeDocument/2006/relationships" r:embed="rId4" cstate="print"/>
        <a:stretch>
          <a:fillRect/>
        </a:stretch>
      </xdr:blipFill>
      <xdr:spPr>
        <a:xfrm>
          <a:off x="6768523" y="1270000"/>
          <a:ext cx="533976" cy="505113"/>
        </a:xfrm>
        <a:prstGeom prst="rect">
          <a:avLst/>
        </a:prstGeom>
        <a:noFill/>
      </xdr:spPr>
    </xdr:pic>
    <xdr:clientData fLocksWithSheet="0"/>
  </xdr:oneCellAnchor>
  <xdr:oneCellAnchor>
    <xdr:from>
      <xdr:col>24</xdr:col>
      <xdr:colOff>115456</xdr:colOff>
      <xdr:row>7</xdr:row>
      <xdr:rowOff>72158</xdr:rowOff>
    </xdr:from>
    <xdr:ext cx="303066" cy="288638"/>
    <xdr:pic>
      <xdr:nvPicPr>
        <xdr:cNvPr id="97" name="image6.png">
          <a:extLst>
            <a:ext uri="{FF2B5EF4-FFF2-40B4-BE49-F238E27FC236}">
              <a16:creationId xmlns:a16="http://schemas.microsoft.com/office/drawing/2014/main" id="{00000000-0008-0000-1300-000061000000}"/>
            </a:ext>
          </a:extLst>
        </xdr:cNvPr>
        <xdr:cNvPicPr preferRelativeResize="0"/>
      </xdr:nvPicPr>
      <xdr:blipFill>
        <a:blip xmlns:r="http://schemas.openxmlformats.org/officeDocument/2006/relationships" r:embed="rId5" cstate="print"/>
        <a:stretch>
          <a:fillRect/>
        </a:stretch>
      </xdr:blipFill>
      <xdr:spPr>
        <a:xfrm>
          <a:off x="15701820" y="1385453"/>
          <a:ext cx="303066" cy="288638"/>
        </a:xfrm>
        <a:prstGeom prst="rect">
          <a:avLst/>
        </a:prstGeom>
        <a:noFill/>
      </xdr:spPr>
    </xdr:pic>
    <xdr:clientData fLocksWithSheet="0"/>
  </xdr:oneCellAnchor>
  <xdr:twoCellAnchor>
    <xdr:from>
      <xdr:col>4</xdr:col>
      <xdr:colOff>129887</xdr:colOff>
      <xdr:row>1</xdr:row>
      <xdr:rowOff>144318</xdr:rowOff>
    </xdr:from>
    <xdr:to>
      <xdr:col>14</xdr:col>
      <xdr:colOff>303069</xdr:colOff>
      <xdr:row>5</xdr:row>
      <xdr:rowOff>72159</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2727614" y="331932"/>
          <a:ext cx="6667500" cy="678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1">
                  <a:lumMod val="50000"/>
                </a:schemeClr>
              </a:solidFill>
            </a:rPr>
            <a:t>HR ANALYTICS DASHBOARD</a:t>
          </a:r>
        </a:p>
      </xdr:txBody>
    </xdr:sp>
    <xdr:clientData/>
  </xdr:twoCellAnchor>
  <xdr:oneCellAnchor>
    <xdr:from>
      <xdr:col>2</xdr:col>
      <xdr:colOff>635000</xdr:colOff>
      <xdr:row>2</xdr:row>
      <xdr:rowOff>43295</xdr:rowOff>
    </xdr:from>
    <xdr:ext cx="542925" cy="523875"/>
    <xdr:pic>
      <xdr:nvPicPr>
        <xdr:cNvPr id="98" name="image1.png">
          <a:extLst>
            <a:ext uri="{FF2B5EF4-FFF2-40B4-BE49-F238E27FC236}">
              <a16:creationId xmlns:a16="http://schemas.microsoft.com/office/drawing/2014/main" id="{00000000-0008-0000-1300-000062000000}"/>
            </a:ext>
          </a:extLst>
        </xdr:cNvPr>
        <xdr:cNvPicPr preferRelativeResize="0"/>
      </xdr:nvPicPr>
      <xdr:blipFill>
        <a:blip xmlns:r="http://schemas.openxmlformats.org/officeDocument/2006/relationships" r:embed="rId6" cstate="print"/>
        <a:stretch>
          <a:fillRect/>
        </a:stretch>
      </xdr:blipFill>
      <xdr:spPr>
        <a:xfrm>
          <a:off x="1933864" y="418522"/>
          <a:ext cx="542925" cy="523875"/>
        </a:xfrm>
        <a:prstGeom prst="rect">
          <a:avLst/>
        </a:prstGeom>
        <a:noFill/>
      </xdr:spPr>
    </xdr:pic>
    <xdr:clientData fLocksWithSheet="0"/>
  </xdr:oneCellAnchor>
  <xdr:oneCellAnchor>
    <xdr:from>
      <xdr:col>16</xdr:col>
      <xdr:colOff>9770</xdr:colOff>
      <xdr:row>2</xdr:row>
      <xdr:rowOff>73047</xdr:rowOff>
    </xdr:from>
    <xdr:ext cx="429846" cy="415416"/>
    <xdr:pic>
      <xdr:nvPicPr>
        <xdr:cNvPr id="99" name="image3.png">
          <a:extLst>
            <a:ext uri="{FF2B5EF4-FFF2-40B4-BE49-F238E27FC236}">
              <a16:creationId xmlns:a16="http://schemas.microsoft.com/office/drawing/2014/main" id="{00000000-0008-0000-1300-000063000000}"/>
            </a:ext>
          </a:extLst>
        </xdr:cNvPr>
        <xdr:cNvPicPr preferRelativeResize="0"/>
      </xdr:nvPicPr>
      <xdr:blipFill>
        <a:blip xmlns:r="http://schemas.openxmlformats.org/officeDocument/2006/relationships" r:embed="rId7" cstate="print"/>
        <a:stretch>
          <a:fillRect/>
        </a:stretch>
      </xdr:blipFill>
      <xdr:spPr>
        <a:xfrm>
          <a:off x="10326078" y="463816"/>
          <a:ext cx="429846" cy="415416"/>
        </a:xfrm>
        <a:prstGeom prst="rect">
          <a:avLst/>
        </a:prstGeom>
        <a:noFill/>
      </xdr:spPr>
    </xdr:pic>
    <xdr:clientData fLocksWithSheet="0"/>
  </xdr:oneCellAnchor>
  <xdr:twoCellAnchor>
    <xdr:from>
      <xdr:col>17</xdr:col>
      <xdr:colOff>72157</xdr:colOff>
      <xdr:row>1</xdr:row>
      <xdr:rowOff>101022</xdr:rowOff>
    </xdr:from>
    <xdr:to>
      <xdr:col>19</xdr:col>
      <xdr:colOff>331931</xdr:colOff>
      <xdr:row>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11112498" y="288636"/>
          <a:ext cx="1558638" cy="837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6600"/>
              </a:solidFill>
              <a:latin typeface="Arial Black" panose="020B0A04020102020204" pitchFamily="34" charset="0"/>
            </a:rPr>
            <a:t>JOB</a:t>
          </a:r>
        </a:p>
        <a:p>
          <a:pPr algn="ctr"/>
          <a:r>
            <a:rPr lang="en-US" sz="1200" b="1">
              <a:solidFill>
                <a:srgbClr val="FF6600"/>
              </a:solidFill>
              <a:latin typeface="Arial Black" panose="020B0A04020102020204" pitchFamily="34" charset="0"/>
            </a:rPr>
            <a:t> SATISFACTION RATING</a:t>
          </a:r>
        </a:p>
      </xdr:txBody>
    </xdr:sp>
    <xdr:clientData/>
  </xdr:twoCellAnchor>
  <xdr:twoCellAnchor>
    <xdr:from>
      <xdr:col>19</xdr:col>
      <xdr:colOff>86589</xdr:colOff>
      <xdr:row>1</xdr:row>
      <xdr:rowOff>57727</xdr:rowOff>
    </xdr:from>
    <xdr:to>
      <xdr:col>21</xdr:col>
      <xdr:colOff>548409</xdr:colOff>
      <xdr:row>6</xdr:row>
      <xdr:rowOff>57727</xdr:rowOff>
    </xdr:to>
    <xdr:graphicFrame macro="">
      <xdr:nvGraphicFramePr>
        <xdr:cNvPr id="100" name="Chart 99">
          <a:extLst>
            <a:ext uri="{FF2B5EF4-FFF2-40B4-BE49-F238E27FC236}">
              <a16:creationId xmlns:a16="http://schemas.microsoft.com/office/drawing/2014/main" id="{00000000-0008-0000-13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144319</xdr:colOff>
      <xdr:row>3</xdr:row>
      <xdr:rowOff>14432</xdr:rowOff>
    </xdr:from>
    <xdr:to>
      <xdr:col>20</xdr:col>
      <xdr:colOff>620569</xdr:colOff>
      <xdr:row>4</xdr:row>
      <xdr:rowOff>43295</xdr:rowOff>
    </xdr:to>
    <xdr:sp macro="" textlink="Rating!B7">
      <xdr:nvSpPr>
        <xdr:cNvPr id="12" name="TextBox 11">
          <a:extLst>
            <a:ext uri="{FF2B5EF4-FFF2-40B4-BE49-F238E27FC236}">
              <a16:creationId xmlns:a16="http://schemas.microsoft.com/office/drawing/2014/main" id="{00000000-0008-0000-1300-00000C000000}"/>
            </a:ext>
          </a:extLst>
        </xdr:cNvPr>
        <xdr:cNvSpPr txBox="1"/>
      </xdr:nvSpPr>
      <xdr:spPr>
        <a:xfrm>
          <a:off x="13132955" y="577273"/>
          <a:ext cx="476250"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3F075E-8B27-4395-B5C6-8024274C0C5F}" type="TxLink">
            <a:rPr lang="en-US" sz="1400" b="1" i="0" u="none" strike="noStrike">
              <a:solidFill>
                <a:srgbClr val="000000"/>
              </a:solidFill>
              <a:latin typeface="Calibri"/>
              <a:cs typeface="Calibri"/>
            </a:rPr>
            <a:pPr/>
            <a:t>2.6</a:t>
          </a:fld>
          <a:endParaRPr lang="en-US" sz="1400" b="1"/>
        </a:p>
      </xdr:txBody>
    </xdr:sp>
    <xdr:clientData/>
  </xdr:twoCellAnchor>
  <xdr:twoCellAnchor>
    <xdr:from>
      <xdr:col>21</xdr:col>
      <xdr:colOff>230910</xdr:colOff>
      <xdr:row>2</xdr:row>
      <xdr:rowOff>43296</xdr:rowOff>
    </xdr:from>
    <xdr:to>
      <xdr:col>23</xdr:col>
      <xdr:colOff>620568</xdr:colOff>
      <xdr:row>5</xdr:row>
      <xdr:rowOff>72159</xdr:rowOff>
    </xdr:to>
    <xdr:graphicFrame macro="">
      <xdr:nvGraphicFramePr>
        <xdr:cNvPr id="57" name="Chart 56">
          <a:extLst>
            <a:ext uri="{FF2B5EF4-FFF2-40B4-BE49-F238E27FC236}">
              <a16:creationId xmlns:a16="http://schemas.microsoft.com/office/drawing/2014/main" id="{00000000-0008-0000-13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288637</xdr:colOff>
      <xdr:row>2</xdr:row>
      <xdr:rowOff>68385</xdr:rowOff>
    </xdr:from>
    <xdr:to>
      <xdr:col>23</xdr:col>
      <xdr:colOff>562841</xdr:colOff>
      <xdr:row>5</xdr:row>
      <xdr:rowOff>29308</xdr:rowOff>
    </xdr:to>
    <xdr:sp macro="" textlink="">
      <xdr:nvSpPr>
        <xdr:cNvPr id="59" name="Freeform: Shape 11">
          <a:extLst>
            <a:ext uri="{FF2B5EF4-FFF2-40B4-BE49-F238E27FC236}">
              <a16:creationId xmlns:a16="http://schemas.microsoft.com/office/drawing/2014/main" id="{00000000-0008-0000-1300-00003B000000}"/>
            </a:ext>
          </a:extLst>
        </xdr:cNvPr>
        <xdr:cNvSpPr/>
      </xdr:nvSpPr>
      <xdr:spPr>
        <a:xfrm>
          <a:off x="13828791" y="459154"/>
          <a:ext cx="1563742" cy="547077"/>
        </a:xfrm>
        <a:custGeom>
          <a:avLst/>
          <a:gdLst>
            <a:gd name="connsiteX0" fmla="*/ 1992090 w 2351315"/>
            <a:gd name="connsiteY0" fmla="*/ 87085 h 674914"/>
            <a:gd name="connsiteX1" fmla="*/ 1930416 w 2351315"/>
            <a:gd name="connsiteY1" fmla="*/ 270037 h 674914"/>
            <a:gd name="connsiteX2" fmla="*/ 1730833 w 2351315"/>
            <a:gd name="connsiteY2" fmla="*/ 270036 h 674914"/>
            <a:gd name="connsiteX3" fmla="*/ 1892300 w 2351315"/>
            <a:gd name="connsiteY3" fmla="*/ 383105 h 674914"/>
            <a:gd name="connsiteX4" fmla="*/ 1830624 w 2351315"/>
            <a:gd name="connsiteY4" fmla="*/ 566056 h 674914"/>
            <a:gd name="connsiteX5" fmla="*/ 1992090 w 2351315"/>
            <a:gd name="connsiteY5" fmla="*/ 452985 h 674914"/>
            <a:gd name="connsiteX6" fmla="*/ 2153555 w 2351315"/>
            <a:gd name="connsiteY6" fmla="*/ 566056 h 674914"/>
            <a:gd name="connsiteX7" fmla="*/ 2091879 w 2351315"/>
            <a:gd name="connsiteY7" fmla="*/ 383105 h 674914"/>
            <a:gd name="connsiteX8" fmla="*/ 2253346 w 2351315"/>
            <a:gd name="connsiteY8" fmla="*/ 270036 h 674914"/>
            <a:gd name="connsiteX9" fmla="*/ 2053763 w 2351315"/>
            <a:gd name="connsiteY9" fmla="*/ 270037 h 674914"/>
            <a:gd name="connsiteX10" fmla="*/ 1440546 w 2351315"/>
            <a:gd name="connsiteY10" fmla="*/ 87085 h 674914"/>
            <a:gd name="connsiteX11" fmla="*/ 1378872 w 2351315"/>
            <a:gd name="connsiteY11" fmla="*/ 270037 h 674914"/>
            <a:gd name="connsiteX12" fmla="*/ 1179289 w 2351315"/>
            <a:gd name="connsiteY12" fmla="*/ 270036 h 674914"/>
            <a:gd name="connsiteX13" fmla="*/ 1340756 w 2351315"/>
            <a:gd name="connsiteY13" fmla="*/ 383105 h 674914"/>
            <a:gd name="connsiteX14" fmla="*/ 1279080 w 2351315"/>
            <a:gd name="connsiteY14" fmla="*/ 566056 h 674914"/>
            <a:gd name="connsiteX15" fmla="*/ 1440546 w 2351315"/>
            <a:gd name="connsiteY15" fmla="*/ 452985 h 674914"/>
            <a:gd name="connsiteX16" fmla="*/ 1602011 w 2351315"/>
            <a:gd name="connsiteY16" fmla="*/ 566056 h 674914"/>
            <a:gd name="connsiteX17" fmla="*/ 1540335 w 2351315"/>
            <a:gd name="connsiteY17" fmla="*/ 383105 h 674914"/>
            <a:gd name="connsiteX18" fmla="*/ 1701802 w 2351315"/>
            <a:gd name="connsiteY18" fmla="*/ 270036 h 674914"/>
            <a:gd name="connsiteX19" fmla="*/ 1502219 w 2351315"/>
            <a:gd name="connsiteY19" fmla="*/ 270037 h 674914"/>
            <a:gd name="connsiteX20" fmla="*/ 889002 w 2351315"/>
            <a:gd name="connsiteY20" fmla="*/ 87085 h 674914"/>
            <a:gd name="connsiteX21" fmla="*/ 827328 w 2351315"/>
            <a:gd name="connsiteY21" fmla="*/ 270037 h 674914"/>
            <a:gd name="connsiteX22" fmla="*/ 627745 w 2351315"/>
            <a:gd name="connsiteY22" fmla="*/ 270036 h 674914"/>
            <a:gd name="connsiteX23" fmla="*/ 789212 w 2351315"/>
            <a:gd name="connsiteY23" fmla="*/ 383105 h 674914"/>
            <a:gd name="connsiteX24" fmla="*/ 727536 w 2351315"/>
            <a:gd name="connsiteY24" fmla="*/ 566056 h 674914"/>
            <a:gd name="connsiteX25" fmla="*/ 889002 w 2351315"/>
            <a:gd name="connsiteY25" fmla="*/ 452985 h 674914"/>
            <a:gd name="connsiteX26" fmla="*/ 1050467 w 2351315"/>
            <a:gd name="connsiteY26" fmla="*/ 566056 h 674914"/>
            <a:gd name="connsiteX27" fmla="*/ 988791 w 2351315"/>
            <a:gd name="connsiteY27" fmla="*/ 383105 h 674914"/>
            <a:gd name="connsiteX28" fmla="*/ 1150258 w 2351315"/>
            <a:gd name="connsiteY28" fmla="*/ 270036 h 674914"/>
            <a:gd name="connsiteX29" fmla="*/ 950675 w 2351315"/>
            <a:gd name="connsiteY29" fmla="*/ 270037 h 674914"/>
            <a:gd name="connsiteX30" fmla="*/ 337458 w 2351315"/>
            <a:gd name="connsiteY30" fmla="*/ 87085 h 674914"/>
            <a:gd name="connsiteX31" fmla="*/ 275784 w 2351315"/>
            <a:gd name="connsiteY31" fmla="*/ 270037 h 674914"/>
            <a:gd name="connsiteX32" fmla="*/ 76201 w 2351315"/>
            <a:gd name="connsiteY32" fmla="*/ 270036 h 674914"/>
            <a:gd name="connsiteX33" fmla="*/ 237668 w 2351315"/>
            <a:gd name="connsiteY33" fmla="*/ 383105 h 674914"/>
            <a:gd name="connsiteX34" fmla="*/ 175992 w 2351315"/>
            <a:gd name="connsiteY34" fmla="*/ 566056 h 674914"/>
            <a:gd name="connsiteX35" fmla="*/ 337458 w 2351315"/>
            <a:gd name="connsiteY35" fmla="*/ 452985 h 674914"/>
            <a:gd name="connsiteX36" fmla="*/ 498923 w 2351315"/>
            <a:gd name="connsiteY36" fmla="*/ 566056 h 674914"/>
            <a:gd name="connsiteX37" fmla="*/ 437247 w 2351315"/>
            <a:gd name="connsiteY37" fmla="*/ 383105 h 674914"/>
            <a:gd name="connsiteX38" fmla="*/ 598714 w 2351315"/>
            <a:gd name="connsiteY38" fmla="*/ 270036 h 674914"/>
            <a:gd name="connsiteX39" fmla="*/ 399131 w 2351315"/>
            <a:gd name="connsiteY39" fmla="*/ 270037 h 674914"/>
            <a:gd name="connsiteX40" fmla="*/ 0 w 2351315"/>
            <a:gd name="connsiteY40" fmla="*/ 0 h 674914"/>
            <a:gd name="connsiteX41" fmla="*/ 2351315 w 2351315"/>
            <a:gd name="connsiteY41" fmla="*/ 0 h 674914"/>
            <a:gd name="connsiteX42" fmla="*/ 2351315 w 2351315"/>
            <a:gd name="connsiteY42" fmla="*/ 674914 h 674914"/>
            <a:gd name="connsiteX43" fmla="*/ 0 w 2351315"/>
            <a:gd name="connsiteY43" fmla="*/ 674914 h 6749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351315" h="674914">
              <a:moveTo>
                <a:pt x="1992090" y="87085"/>
              </a:moveTo>
              <a:lnTo>
                <a:pt x="1930416" y="270037"/>
              </a:lnTo>
              <a:lnTo>
                <a:pt x="1730833" y="270036"/>
              </a:lnTo>
              <a:lnTo>
                <a:pt x="1892300" y="383105"/>
              </a:lnTo>
              <a:lnTo>
                <a:pt x="1830624" y="566056"/>
              </a:lnTo>
              <a:lnTo>
                <a:pt x="1992090" y="452985"/>
              </a:lnTo>
              <a:lnTo>
                <a:pt x="2153555" y="566056"/>
              </a:lnTo>
              <a:lnTo>
                <a:pt x="2091879" y="383105"/>
              </a:lnTo>
              <a:lnTo>
                <a:pt x="2253346" y="270036"/>
              </a:lnTo>
              <a:lnTo>
                <a:pt x="2053763" y="270037"/>
              </a:lnTo>
              <a:close/>
              <a:moveTo>
                <a:pt x="1440546" y="87085"/>
              </a:moveTo>
              <a:lnTo>
                <a:pt x="1378872" y="270037"/>
              </a:lnTo>
              <a:lnTo>
                <a:pt x="1179289" y="270036"/>
              </a:lnTo>
              <a:lnTo>
                <a:pt x="1340756" y="383105"/>
              </a:lnTo>
              <a:lnTo>
                <a:pt x="1279080" y="566056"/>
              </a:lnTo>
              <a:lnTo>
                <a:pt x="1440546" y="452985"/>
              </a:lnTo>
              <a:lnTo>
                <a:pt x="1602011" y="566056"/>
              </a:lnTo>
              <a:lnTo>
                <a:pt x="1540335" y="383105"/>
              </a:lnTo>
              <a:lnTo>
                <a:pt x="1701802" y="270036"/>
              </a:lnTo>
              <a:lnTo>
                <a:pt x="1502219" y="270037"/>
              </a:lnTo>
              <a:close/>
              <a:moveTo>
                <a:pt x="889002" y="87085"/>
              </a:moveTo>
              <a:lnTo>
                <a:pt x="827328" y="270037"/>
              </a:lnTo>
              <a:lnTo>
                <a:pt x="627745" y="270036"/>
              </a:lnTo>
              <a:lnTo>
                <a:pt x="789212" y="383105"/>
              </a:lnTo>
              <a:lnTo>
                <a:pt x="727536" y="566056"/>
              </a:lnTo>
              <a:lnTo>
                <a:pt x="889002" y="452985"/>
              </a:lnTo>
              <a:lnTo>
                <a:pt x="1050467" y="566056"/>
              </a:lnTo>
              <a:lnTo>
                <a:pt x="988791" y="383105"/>
              </a:lnTo>
              <a:lnTo>
                <a:pt x="1150258" y="270036"/>
              </a:lnTo>
              <a:lnTo>
                <a:pt x="950675" y="270037"/>
              </a:lnTo>
              <a:close/>
              <a:moveTo>
                <a:pt x="337458" y="87085"/>
              </a:moveTo>
              <a:lnTo>
                <a:pt x="275784" y="270037"/>
              </a:lnTo>
              <a:lnTo>
                <a:pt x="76201" y="270036"/>
              </a:lnTo>
              <a:lnTo>
                <a:pt x="237668" y="383105"/>
              </a:lnTo>
              <a:lnTo>
                <a:pt x="175992" y="566056"/>
              </a:lnTo>
              <a:lnTo>
                <a:pt x="337458" y="452985"/>
              </a:lnTo>
              <a:lnTo>
                <a:pt x="498923" y="566056"/>
              </a:lnTo>
              <a:lnTo>
                <a:pt x="437247" y="383105"/>
              </a:lnTo>
              <a:lnTo>
                <a:pt x="598714" y="270036"/>
              </a:lnTo>
              <a:lnTo>
                <a:pt x="399131" y="270037"/>
              </a:lnTo>
              <a:close/>
              <a:moveTo>
                <a:pt x="0" y="0"/>
              </a:moveTo>
              <a:lnTo>
                <a:pt x="2351315" y="0"/>
              </a:lnTo>
              <a:lnTo>
                <a:pt x="2351315" y="674914"/>
              </a:lnTo>
              <a:lnTo>
                <a:pt x="0" y="674914"/>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20</xdr:col>
      <xdr:colOff>368421</xdr:colOff>
      <xdr:row>28</xdr:row>
      <xdr:rowOff>135362</xdr:rowOff>
    </xdr:from>
    <xdr:to>
      <xdr:col>22</xdr:col>
      <xdr:colOff>529167</xdr:colOff>
      <xdr:row>38</xdr:row>
      <xdr:rowOff>137583</xdr:rowOff>
    </xdr:to>
    <mc:AlternateContent xmlns:mc="http://schemas.openxmlformats.org/markup-compatibility/2006">
      <mc:Choice xmlns:a14="http://schemas.microsoft.com/office/drawing/2010/main" Requires="a14">
        <xdr:graphicFrame macro="">
          <xdr:nvGraphicFramePr>
            <xdr:cNvPr id="60" name="Education Field 1">
              <a:extLst>
                <a:ext uri="{FF2B5EF4-FFF2-40B4-BE49-F238E27FC236}">
                  <a16:creationId xmlns:a16="http://schemas.microsoft.com/office/drawing/2014/main" id="{00000000-0008-0000-1300-00003C00000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3280088" y="5469362"/>
              <a:ext cx="1451912" cy="190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85259</xdr:colOff>
      <xdr:row>20</xdr:row>
      <xdr:rowOff>39332</xdr:rowOff>
    </xdr:from>
    <xdr:to>
      <xdr:col>4</xdr:col>
      <xdr:colOff>128555</xdr:colOff>
      <xdr:row>22</xdr:row>
      <xdr:rowOff>89135</xdr:rowOff>
    </xdr:to>
    <xdr:sp macro="" textlink="Gender!B10">
      <xdr:nvSpPr>
        <xdr:cNvPr id="55" name="TextBox 54">
          <a:extLst>
            <a:ext uri="{FF2B5EF4-FFF2-40B4-BE49-F238E27FC236}">
              <a16:creationId xmlns:a16="http://schemas.microsoft.com/office/drawing/2014/main" id="{00000000-0008-0000-1300-000037000000}"/>
            </a:ext>
          </a:extLst>
        </xdr:cNvPr>
        <xdr:cNvSpPr txBox="1"/>
      </xdr:nvSpPr>
      <xdr:spPr>
        <a:xfrm>
          <a:off x="2019567" y="3947024"/>
          <a:ext cx="688065" cy="440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84EEB4-017A-40BE-8995-4E322D96F5AD}" type="TxLink">
            <a:rPr lang="en-US" sz="1800" b="1" i="0" u="none" strike="noStrike">
              <a:solidFill>
                <a:srgbClr val="002060"/>
              </a:solidFill>
              <a:latin typeface="Calibri"/>
              <a:cs typeface="Calibri"/>
            </a:rPr>
            <a:pPr/>
            <a:t>588</a:t>
          </a:fld>
          <a:endParaRPr lang="en-US" sz="1800" b="1">
            <a:solidFill>
              <a:srgbClr val="002060"/>
            </a:solidFill>
          </a:endParaRPr>
        </a:p>
      </xdr:txBody>
    </xdr:sp>
    <xdr:clientData/>
  </xdr:twoCellAnchor>
  <xdr:twoCellAnchor>
    <xdr:from>
      <xdr:col>7</xdr:col>
      <xdr:colOff>348879</xdr:colOff>
      <xdr:row>20</xdr:row>
      <xdr:rowOff>43211</xdr:rowOff>
    </xdr:from>
    <xdr:to>
      <xdr:col>8</xdr:col>
      <xdr:colOff>271393</xdr:colOff>
      <xdr:row>22</xdr:row>
      <xdr:rowOff>124335</xdr:rowOff>
    </xdr:to>
    <xdr:sp macro="" textlink="Gender!B11">
      <xdr:nvSpPr>
        <xdr:cNvPr id="56" name="TextBox 55">
          <a:extLst>
            <a:ext uri="{FF2B5EF4-FFF2-40B4-BE49-F238E27FC236}">
              <a16:creationId xmlns:a16="http://schemas.microsoft.com/office/drawing/2014/main" id="{00000000-0008-0000-1300-000038000000}"/>
            </a:ext>
          </a:extLst>
        </xdr:cNvPr>
        <xdr:cNvSpPr txBox="1"/>
      </xdr:nvSpPr>
      <xdr:spPr>
        <a:xfrm>
          <a:off x="4862264" y="3950903"/>
          <a:ext cx="567283" cy="471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4F1FCF-214F-4BBB-B291-C8DCC8F2F87D}" type="TxLink">
            <a:rPr lang="en-US" sz="1800" b="1" i="0" u="none" strike="noStrike">
              <a:solidFill>
                <a:srgbClr val="002060"/>
              </a:solidFill>
              <a:latin typeface="Calibri"/>
              <a:cs typeface="Calibri"/>
            </a:rPr>
            <a:pPr/>
            <a:t>882</a:t>
          </a:fld>
          <a:endParaRPr lang="en-US" sz="1800" b="1">
            <a:solidFill>
              <a:srgbClr val="002060"/>
            </a:solidFill>
          </a:endParaRPr>
        </a:p>
      </xdr:txBody>
    </xdr:sp>
    <xdr:clientData/>
  </xdr:twoCellAnchor>
  <xdr:twoCellAnchor>
    <xdr:from>
      <xdr:col>2</xdr:col>
      <xdr:colOff>331044</xdr:colOff>
      <xdr:row>11</xdr:row>
      <xdr:rowOff>131662</xdr:rowOff>
    </xdr:from>
    <xdr:to>
      <xdr:col>7</xdr:col>
      <xdr:colOff>224692</xdr:colOff>
      <xdr:row>13</xdr:row>
      <xdr:rowOff>22869</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1620582" y="2280893"/>
          <a:ext cx="3117495" cy="28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FF6600"/>
              </a:solidFill>
              <a:latin typeface="+mj-lt"/>
            </a:rPr>
            <a:t>Total Employees by</a:t>
          </a:r>
          <a:r>
            <a:rPr lang="en-US" sz="1500" b="1" baseline="0">
              <a:solidFill>
                <a:srgbClr val="FF6600"/>
              </a:solidFill>
              <a:latin typeface="+mj-lt"/>
            </a:rPr>
            <a:t> Gender</a:t>
          </a:r>
          <a:endParaRPr lang="en-US" sz="1500" b="1">
            <a:solidFill>
              <a:srgbClr val="FF6600"/>
            </a:solidFill>
            <a:latin typeface="+mj-lt"/>
          </a:endParaRPr>
        </a:p>
      </xdr:txBody>
    </xdr:sp>
    <xdr:clientData/>
  </xdr:twoCellAnchor>
  <xdr:twoCellAnchor editAs="oneCell">
    <xdr:from>
      <xdr:col>4</xdr:col>
      <xdr:colOff>156970</xdr:colOff>
      <xdr:row>19</xdr:row>
      <xdr:rowOff>31526</xdr:rowOff>
    </xdr:from>
    <xdr:to>
      <xdr:col>5</xdr:col>
      <xdr:colOff>239058</xdr:colOff>
      <xdr:row>23</xdr:row>
      <xdr:rowOff>12591</xdr:rowOff>
    </xdr:to>
    <xdr:pic>
      <xdr:nvPicPr>
        <xdr:cNvPr id="61" name="Graphic 8" descr="Female Profile with solid fill">
          <a:extLst>
            <a:ext uri="{FF2B5EF4-FFF2-40B4-BE49-F238E27FC236}">
              <a16:creationId xmlns:a16="http://schemas.microsoft.com/office/drawing/2014/main" id="{00000000-0008-0000-1300-00003D000000}"/>
            </a:ext>
          </a:extLst>
        </xdr:cNvPr>
        <xdr:cNvPicPr>
          <a:picLocks noChangeAspect="1"/>
        </xdr:cNvPicPr>
      </xdr:nvPicPr>
      <xdr:blipFill>
        <a:blip xmlns:r="http://schemas.openxmlformats.org/officeDocument/2006/relationships" r:embed="rId10">
          <a:duotone>
            <a:prstClr val="black"/>
            <a:srgbClr val="C41E95">
              <a:tint val="45000"/>
              <a:satMod val="400000"/>
            </a:srgbClr>
          </a:duotone>
          <a:extLst>
            <a:ext uri="{BEBA8EAE-BF5A-486C-A8C5-ECC9F3942E4B}">
              <a14:imgProps xmlns:a14="http://schemas.microsoft.com/office/drawing/2010/main">
                <a14:imgLayer r:embed="rId11">
                  <a14:imgEffect>
                    <a14:artisticPhotocopy/>
                  </a14:imgEffect>
                </a14:imgLayer>
              </a14:imgProps>
            </a:ext>
          </a:extLst>
        </a:blip>
        <a:stretch>
          <a:fillRect/>
        </a:stretch>
      </xdr:blipFill>
      <xdr:spPr>
        <a:xfrm>
          <a:off x="2736047" y="3743834"/>
          <a:ext cx="726857" cy="762603"/>
        </a:xfrm>
        <a:prstGeom prst="rect">
          <a:avLst/>
        </a:prstGeom>
        <a:noFill/>
        <a:ln>
          <a:noFill/>
        </a:ln>
      </xdr:spPr>
    </xdr:pic>
    <xdr:clientData/>
  </xdr:twoCellAnchor>
  <xdr:twoCellAnchor editAs="oneCell">
    <xdr:from>
      <xdr:col>6</xdr:col>
      <xdr:colOff>34335</xdr:colOff>
      <xdr:row>19</xdr:row>
      <xdr:rowOff>21757</xdr:rowOff>
    </xdr:from>
    <xdr:to>
      <xdr:col>7</xdr:col>
      <xdr:colOff>111760</xdr:colOff>
      <xdr:row>23</xdr:row>
      <xdr:rowOff>2822</xdr:rowOff>
    </xdr:to>
    <xdr:pic>
      <xdr:nvPicPr>
        <xdr:cNvPr id="64" name="Graphic 10" descr="Male profile with solid fill">
          <a:extLst>
            <a:ext uri="{FF2B5EF4-FFF2-40B4-BE49-F238E27FC236}">
              <a16:creationId xmlns:a16="http://schemas.microsoft.com/office/drawing/2014/main" id="{00000000-0008-0000-1300-000040000000}"/>
            </a:ext>
          </a:extLst>
        </xdr:cNvPr>
        <xdr:cNvPicPr>
          <a:picLocks noChangeAspect="1"/>
        </xdr:cNvPicPr>
      </xdr:nvPicPr>
      <xdr:blipFill>
        <a:blip xmlns:r="http://schemas.openxmlformats.org/officeDocument/2006/relationships" r:embed="rId12">
          <a:duotone>
            <a:schemeClr val="accent1">
              <a:shade val="45000"/>
              <a:satMod val="135000"/>
            </a:schemeClr>
            <a:prstClr val="white"/>
          </a:duotone>
          <a:extLst>
            <a:ext uri="{96DAC541-7B7A-43D3-8B79-37D633B846F1}">
              <asvg:svgBlip xmlns:asvg="http://schemas.microsoft.com/office/drawing/2016/SVG/main" r:embed="rId13"/>
            </a:ext>
          </a:extLst>
        </a:blip>
        <a:stretch>
          <a:fillRect/>
        </a:stretch>
      </xdr:blipFill>
      <xdr:spPr>
        <a:xfrm>
          <a:off x="3902950" y="3734065"/>
          <a:ext cx="722195" cy="762603"/>
        </a:xfrm>
        <a:prstGeom prst="rect">
          <a:avLst/>
        </a:prstGeom>
      </xdr:spPr>
    </xdr:pic>
    <xdr:clientData/>
  </xdr:twoCellAnchor>
  <xdr:twoCellAnchor>
    <xdr:from>
      <xdr:col>9</xdr:col>
      <xdr:colOff>133662</xdr:colOff>
      <xdr:row>13</xdr:row>
      <xdr:rowOff>139210</xdr:rowOff>
    </xdr:from>
    <xdr:to>
      <xdr:col>17</xdr:col>
      <xdr:colOff>90366</xdr:colOff>
      <xdr:row>24</xdr:row>
      <xdr:rowOff>81482</xdr:rowOff>
    </xdr:to>
    <xdr:graphicFrame macro="">
      <xdr:nvGraphicFramePr>
        <xdr:cNvPr id="66" name="Chart 65">
          <a:extLst>
            <a:ext uri="{FF2B5EF4-FFF2-40B4-BE49-F238E27FC236}">
              <a16:creationId xmlns:a16="http://schemas.microsoft.com/office/drawing/2014/main" id="{00000000-0008-0000-13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245785</xdr:colOff>
      <xdr:row>11</xdr:row>
      <xdr:rowOff>142763</xdr:rowOff>
    </xdr:from>
    <xdr:to>
      <xdr:col>14</xdr:col>
      <xdr:colOff>587485</xdr:colOff>
      <xdr:row>13</xdr:row>
      <xdr:rowOff>41740</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6048708" y="2291994"/>
          <a:ext cx="3565546" cy="289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0" u="none">
              <a:solidFill>
                <a:srgbClr val="FF6600"/>
              </a:solidFill>
              <a:latin typeface="+mj-lt"/>
            </a:rPr>
            <a:t>Education wise Attrition</a:t>
          </a:r>
        </a:p>
      </xdr:txBody>
    </xdr:sp>
    <xdr:clientData/>
  </xdr:twoCellAnchor>
  <xdr:twoCellAnchor>
    <xdr:from>
      <xdr:col>2</xdr:col>
      <xdr:colOff>432954</xdr:colOff>
      <xdr:row>28</xdr:row>
      <xdr:rowOff>9770</xdr:rowOff>
    </xdr:from>
    <xdr:to>
      <xdr:col>8</xdr:col>
      <xdr:colOff>490681</xdr:colOff>
      <xdr:row>38</xdr:row>
      <xdr:rowOff>168520</xdr:rowOff>
    </xdr:to>
    <xdr:graphicFrame macro="">
      <xdr:nvGraphicFramePr>
        <xdr:cNvPr id="65" name="Chart 64">
          <a:extLst>
            <a:ext uri="{FF2B5EF4-FFF2-40B4-BE49-F238E27FC236}">
              <a16:creationId xmlns:a16="http://schemas.microsoft.com/office/drawing/2014/main" id="{00000000-0008-0000-13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333782</xdr:colOff>
      <xdr:row>26</xdr:row>
      <xdr:rowOff>36116</xdr:rowOff>
    </xdr:from>
    <xdr:to>
      <xdr:col>8</xdr:col>
      <xdr:colOff>30713</xdr:colOff>
      <xdr:row>27</xdr:row>
      <xdr:rowOff>122632</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624949" y="4989116"/>
          <a:ext cx="3570431" cy="277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FF6600"/>
              </a:solidFill>
              <a:latin typeface="+mj-lt"/>
            </a:rPr>
            <a:t>Department</a:t>
          </a:r>
          <a:r>
            <a:rPr lang="en-US" sz="1500" b="1" baseline="0">
              <a:solidFill>
                <a:srgbClr val="FF6600"/>
              </a:solidFill>
              <a:latin typeface="+mj-lt"/>
            </a:rPr>
            <a:t> wise Attrition</a:t>
          </a:r>
          <a:endParaRPr lang="en-US" sz="1500" b="1">
            <a:solidFill>
              <a:srgbClr val="FF6600"/>
            </a:solidFill>
            <a:latin typeface="+mj-lt"/>
          </a:endParaRPr>
        </a:p>
      </xdr:txBody>
    </xdr:sp>
    <xdr:clientData/>
  </xdr:twoCellAnchor>
  <xdr:twoCellAnchor>
    <xdr:from>
      <xdr:col>9</xdr:col>
      <xdr:colOff>221290</xdr:colOff>
      <xdr:row>27</xdr:row>
      <xdr:rowOff>165189</xdr:rowOff>
    </xdr:from>
    <xdr:to>
      <xdr:col>15</xdr:col>
      <xdr:colOff>19243</xdr:colOff>
      <xdr:row>38</xdr:row>
      <xdr:rowOff>66017</xdr:rowOff>
    </xdr:to>
    <xdr:graphicFrame macro="">
      <xdr:nvGraphicFramePr>
        <xdr:cNvPr id="69" name="Chart 68">
          <a:extLst>
            <a:ext uri="{FF2B5EF4-FFF2-40B4-BE49-F238E27FC236}">
              <a16:creationId xmlns:a16="http://schemas.microsoft.com/office/drawing/2014/main" id="{00000000-0008-0000-13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244617</xdr:colOff>
      <xdr:row>26</xdr:row>
      <xdr:rowOff>27326</xdr:rowOff>
    </xdr:from>
    <xdr:to>
      <xdr:col>14</xdr:col>
      <xdr:colOff>590980</xdr:colOff>
      <xdr:row>27</xdr:row>
      <xdr:rowOff>113842</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6054867" y="4980326"/>
          <a:ext cx="3574280" cy="277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FF6600"/>
              </a:solidFill>
              <a:latin typeface="+mj-lt"/>
            </a:rPr>
            <a:t>Attrition</a:t>
          </a:r>
          <a:r>
            <a:rPr lang="en-US" sz="1500" b="1" baseline="0">
              <a:solidFill>
                <a:srgbClr val="FF6600"/>
              </a:solidFill>
              <a:latin typeface="+mj-lt"/>
            </a:rPr>
            <a:t> by Age Group</a:t>
          </a:r>
        </a:p>
        <a:p>
          <a:endParaRPr lang="en-US" sz="1600" b="1">
            <a:solidFill>
              <a:srgbClr val="FF6600"/>
            </a:solidFill>
            <a:latin typeface="+mj-lt"/>
          </a:endParaRPr>
        </a:p>
      </xdr:txBody>
    </xdr:sp>
    <xdr:clientData/>
  </xdr:twoCellAnchor>
  <xdr:twoCellAnchor>
    <xdr:from>
      <xdr:col>15</xdr:col>
      <xdr:colOff>399607</xdr:colOff>
      <xdr:row>26</xdr:row>
      <xdr:rowOff>13988</xdr:rowOff>
    </xdr:from>
    <xdr:to>
      <xdr:col>19</xdr:col>
      <xdr:colOff>472919</xdr:colOff>
      <xdr:row>27</xdr:row>
      <xdr:rowOff>175624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10083357" y="4966988"/>
          <a:ext cx="2655645" cy="352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FF6600"/>
              </a:solidFill>
              <a:latin typeface="+mj-lt"/>
            </a:rPr>
            <a:t>Attrition</a:t>
          </a:r>
          <a:r>
            <a:rPr lang="en-US" sz="1500" b="1" baseline="0">
              <a:solidFill>
                <a:srgbClr val="FF6600"/>
              </a:solidFill>
              <a:latin typeface="+mj-lt"/>
            </a:rPr>
            <a:t> by Marital Status</a:t>
          </a:r>
        </a:p>
        <a:p>
          <a:endParaRPr lang="en-US" sz="1600" b="1" baseline="0">
            <a:solidFill>
              <a:srgbClr val="FF6600"/>
            </a:solidFill>
            <a:latin typeface="+mj-lt"/>
          </a:endParaRPr>
        </a:p>
        <a:p>
          <a:endParaRPr lang="en-US" sz="1600" b="1">
            <a:solidFill>
              <a:srgbClr val="FF6600"/>
            </a:solidFill>
            <a:latin typeface="+mj-lt"/>
          </a:endParaRPr>
        </a:p>
      </xdr:txBody>
    </xdr:sp>
    <xdr:clientData/>
  </xdr:twoCellAnchor>
  <xdr:twoCellAnchor editAs="oneCell">
    <xdr:from>
      <xdr:col>23</xdr:col>
      <xdr:colOff>244676</xdr:colOff>
      <xdr:row>29</xdr:row>
      <xdr:rowOff>38190</xdr:rowOff>
    </xdr:from>
    <xdr:to>
      <xdr:col>24</xdr:col>
      <xdr:colOff>557513</xdr:colOff>
      <xdr:row>36</xdr:row>
      <xdr:rowOff>81485</xdr:rowOff>
    </xdr:to>
    <mc:AlternateContent xmlns:mc="http://schemas.openxmlformats.org/markup-compatibility/2006" xmlns:a14="http://schemas.microsoft.com/office/drawing/2010/main">
      <mc:Choice Requires="a14">
        <xdr:graphicFrame macro="">
          <xdr:nvGraphicFramePr>
            <xdr:cNvPr id="72" name="Department 1">
              <a:extLst>
                <a:ext uri="{FF2B5EF4-FFF2-40B4-BE49-F238E27FC236}">
                  <a16:creationId xmlns:a16="http://schemas.microsoft.com/office/drawing/2014/main" id="{00000000-0008-0000-1300-000048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093093" y="5562690"/>
              <a:ext cx="958420" cy="1376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381000</xdr:colOff>
      <xdr:row>27</xdr:row>
      <xdr:rowOff>144318</xdr:rowOff>
    </xdr:from>
    <xdr:to>
      <xdr:col>22</xdr:col>
      <xdr:colOff>68385</xdr:colOff>
      <xdr:row>29</xdr:row>
      <xdr:rowOff>0</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3276385" y="5419703"/>
          <a:ext cx="976923" cy="246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rPr>
            <a:t>Education Field</a:t>
          </a:r>
        </a:p>
        <a:p>
          <a:endParaRPr lang="en-US" sz="1100" b="1">
            <a:solidFill>
              <a:sysClr val="windowText" lastClr="000000"/>
            </a:solidFill>
          </a:endParaRPr>
        </a:p>
      </xdr:txBody>
    </xdr:sp>
    <xdr:clientData/>
  </xdr:twoCellAnchor>
  <xdr:twoCellAnchor>
    <xdr:from>
      <xdr:col>23</xdr:col>
      <xdr:colOff>231135</xdr:colOff>
      <xdr:row>27</xdr:row>
      <xdr:rowOff>181027</xdr:rowOff>
    </xdr:from>
    <xdr:to>
      <xdr:col>24</xdr:col>
      <xdr:colOff>527538</xdr:colOff>
      <xdr:row>29</xdr:row>
      <xdr:rowOff>30937</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15079552" y="5324527"/>
          <a:ext cx="941986" cy="230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ysClr val="windowText" lastClr="000000"/>
              </a:solidFill>
            </a:rPr>
            <a:t>Department</a:t>
          </a:r>
        </a:p>
        <a:p>
          <a:endParaRPr lang="en-US" sz="1100" b="1">
            <a:solidFill>
              <a:sysClr val="windowText" lastClr="000000"/>
            </a:solidFill>
          </a:endParaRPr>
        </a:p>
      </xdr:txBody>
    </xdr:sp>
    <xdr:clientData/>
  </xdr:twoCellAnchor>
  <xdr:twoCellAnchor>
    <xdr:from>
      <xdr:col>17</xdr:col>
      <xdr:colOff>459464</xdr:colOff>
      <xdr:row>11</xdr:row>
      <xdr:rowOff>146182</xdr:rowOff>
    </xdr:from>
    <xdr:to>
      <xdr:col>23</xdr:col>
      <xdr:colOff>156395</xdr:colOff>
      <xdr:row>13</xdr:row>
      <xdr:rowOff>45159</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1420541" y="2295413"/>
          <a:ext cx="3565546" cy="289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0" u="none">
              <a:solidFill>
                <a:srgbClr val="FF6600"/>
              </a:solidFill>
              <a:latin typeface="+mj-lt"/>
            </a:rPr>
            <a:t>Attrition by Job Role</a:t>
          </a:r>
        </a:p>
      </xdr:txBody>
    </xdr:sp>
    <xdr:clientData/>
  </xdr:twoCellAnchor>
  <xdr:twoCellAnchor>
    <xdr:from>
      <xdr:col>15</xdr:col>
      <xdr:colOff>279016</xdr:colOff>
      <xdr:row>28</xdr:row>
      <xdr:rowOff>23090</xdr:rowOff>
    </xdr:from>
    <xdr:to>
      <xdr:col>20</xdr:col>
      <xdr:colOff>57728</xdr:colOff>
      <xdr:row>38</xdr:row>
      <xdr:rowOff>153939</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24B8FC3-15FA-46CF-B378-E2E672F19C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994516" y="5357090"/>
              <a:ext cx="3017212" cy="20358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127000</xdr:colOff>
      <xdr:row>6</xdr:row>
      <xdr:rowOff>68383</xdr:rowOff>
    </xdr:from>
    <xdr:to>
      <xdr:col>5</xdr:col>
      <xdr:colOff>449385</xdr:colOff>
      <xdr:row>8</xdr:row>
      <xdr:rowOff>19537</xdr:rowOff>
    </xdr:to>
    <xdr:sp macro="" textlink="">
      <xdr:nvSpPr>
        <xdr:cNvPr id="13" name="TextBox 12">
          <a:extLst>
            <a:ext uri="{FF2B5EF4-FFF2-40B4-BE49-F238E27FC236}">
              <a16:creationId xmlns:a16="http://schemas.microsoft.com/office/drawing/2014/main" id="{5662C14F-43CC-4AE5-A68F-815F5692DCCB}"/>
            </a:ext>
          </a:extLst>
        </xdr:cNvPr>
        <xdr:cNvSpPr txBox="1"/>
      </xdr:nvSpPr>
      <xdr:spPr>
        <a:xfrm>
          <a:off x="2061308" y="1240691"/>
          <a:ext cx="1611923"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6600"/>
              </a:solidFill>
              <a:latin typeface="Arial Rounded MT Bold" panose="020F0704030504030204" pitchFamily="34" charset="77"/>
            </a:rPr>
            <a:t>Total Employees</a:t>
          </a:r>
        </a:p>
      </xdr:txBody>
    </xdr:sp>
    <xdr:clientData/>
  </xdr:twoCellAnchor>
  <xdr:twoCellAnchor>
    <xdr:from>
      <xdr:col>8</xdr:col>
      <xdr:colOff>297294</xdr:colOff>
      <xdr:row>6</xdr:row>
      <xdr:rowOff>101245</xdr:rowOff>
    </xdr:from>
    <xdr:to>
      <xdr:col>10</xdr:col>
      <xdr:colOff>39077</xdr:colOff>
      <xdr:row>8</xdr:row>
      <xdr:rowOff>52399</xdr:rowOff>
    </xdr:to>
    <xdr:sp macro="" textlink="">
      <xdr:nvSpPr>
        <xdr:cNvPr id="14" name="TextBox 13">
          <a:extLst>
            <a:ext uri="{FF2B5EF4-FFF2-40B4-BE49-F238E27FC236}">
              <a16:creationId xmlns:a16="http://schemas.microsoft.com/office/drawing/2014/main" id="{A471ED27-166F-AC42-819A-3AF9B1A917F6}"/>
            </a:ext>
          </a:extLst>
        </xdr:cNvPr>
        <xdr:cNvSpPr txBox="1"/>
      </xdr:nvSpPr>
      <xdr:spPr>
        <a:xfrm>
          <a:off x="5455448" y="1273553"/>
          <a:ext cx="1031321"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6600"/>
              </a:solidFill>
              <a:latin typeface="Arial Rounded MT Bold" panose="020F0704030504030204" pitchFamily="34" charset="77"/>
            </a:rPr>
            <a:t>Attrition</a:t>
          </a:r>
        </a:p>
      </xdr:txBody>
    </xdr:sp>
    <xdr:clientData/>
  </xdr:twoCellAnchor>
  <xdr:twoCellAnchor>
    <xdr:from>
      <xdr:col>12</xdr:col>
      <xdr:colOff>19848</xdr:colOff>
      <xdr:row>6</xdr:row>
      <xdr:rowOff>68029</xdr:rowOff>
    </xdr:from>
    <xdr:to>
      <xdr:col>15</xdr:col>
      <xdr:colOff>244230</xdr:colOff>
      <xdr:row>8</xdr:row>
      <xdr:rowOff>19183</xdr:rowOff>
    </xdr:to>
    <xdr:sp macro="" textlink="">
      <xdr:nvSpPr>
        <xdr:cNvPr id="15" name="TextBox 14">
          <a:extLst>
            <a:ext uri="{FF2B5EF4-FFF2-40B4-BE49-F238E27FC236}">
              <a16:creationId xmlns:a16="http://schemas.microsoft.com/office/drawing/2014/main" id="{E57A9AF4-1C7B-564C-8C52-FCAB6AB86A0B}"/>
            </a:ext>
          </a:extLst>
        </xdr:cNvPr>
        <xdr:cNvSpPr txBox="1"/>
      </xdr:nvSpPr>
      <xdr:spPr>
        <a:xfrm>
          <a:off x="7757079" y="1240337"/>
          <a:ext cx="2158689"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6600"/>
              </a:solidFill>
              <a:latin typeface="Arial Rounded MT Bold" panose="020F0704030504030204" pitchFamily="34" charset="77"/>
            </a:rPr>
            <a:t>Active Employees</a:t>
          </a:r>
        </a:p>
      </xdr:txBody>
    </xdr:sp>
    <xdr:clientData/>
  </xdr:twoCellAnchor>
  <xdr:twoCellAnchor>
    <xdr:from>
      <xdr:col>16</xdr:col>
      <xdr:colOff>543480</xdr:colOff>
      <xdr:row>6</xdr:row>
      <xdr:rowOff>83658</xdr:rowOff>
    </xdr:from>
    <xdr:to>
      <xdr:col>19</xdr:col>
      <xdr:colOff>221096</xdr:colOff>
      <xdr:row>8</xdr:row>
      <xdr:rowOff>34812</xdr:rowOff>
    </xdr:to>
    <xdr:sp macro="" textlink="">
      <xdr:nvSpPr>
        <xdr:cNvPr id="16" name="TextBox 15">
          <a:extLst>
            <a:ext uri="{FF2B5EF4-FFF2-40B4-BE49-F238E27FC236}">
              <a16:creationId xmlns:a16="http://schemas.microsoft.com/office/drawing/2014/main" id="{32DE432C-AB19-5046-A38E-B67C2C71ECCB}"/>
            </a:ext>
          </a:extLst>
        </xdr:cNvPr>
        <xdr:cNvSpPr txBox="1"/>
      </xdr:nvSpPr>
      <xdr:spPr>
        <a:xfrm>
          <a:off x="10859788" y="1255966"/>
          <a:ext cx="1611923"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6600"/>
              </a:solidFill>
              <a:latin typeface="Arial Rounded MT Bold" panose="020F0704030504030204" pitchFamily="34" charset="77"/>
            </a:rPr>
            <a:t>Attrition Rate</a:t>
          </a:r>
        </a:p>
      </xdr:txBody>
    </xdr:sp>
    <xdr:clientData/>
  </xdr:twoCellAnchor>
  <xdr:twoCellAnchor>
    <xdr:from>
      <xdr:col>21</xdr:col>
      <xdr:colOff>314880</xdr:colOff>
      <xdr:row>6</xdr:row>
      <xdr:rowOff>60213</xdr:rowOff>
    </xdr:from>
    <xdr:to>
      <xdr:col>23</xdr:col>
      <xdr:colOff>637265</xdr:colOff>
      <xdr:row>8</xdr:row>
      <xdr:rowOff>11367</xdr:rowOff>
    </xdr:to>
    <xdr:sp macro="" textlink="">
      <xdr:nvSpPr>
        <xdr:cNvPr id="17" name="TextBox 16">
          <a:extLst>
            <a:ext uri="{FF2B5EF4-FFF2-40B4-BE49-F238E27FC236}">
              <a16:creationId xmlns:a16="http://schemas.microsoft.com/office/drawing/2014/main" id="{A8A51B3E-ADA0-A643-99D5-BBCB8E8E0F29}"/>
            </a:ext>
          </a:extLst>
        </xdr:cNvPr>
        <xdr:cNvSpPr txBox="1"/>
      </xdr:nvSpPr>
      <xdr:spPr>
        <a:xfrm>
          <a:off x="13855034" y="1232521"/>
          <a:ext cx="1611923"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6600"/>
              </a:solidFill>
              <a:latin typeface="Arial Rounded MT Bold" panose="020F0704030504030204" pitchFamily="34" charset="77"/>
            </a:rPr>
            <a:t>Average Age</a:t>
          </a:r>
        </a:p>
      </xdr:txBody>
    </xdr:sp>
    <xdr:clientData/>
  </xdr:twoCellAnchor>
  <xdr:twoCellAnchor editAs="oneCell">
    <xdr:from>
      <xdr:col>4</xdr:col>
      <xdr:colOff>355910</xdr:colOff>
      <xdr:row>14</xdr:row>
      <xdr:rowOff>32860</xdr:rowOff>
    </xdr:from>
    <xdr:to>
      <xdr:col>7</xdr:col>
      <xdr:colOff>225002</xdr:colOff>
      <xdr:row>17</xdr:row>
      <xdr:rowOff>58616</xdr:rowOff>
    </xdr:to>
    <mc:AlternateContent xmlns:mc="http://schemas.openxmlformats.org/markup-compatibility/2006" xmlns:a14="http://schemas.microsoft.com/office/drawing/2010/main">
      <mc:Choice Requires="a14">
        <xdr:graphicFrame macro="">
          <xdr:nvGraphicFramePr>
            <xdr:cNvPr id="18" name="Gender 4">
              <a:extLst>
                <a:ext uri="{FF2B5EF4-FFF2-40B4-BE49-F238E27FC236}">
                  <a16:creationId xmlns:a16="http://schemas.microsoft.com/office/drawing/2014/main" id="{5208668D-FDCD-EB46-AF9F-2ECC07CE5B52}"/>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2938243" y="2699860"/>
              <a:ext cx="1805842" cy="5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365682</xdr:colOff>
      <xdr:row>17</xdr:row>
      <xdr:rowOff>157842</xdr:rowOff>
    </xdr:from>
    <xdr:to>
      <xdr:col>4</xdr:col>
      <xdr:colOff>293078</xdr:colOff>
      <xdr:row>24</xdr:row>
      <xdr:rowOff>98132</xdr:rowOff>
    </xdr:to>
    <xdr:graphicFrame macro="">
      <xdr:nvGraphicFramePr>
        <xdr:cNvPr id="21" name="Chart 20">
          <a:extLst>
            <a:ext uri="{FF2B5EF4-FFF2-40B4-BE49-F238E27FC236}">
              <a16:creationId xmlns:a16="http://schemas.microsoft.com/office/drawing/2014/main" id="{06D8C0A9-EE9B-8D41-AF14-D3380BB2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33525</xdr:colOff>
      <xdr:row>17</xdr:row>
      <xdr:rowOff>177622</xdr:rowOff>
    </xdr:from>
    <xdr:to>
      <xdr:col>8</xdr:col>
      <xdr:colOff>605691</xdr:colOff>
      <xdr:row>24</xdr:row>
      <xdr:rowOff>117912</xdr:rowOff>
    </xdr:to>
    <xdr:graphicFrame macro="">
      <xdr:nvGraphicFramePr>
        <xdr:cNvPr id="22" name="Chart 21">
          <a:extLst>
            <a:ext uri="{FF2B5EF4-FFF2-40B4-BE49-F238E27FC236}">
              <a16:creationId xmlns:a16="http://schemas.microsoft.com/office/drawing/2014/main" id="{E5CB5603-7EE2-C645-B19D-C346AD234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420078</xdr:colOff>
      <xdr:row>13</xdr:row>
      <xdr:rowOff>94436</xdr:rowOff>
    </xdr:from>
    <xdr:to>
      <xdr:col>24</xdr:col>
      <xdr:colOff>576385</xdr:colOff>
      <xdr:row>25</xdr:row>
      <xdr:rowOff>21167</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6992E08F-D449-9F4F-A890-232F80A195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1394995" y="2570936"/>
              <a:ext cx="4675390" cy="22127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286712</xdr:colOff>
      <xdr:row>26</xdr:row>
      <xdr:rowOff>65424</xdr:rowOff>
    </xdr:from>
    <xdr:to>
      <xdr:col>22</xdr:col>
      <xdr:colOff>560917</xdr:colOff>
      <xdr:row>28</xdr:row>
      <xdr:rowOff>16578</xdr:rowOff>
    </xdr:to>
    <xdr:sp macro="" textlink="">
      <xdr:nvSpPr>
        <xdr:cNvPr id="5" name="TextBox 4">
          <a:extLst>
            <a:ext uri="{FF2B5EF4-FFF2-40B4-BE49-F238E27FC236}">
              <a16:creationId xmlns:a16="http://schemas.microsoft.com/office/drawing/2014/main" id="{D08DC78E-5283-864E-8208-132196786468}"/>
            </a:ext>
          </a:extLst>
        </xdr:cNvPr>
        <xdr:cNvSpPr txBox="1"/>
      </xdr:nvSpPr>
      <xdr:spPr>
        <a:xfrm>
          <a:off x="13198379" y="5018424"/>
          <a:ext cx="1565371" cy="33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6600"/>
              </a:solidFill>
              <a:latin typeface="Arial Rounded MT Bold" panose="020F0704030504030204" pitchFamily="34" charset="77"/>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6.514198958335" createdVersion="5" refreshedVersion="5" minRefreshableVersion="3" recordCount="1470" xr:uid="{00000000-000A-0000-FFFF-FFFF00000000}">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KPI"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Rating"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5"/>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education by attrition"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3"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attrition by job"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department wise attrition"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1" format="13">
      <pivotArea type="data" outline="0" fieldPosition="0">
        <references count="2">
          <reference field="4294967294" count="1" selected="0">
            <x v="0"/>
          </reference>
          <reference field="4" count="1" selected="0">
            <x v="0"/>
          </reference>
        </references>
      </pivotArea>
    </chartFormat>
    <chartFormat chart="1" format="14">
      <pivotArea type="data" outline="0" fieldPosition="0">
        <references count="2">
          <reference field="4294967294" count="1" selected="0">
            <x v="0"/>
          </reference>
          <reference field="4" count="1" selected="0">
            <x v="1"/>
          </reference>
        </references>
      </pivotArea>
    </chartFormat>
    <chartFormat chart="1" format="15">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F00-000006000000}" name="attrition by agegroup"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B9" firstHeaderRow="1" firstDataRow="1" firstDataCol="1"/>
  <pivotFields count="44">
    <pivotField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i>
    <i>
      <x v="4"/>
    </i>
    <i>
      <x v="1"/>
    </i>
    <i>
      <x v="2"/>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000-000007000000}" name="Maritial Status"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0000000-0013-0000-FFFF-FFFF01000000}" sourceName="Education Field">
  <pivotTables>
    <pivotTable tabId="8" name="Rating"/>
    <pivotTable tabId="14" name="attrition by agegroup"/>
    <pivotTable tabId="11" name="attrition by job"/>
    <pivotTable tabId="12" name="department wise attrition"/>
    <pivotTable tabId="10" name="education by attrition"/>
    <pivotTable tabId="7" name="KPI"/>
    <pivotTable tabId="16" name="Maritial Status"/>
    <pivotTable tabId="9" name="PivotTable1"/>
  </pivotTables>
  <data>
    <tabular pivotCacheId="1">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00000000-0013-0000-FFFF-FFFF02000000}" sourceName="Gender">
  <pivotTables>
    <pivotTable tabId="9" name="PivotTable1"/>
    <pivotTable tabId="14" name="attrition by agegroup"/>
    <pivotTable tabId="11" name="attrition by job"/>
    <pivotTable tabId="12" name="department wise attrition"/>
    <pivotTable tabId="10" name="education by attrition"/>
    <pivotTable tabId="7" name="KPI"/>
    <pivotTable tabId="16" name="Maritial Status"/>
    <pivotTable tabId="8" name="Rating"/>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12" name="department wise attrition"/>
    <pivotTable tabId="14" name="attrition by agegroup"/>
    <pivotTable tabId="11" name="attrition by job"/>
    <pivotTable tabId="10" name="education by attrition"/>
    <pivotTable tabId="7" name="KPI"/>
    <pivotTable tabId="16" name="Maritial Status"/>
    <pivotTable tabId="8" name="Rating"/>
    <pivotTable tabId="9"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2" caption="Gender"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00000000-0014-0000-FFFF-FFFF02000000}" cache="Slicer_Education_Field" caption="Education Field" style="SlicerStyleLight1" rowHeight="257175"/>
  <slicer name="Gender 1" xr10:uid="{00000000-0014-0000-FFFF-FFFF03000000}" cache="Slicer_Gender2" caption="Gender" style="SlicerStyleLight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00000000-0014-0000-FFFF-FFFF04000000}" cache="Slicer_Education_Field" caption="Education Field" style="SlicerStyleLight1" rowHeight="257175"/>
  <slicer name="Gender 2" xr10:uid="{00000000-0014-0000-FFFF-FFFF05000000}" cache="Slicer_Gender2" caption="Gender" style="SlicerStyleLight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6000000}" cache="Slicer_Department" caption="Department" style="SlicerStyleLight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00000000-0014-0000-FFFF-FFFF07000000}" cache="Slicer_Education_Field" rowHeight="257175"/>
  <slicer name="Gender 4" xr10:uid="{F6B9577A-8200-C24B-9263-EAE28D22EC53}" cache="Slicer_Gender2" caption="Gender" columnCount="2" style="SlicerStyleLight1" rowHeight="257175"/>
  <slicer name="Department 1" xr10:uid="{00000000-0014-0000-FFFF-FFFF09000000}" cache="Slicer_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
  <sheetViews>
    <sheetView zoomScaleNormal="100" workbookViewId="0">
      <selection activeCell="H20" sqref="H20"/>
    </sheetView>
  </sheetViews>
  <sheetFormatPr baseColWidth="10" defaultColWidth="8.83203125" defaultRowHeight="16" x14ac:dyDescent="0.2"/>
  <cols>
    <col min="1" max="1" width="24" bestFit="1" customWidth="1"/>
    <col min="2" max="2" width="22.5" bestFit="1" customWidth="1"/>
    <col min="3" max="3" width="13.6640625" bestFit="1" customWidth="1"/>
    <col min="4" max="4" width="15.5" bestFit="1" customWidth="1"/>
    <col min="5" max="5" width="12.33203125" bestFit="1" customWidth="1"/>
  </cols>
  <sheetData>
    <row r="3" spans="1:5" x14ac:dyDescent="0.2">
      <c r="A3" s="20" t="s">
        <v>1554</v>
      </c>
      <c r="B3" s="21" t="s">
        <v>1556</v>
      </c>
      <c r="C3" s="22" t="s">
        <v>1555</v>
      </c>
    </row>
    <row r="4" spans="1:5" x14ac:dyDescent="0.2">
      <c r="A4" s="23">
        <v>1470</v>
      </c>
      <c r="B4" s="24">
        <v>237</v>
      </c>
      <c r="C4" s="25">
        <v>36.923809523809524</v>
      </c>
    </row>
    <row r="7" spans="1:5" x14ac:dyDescent="0.2">
      <c r="A7" t="s">
        <v>1557</v>
      </c>
      <c r="B7" t="s">
        <v>1558</v>
      </c>
      <c r="C7" t="s">
        <v>1559</v>
      </c>
      <c r="D7" t="s">
        <v>1560</v>
      </c>
      <c r="E7" t="s">
        <v>1561</v>
      </c>
    </row>
    <row r="8" spans="1:5" x14ac:dyDescent="0.2">
      <c r="A8">
        <f>GETPIVOTDATA("Count of Employee Number",$A$3)</f>
        <v>1470</v>
      </c>
      <c r="B8">
        <f>GETPIVOTDATA("Sum of CF_attrition count",$A$3)</f>
        <v>237</v>
      </c>
      <c r="C8" s="6">
        <f>GETPIVOTDATA("Average of Age",$A$3)</f>
        <v>36.923809523809524</v>
      </c>
      <c r="D8">
        <f>A8-B8</f>
        <v>1233</v>
      </c>
      <c r="E8" s="3">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B6"/>
  <sheetViews>
    <sheetView showGridLines="0" tabSelected="1" zoomScale="120" zoomScaleNormal="120" workbookViewId="0">
      <selection activeCell="AA36" sqref="AA36"/>
    </sheetView>
  </sheetViews>
  <sheetFormatPr baseColWidth="10" defaultColWidth="11.1640625" defaultRowHeight="15" customHeight="1" x14ac:dyDescent="0.2"/>
  <cols>
    <col min="1" max="26" width="8.5" customWidth="1"/>
  </cols>
  <sheetData>
    <row r="6" spans="28:28" ht="15" customHeight="1" x14ac:dyDescent="0.2">
      <c r="AB6" t="s">
        <v>1568</v>
      </c>
    </row>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5"/>
  <sheetViews>
    <sheetView workbookViewId="0">
      <selection activeCell="H12" sqref="H12"/>
    </sheetView>
  </sheetViews>
  <sheetFormatPr baseColWidth="10" defaultColWidth="8.83203125" defaultRowHeight="16" x14ac:dyDescent="0.2"/>
  <cols>
    <col min="1" max="1" width="23.6640625" bestFit="1" customWidth="1"/>
    <col min="3" max="3" width="14.5" bestFit="1" customWidth="1"/>
  </cols>
  <sheetData>
    <row r="3" spans="1:3" x14ac:dyDescent="0.2">
      <c r="A3" s="11" t="s">
        <v>1562</v>
      </c>
    </row>
    <row r="4" spans="1:3" x14ac:dyDescent="0.2">
      <c r="A4" s="26">
        <v>2.6265306122448981</v>
      </c>
    </row>
    <row r="7" spans="1:3" x14ac:dyDescent="0.2">
      <c r="A7" t="s">
        <v>1563</v>
      </c>
      <c r="B7" s="5">
        <f>GETPIVOTDATA("Job Satisfaction",$A$3)</f>
        <v>2.6265306122448981</v>
      </c>
      <c r="C7" s="4">
        <f>B7/4</f>
        <v>0.65663265306122454</v>
      </c>
    </row>
    <row r="8" spans="1:3" x14ac:dyDescent="0.2">
      <c r="A8" t="s">
        <v>1564</v>
      </c>
      <c r="B8" s="5">
        <f>4-B7</f>
        <v>1.3734693877551019</v>
      </c>
      <c r="C8" s="4">
        <f>B8/4</f>
        <v>0.34336734693877546</v>
      </c>
    </row>
    <row r="14" spans="1:3" x14ac:dyDescent="0.2">
      <c r="A14" s="2"/>
    </row>
    <row r="15" spans="1:3" x14ac:dyDescent="0.2">
      <c r="A15"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D20" sqref="D20"/>
    </sheetView>
  </sheetViews>
  <sheetFormatPr baseColWidth="10" defaultColWidth="8.83203125" defaultRowHeight="16" x14ac:dyDescent="0.2"/>
  <cols>
    <col min="1" max="1" width="13" bestFit="1" customWidth="1"/>
    <col min="2" max="2" width="20.83203125" bestFit="1" customWidth="1"/>
  </cols>
  <sheetData>
    <row r="3" spans="1:3" x14ac:dyDescent="0.2">
      <c r="A3" s="10" t="s">
        <v>1565</v>
      </c>
      <c r="B3" s="11" t="s">
        <v>1567</v>
      </c>
    </row>
    <row r="4" spans="1:3" x14ac:dyDescent="0.2">
      <c r="A4" s="12" t="s">
        <v>51</v>
      </c>
      <c r="B4" s="11">
        <v>588</v>
      </c>
    </row>
    <row r="5" spans="1:3" x14ac:dyDescent="0.2">
      <c r="A5" s="13" t="s">
        <v>62</v>
      </c>
      <c r="B5" s="16">
        <v>882</v>
      </c>
    </row>
    <row r="6" spans="1:3" x14ac:dyDescent="0.2">
      <c r="A6" s="14" t="s">
        <v>1566</v>
      </c>
      <c r="B6" s="15">
        <v>1470</v>
      </c>
    </row>
    <row r="10" spans="1:3" x14ac:dyDescent="0.2">
      <c r="A10" t="s">
        <v>51</v>
      </c>
      <c r="B10">
        <f>IFERROR(GETPIVOTDATA("Employee Count",$A$3,"Gender","Female"),0)</f>
        <v>588</v>
      </c>
      <c r="C10" s="8">
        <f>IFERROR(B10/($B$10+$B$11),0)</f>
        <v>0.4</v>
      </c>
    </row>
    <row r="11" spans="1:3" x14ac:dyDescent="0.2">
      <c r="A11" t="s">
        <v>62</v>
      </c>
      <c r="B11">
        <f>IFERROR(GETPIVOTDATA("Employee Count",$A$3,"Gender","Male"),0)</f>
        <v>882</v>
      </c>
      <c r="C11" s="8">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J42" sqref="J42"/>
    </sheetView>
  </sheetViews>
  <sheetFormatPr baseColWidth="10" defaultColWidth="8.83203125" defaultRowHeight="16" x14ac:dyDescent="0.2"/>
  <cols>
    <col min="1" max="1" width="16.33203125" bestFit="1" customWidth="1"/>
    <col min="2" max="2" width="22.5" bestFit="1" customWidth="1"/>
  </cols>
  <sheetData>
    <row r="3" spans="1:2" x14ac:dyDescent="0.2">
      <c r="A3" s="10" t="s">
        <v>1565</v>
      </c>
      <c r="B3" s="11" t="s">
        <v>1556</v>
      </c>
    </row>
    <row r="4" spans="1:2" x14ac:dyDescent="0.2">
      <c r="A4" s="12" t="s">
        <v>134</v>
      </c>
      <c r="B4" s="11">
        <v>5</v>
      </c>
    </row>
    <row r="5" spans="1:2" x14ac:dyDescent="0.2">
      <c r="A5" s="13" t="s">
        <v>65</v>
      </c>
      <c r="B5" s="16">
        <v>31</v>
      </c>
    </row>
    <row r="6" spans="1:2" x14ac:dyDescent="0.2">
      <c r="A6" s="13" t="s">
        <v>55</v>
      </c>
      <c r="B6" s="16">
        <v>44</v>
      </c>
    </row>
    <row r="7" spans="1:2" x14ac:dyDescent="0.2">
      <c r="A7" s="13" t="s">
        <v>71</v>
      </c>
      <c r="B7" s="16">
        <v>58</v>
      </c>
    </row>
    <row r="8" spans="1:2" x14ac:dyDescent="0.2">
      <c r="A8" s="13" t="s">
        <v>77</v>
      </c>
      <c r="B8" s="16">
        <v>99</v>
      </c>
    </row>
    <row r="9" spans="1:2" x14ac:dyDescent="0.2">
      <c r="A9" s="14" t="s">
        <v>1566</v>
      </c>
      <c r="B9" s="15">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3"/>
  <sheetViews>
    <sheetView workbookViewId="0">
      <selection activeCell="N37" sqref="N37"/>
    </sheetView>
  </sheetViews>
  <sheetFormatPr baseColWidth="10" defaultColWidth="8.83203125" defaultRowHeight="16" x14ac:dyDescent="0.2"/>
  <cols>
    <col min="1" max="1" width="23.1640625" bestFit="1" customWidth="1"/>
    <col min="2" max="2" width="22.5" bestFit="1" customWidth="1"/>
    <col min="4" max="4" width="22.83203125" bestFit="1" customWidth="1"/>
  </cols>
  <sheetData>
    <row r="3" spans="1:5" x14ac:dyDescent="0.2">
      <c r="A3" s="10" t="s">
        <v>1565</v>
      </c>
      <c r="B3" s="11" t="s">
        <v>1556</v>
      </c>
      <c r="D3" t="s">
        <v>9</v>
      </c>
      <c r="E3" t="s">
        <v>0</v>
      </c>
    </row>
    <row r="4" spans="1:5" x14ac:dyDescent="0.2">
      <c r="A4" s="12" t="s">
        <v>83</v>
      </c>
      <c r="B4" s="11">
        <v>9</v>
      </c>
      <c r="D4" t="str">
        <f>A4</f>
        <v>Healthcare Representative</v>
      </c>
      <c r="E4">
        <f>GETPIVOTDATA("CF_attrition count",$A$3,"Job Role",A4)</f>
        <v>9</v>
      </c>
    </row>
    <row r="5" spans="1:5" x14ac:dyDescent="0.2">
      <c r="A5" s="13" t="s">
        <v>163</v>
      </c>
      <c r="B5" s="16">
        <v>12</v>
      </c>
      <c r="D5" t="str">
        <f t="shared" ref="D5:D12" si="0">A5</f>
        <v>Human Resources</v>
      </c>
      <c r="E5">
        <f t="shared" ref="E5:E12" si="1">GETPIVOTDATA("CF_attrition count",$A$3,"Job Role",A5)</f>
        <v>12</v>
      </c>
    </row>
    <row r="6" spans="1:5" x14ac:dyDescent="0.2">
      <c r="A6" s="13" t="s">
        <v>68</v>
      </c>
      <c r="B6" s="16">
        <v>62</v>
      </c>
      <c r="D6" t="str">
        <f t="shared" si="0"/>
        <v>Laboratory Technician</v>
      </c>
      <c r="E6">
        <f t="shared" si="1"/>
        <v>62</v>
      </c>
    </row>
    <row r="7" spans="1:5" x14ac:dyDescent="0.2">
      <c r="A7" s="13" t="s">
        <v>95</v>
      </c>
      <c r="B7" s="16">
        <v>5</v>
      </c>
      <c r="D7" t="str">
        <f t="shared" si="0"/>
        <v>Manager</v>
      </c>
      <c r="E7">
        <f t="shared" si="1"/>
        <v>5</v>
      </c>
    </row>
    <row r="8" spans="1:5" x14ac:dyDescent="0.2">
      <c r="A8" s="13" t="s">
        <v>81</v>
      </c>
      <c r="B8" s="16">
        <v>10</v>
      </c>
      <c r="D8" t="str">
        <f t="shared" si="0"/>
        <v>Manufacturing Director</v>
      </c>
      <c r="E8">
        <f t="shared" si="1"/>
        <v>10</v>
      </c>
    </row>
    <row r="9" spans="1:5" x14ac:dyDescent="0.2">
      <c r="A9" s="13" t="s">
        <v>101</v>
      </c>
      <c r="B9" s="16">
        <v>2</v>
      </c>
      <c r="D9" t="str">
        <f t="shared" si="0"/>
        <v>Research Director</v>
      </c>
      <c r="E9">
        <f t="shared" si="1"/>
        <v>2</v>
      </c>
    </row>
    <row r="10" spans="1:5" x14ac:dyDescent="0.2">
      <c r="A10" s="13" t="s">
        <v>63</v>
      </c>
      <c r="B10" s="16">
        <v>47</v>
      </c>
      <c r="D10" t="str">
        <f t="shared" si="0"/>
        <v>Research Scientist</v>
      </c>
      <c r="E10">
        <f t="shared" si="1"/>
        <v>47</v>
      </c>
    </row>
    <row r="11" spans="1:5" x14ac:dyDescent="0.2">
      <c r="A11" s="13" t="s">
        <v>52</v>
      </c>
      <c r="B11" s="16">
        <v>57</v>
      </c>
      <c r="D11" t="str">
        <f t="shared" si="0"/>
        <v>Sales Executive</v>
      </c>
      <c r="E11">
        <f t="shared" si="1"/>
        <v>57</v>
      </c>
    </row>
    <row r="12" spans="1:5" x14ac:dyDescent="0.2">
      <c r="A12" s="13" t="s">
        <v>99</v>
      </c>
      <c r="B12" s="16">
        <v>33</v>
      </c>
      <c r="D12" t="str">
        <f t="shared" si="0"/>
        <v>Sales Representative</v>
      </c>
      <c r="E12">
        <f t="shared" si="1"/>
        <v>33</v>
      </c>
    </row>
    <row r="13" spans="1:5" x14ac:dyDescent="0.2">
      <c r="A13" s="14" t="s">
        <v>1566</v>
      </c>
      <c r="B13" s="15">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5" sqref="B5"/>
    </sheetView>
  </sheetViews>
  <sheetFormatPr baseColWidth="10" defaultColWidth="8.83203125" defaultRowHeight="16" x14ac:dyDescent="0.2"/>
  <cols>
    <col min="1" max="1" width="13" bestFit="1" customWidth="1"/>
    <col min="2" max="2" width="22.5" bestFit="1" customWidth="1"/>
  </cols>
  <sheetData>
    <row r="3" spans="1:2" x14ac:dyDescent="0.2">
      <c r="A3" s="10" t="s">
        <v>1565</v>
      </c>
      <c r="B3" s="11" t="s">
        <v>1556</v>
      </c>
    </row>
    <row r="4" spans="1:2" x14ac:dyDescent="0.2">
      <c r="A4" s="12" t="s">
        <v>161</v>
      </c>
      <c r="B4" s="17">
        <v>5.0632911392405063E-2</v>
      </c>
    </row>
    <row r="5" spans="1:2" x14ac:dyDescent="0.2">
      <c r="A5" s="13" t="s">
        <v>60</v>
      </c>
      <c r="B5" s="18">
        <v>0.56118143459915615</v>
      </c>
    </row>
    <row r="6" spans="1:2" x14ac:dyDescent="0.2">
      <c r="A6" s="13" t="s">
        <v>48</v>
      </c>
      <c r="B6" s="18">
        <v>0.3881856540084388</v>
      </c>
    </row>
    <row r="7" spans="1:2" x14ac:dyDescent="0.2">
      <c r="A7" s="14" t="s">
        <v>1566</v>
      </c>
      <c r="B7" s="1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B9"/>
  <sheetViews>
    <sheetView workbookViewId="0">
      <selection activeCell="Q39" sqref="Q39"/>
    </sheetView>
  </sheetViews>
  <sheetFormatPr baseColWidth="10" defaultColWidth="8.83203125" defaultRowHeight="16" x14ac:dyDescent="0.2"/>
  <cols>
    <col min="1" max="1" width="13" bestFit="1" customWidth="1"/>
    <col min="2" max="2" width="22.5" bestFit="1" customWidth="1"/>
  </cols>
  <sheetData>
    <row r="3" spans="1:2" x14ac:dyDescent="0.2">
      <c r="A3" s="10" t="s">
        <v>1565</v>
      </c>
      <c r="B3" s="11" t="s">
        <v>1556</v>
      </c>
    </row>
    <row r="4" spans="1:2" x14ac:dyDescent="0.2">
      <c r="A4" s="12" t="s">
        <v>69</v>
      </c>
      <c r="B4" s="11">
        <v>112</v>
      </c>
    </row>
    <row r="5" spans="1:2" x14ac:dyDescent="0.2">
      <c r="A5" s="13" t="s">
        <v>46</v>
      </c>
      <c r="B5" s="16">
        <v>51</v>
      </c>
    </row>
    <row r="6" spans="1:2" x14ac:dyDescent="0.2">
      <c r="A6" s="13" t="s">
        <v>92</v>
      </c>
      <c r="B6" s="16">
        <v>38</v>
      </c>
    </row>
    <row r="7" spans="1:2" x14ac:dyDescent="0.2">
      <c r="A7" s="13" t="s">
        <v>58</v>
      </c>
      <c r="B7" s="16">
        <v>25</v>
      </c>
    </row>
    <row r="8" spans="1:2" x14ac:dyDescent="0.2">
      <c r="A8" s="13" t="s">
        <v>75</v>
      </c>
      <c r="B8" s="16">
        <v>11</v>
      </c>
    </row>
    <row r="9" spans="1:2" x14ac:dyDescent="0.2">
      <c r="A9" s="14" t="s">
        <v>1566</v>
      </c>
      <c r="B9" s="15">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F7"/>
  <sheetViews>
    <sheetView workbookViewId="0">
      <selection activeCell="W48" sqref="W48"/>
    </sheetView>
  </sheetViews>
  <sheetFormatPr baseColWidth="10" defaultColWidth="8.83203125" defaultRowHeight="16" x14ac:dyDescent="0.2"/>
  <cols>
    <col min="1" max="1" width="13" bestFit="1" customWidth="1"/>
    <col min="2" max="2" width="15.33203125" bestFit="1" customWidth="1"/>
  </cols>
  <sheetData>
    <row r="3" spans="1:6" x14ac:dyDescent="0.2">
      <c r="A3" s="10" t="s">
        <v>1565</v>
      </c>
      <c r="B3" s="11" t="s">
        <v>1569</v>
      </c>
      <c r="E3" s="9" t="s">
        <v>1570</v>
      </c>
      <c r="F3" s="9" t="s">
        <v>1571</v>
      </c>
    </row>
    <row r="4" spans="1:6" x14ac:dyDescent="0.2">
      <c r="A4" s="12" t="s">
        <v>79</v>
      </c>
      <c r="B4" s="11">
        <v>327</v>
      </c>
      <c r="E4" t="str">
        <f>A4</f>
        <v>Divorced</v>
      </c>
      <c r="F4">
        <f>GETPIVOTDATA("Attrition",$A$3,"Marital Status",A4)</f>
        <v>327</v>
      </c>
    </row>
    <row r="5" spans="1:6" x14ac:dyDescent="0.2">
      <c r="A5" s="13" t="s">
        <v>53</v>
      </c>
      <c r="B5" s="16">
        <v>470</v>
      </c>
      <c r="E5" t="str">
        <f>A5</f>
        <v>Single</v>
      </c>
      <c r="F5">
        <f>GETPIVOTDATA("Attrition",$A$3,"Marital Status",A5)</f>
        <v>470</v>
      </c>
    </row>
    <row r="6" spans="1:6" x14ac:dyDescent="0.2">
      <c r="A6" s="13" t="s">
        <v>64</v>
      </c>
      <c r="B6" s="16">
        <v>673</v>
      </c>
      <c r="E6" t="str">
        <f>A6</f>
        <v>Married</v>
      </c>
      <c r="F6">
        <f>GETPIVOTDATA("Attrition",$A$3,"Marital Status",A6)</f>
        <v>673</v>
      </c>
    </row>
    <row r="7" spans="1:6" x14ac:dyDescent="0.2">
      <c r="A7" s="14" t="s">
        <v>1566</v>
      </c>
      <c r="B7" s="15">
        <v>1470</v>
      </c>
    </row>
  </sheetData>
  <sortState xmlns:xlrd2="http://schemas.microsoft.com/office/spreadsheetml/2017/richdata2" ref="E4:F6">
    <sortCondition descending="1" ref="E4:E6"/>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R1471"/>
  <sheetViews>
    <sheetView topLeftCell="A2" zoomScaleNormal="100" workbookViewId="0">
      <selection activeCell="A2" sqref="A2:AR2"/>
    </sheetView>
  </sheetViews>
  <sheetFormatPr baseColWidth="10" defaultColWidth="11.1640625" defaultRowHeight="15" customHeight="1" x14ac:dyDescent="0.2"/>
  <cols>
    <col min="1" max="1" width="9.6640625" customWidth="1"/>
    <col min="2" max="2" width="15.5" customWidth="1"/>
    <col min="3" max="3" width="13.33203125" customWidth="1"/>
    <col min="4" max="4" width="17.5" customWidth="1"/>
    <col min="5" max="5" width="12.6640625" customWidth="1"/>
    <col min="6" max="6" width="15.5" customWidth="1"/>
    <col min="7" max="7" width="9" customWidth="1"/>
    <col min="8" max="8" width="18" customWidth="1"/>
    <col min="9" max="9" width="8.5" customWidth="1"/>
    <col min="10" max="10" width="23.33203125" customWidth="1"/>
    <col min="11" max="11" width="14.5" customWidth="1"/>
    <col min="12" max="12" width="11.1640625" customWidth="1"/>
    <col min="13" max="13" width="8.5" customWidth="1"/>
    <col min="14" max="14" width="22.6640625" customWidth="1"/>
    <col min="15" max="17" width="8.5" customWidth="1"/>
    <col min="18" max="18" width="17.83203125" customWidth="1"/>
    <col min="19" max="19" width="18.5" customWidth="1"/>
    <col min="20" max="20" width="16.5" customWidth="1"/>
    <col min="21" max="21" width="20.5" customWidth="1"/>
    <col min="22" max="22" width="11" customWidth="1"/>
    <col min="23" max="23" width="20" customWidth="1"/>
    <col min="24" max="24" width="16" customWidth="1"/>
    <col min="25" max="25" width="16.5" customWidth="1"/>
    <col min="26" max="26" width="23.5" customWidth="1"/>
    <col min="27" max="27" width="12.5" customWidth="1"/>
    <col min="28" max="28" width="16.5" customWidth="1"/>
    <col min="29" max="29" width="10.1640625" customWidth="1"/>
    <col min="30" max="30" width="15.5" customWidth="1"/>
    <col min="31" max="31" width="16.33203125" customWidth="1"/>
    <col min="32" max="32" width="14" customWidth="1"/>
    <col min="33" max="33" width="23.5" customWidth="1"/>
    <col min="34" max="34" width="18.6640625" customWidth="1"/>
    <col min="35" max="35" width="19" customWidth="1"/>
    <col min="36" max="36" width="23.33203125" customWidth="1"/>
    <col min="37" max="37" width="15.5" customWidth="1"/>
    <col min="38" max="38" width="18.1640625" customWidth="1"/>
    <col min="39" max="39" width="19.5" customWidth="1"/>
    <col min="40" max="40" width="17.5" customWidth="1"/>
    <col min="41" max="41" width="17.83203125" customWidth="1"/>
    <col min="42" max="42" width="20.33203125" customWidth="1"/>
    <col min="43" max="43" width="25.1640625" customWidth="1"/>
    <col min="44" max="44" width="23.5" customWidth="1"/>
  </cols>
  <sheetData>
    <row r="1" spans="1:44"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 customHeight="1" x14ac:dyDescent="0.2">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 customHeight="1" x14ac:dyDescent="0.2">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 customHeight="1" x14ac:dyDescent="0.2">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 customHeight="1" x14ac:dyDescent="0.2">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 customHeight="1" x14ac:dyDescent="0.2">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 customHeight="1" x14ac:dyDescent="0.2">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 customHeight="1" x14ac:dyDescent="0.2">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 customHeight="1" x14ac:dyDescent="0.2">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 customHeight="1" x14ac:dyDescent="0.2">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 customHeight="1" x14ac:dyDescent="0.2">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 customHeight="1" x14ac:dyDescent="0.2">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 customHeight="1" x14ac:dyDescent="0.2">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 customHeight="1" x14ac:dyDescent="0.2">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 customHeight="1" x14ac:dyDescent="0.2">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 customHeight="1" x14ac:dyDescent="0.2">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 customHeight="1" x14ac:dyDescent="0.2">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 customHeight="1" x14ac:dyDescent="0.2">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 customHeight="1" x14ac:dyDescent="0.2">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 customHeight="1" x14ac:dyDescent="0.2">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 customHeight="1" x14ac:dyDescent="0.2">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6" x14ac:dyDescent="0.2">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6" x14ac:dyDescent="0.2">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6" x14ac:dyDescent="0.2">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6" x14ac:dyDescent="0.2">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6" x14ac:dyDescent="0.2">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6" x14ac:dyDescent="0.2">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6" x14ac:dyDescent="0.2">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6" x14ac:dyDescent="0.2">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6" x14ac:dyDescent="0.2">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6" x14ac:dyDescent="0.2">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6" x14ac:dyDescent="0.2">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6" x14ac:dyDescent="0.2">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6" x14ac:dyDescent="0.2">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6" x14ac:dyDescent="0.2">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6" x14ac:dyDescent="0.2">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6" x14ac:dyDescent="0.2">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6" x14ac:dyDescent="0.2">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6" x14ac:dyDescent="0.2">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6" x14ac:dyDescent="0.2">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6" x14ac:dyDescent="0.2">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6" x14ac:dyDescent="0.2">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6" x14ac:dyDescent="0.2">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6" x14ac:dyDescent="0.2">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6" x14ac:dyDescent="0.2">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6" x14ac:dyDescent="0.2">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6" x14ac:dyDescent="0.2">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6" x14ac:dyDescent="0.2">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6" x14ac:dyDescent="0.2">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6" x14ac:dyDescent="0.2">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6" x14ac:dyDescent="0.2">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6" x14ac:dyDescent="0.2">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6" x14ac:dyDescent="0.2">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6" x14ac:dyDescent="0.2">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6" x14ac:dyDescent="0.2">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6" x14ac:dyDescent="0.2">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6" x14ac:dyDescent="0.2">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6" x14ac:dyDescent="0.2">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6" x14ac:dyDescent="0.2">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6" x14ac:dyDescent="0.2">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6" x14ac:dyDescent="0.2">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6" x14ac:dyDescent="0.2">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6" x14ac:dyDescent="0.2">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6" x14ac:dyDescent="0.2">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6" x14ac:dyDescent="0.2">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6" x14ac:dyDescent="0.2">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6" x14ac:dyDescent="0.2">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6" x14ac:dyDescent="0.2">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6" x14ac:dyDescent="0.2">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6" x14ac:dyDescent="0.2">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6" x14ac:dyDescent="0.2">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6" x14ac:dyDescent="0.2">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6" x14ac:dyDescent="0.2">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6" x14ac:dyDescent="0.2">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6" x14ac:dyDescent="0.2">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6" x14ac:dyDescent="0.2">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6" x14ac:dyDescent="0.2">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6" x14ac:dyDescent="0.2">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6" x14ac:dyDescent="0.2">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6" x14ac:dyDescent="0.2">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6" x14ac:dyDescent="0.2">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6" x14ac:dyDescent="0.2">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6" x14ac:dyDescent="0.2">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6" x14ac:dyDescent="0.2">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6" x14ac:dyDescent="0.2">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6" x14ac:dyDescent="0.2">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6" x14ac:dyDescent="0.2">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6" x14ac:dyDescent="0.2">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6" x14ac:dyDescent="0.2">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6" x14ac:dyDescent="0.2">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6" x14ac:dyDescent="0.2">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6" x14ac:dyDescent="0.2">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6" x14ac:dyDescent="0.2">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6" x14ac:dyDescent="0.2">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6" x14ac:dyDescent="0.2">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6" x14ac:dyDescent="0.2">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6" x14ac:dyDescent="0.2">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6" x14ac:dyDescent="0.2">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6" x14ac:dyDescent="0.2">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6" x14ac:dyDescent="0.2">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6" x14ac:dyDescent="0.2">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6" x14ac:dyDescent="0.2">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6" x14ac:dyDescent="0.2">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6" x14ac:dyDescent="0.2">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6" x14ac:dyDescent="0.2">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6" x14ac:dyDescent="0.2">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6" x14ac:dyDescent="0.2">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6" x14ac:dyDescent="0.2">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6" x14ac:dyDescent="0.2">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6" x14ac:dyDescent="0.2">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6" x14ac:dyDescent="0.2">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6" x14ac:dyDescent="0.2">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6" x14ac:dyDescent="0.2">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6" x14ac:dyDescent="0.2">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6" x14ac:dyDescent="0.2">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6" x14ac:dyDescent="0.2">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6" x14ac:dyDescent="0.2">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6" x14ac:dyDescent="0.2">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6" x14ac:dyDescent="0.2">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6" x14ac:dyDescent="0.2">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6" x14ac:dyDescent="0.2">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6" x14ac:dyDescent="0.2">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6" x14ac:dyDescent="0.2">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6" x14ac:dyDescent="0.2">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6" x14ac:dyDescent="0.2">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6" x14ac:dyDescent="0.2">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6" x14ac:dyDescent="0.2">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6" x14ac:dyDescent="0.2">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6" x14ac:dyDescent="0.2">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6" x14ac:dyDescent="0.2">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6" x14ac:dyDescent="0.2">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6" x14ac:dyDescent="0.2">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6" x14ac:dyDescent="0.2">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6" x14ac:dyDescent="0.2">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6" x14ac:dyDescent="0.2">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6" x14ac:dyDescent="0.2">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6" x14ac:dyDescent="0.2">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6" x14ac:dyDescent="0.2">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6" x14ac:dyDescent="0.2">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6" x14ac:dyDescent="0.2">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6" x14ac:dyDescent="0.2">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6" x14ac:dyDescent="0.2">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6" x14ac:dyDescent="0.2">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6" x14ac:dyDescent="0.2">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6" x14ac:dyDescent="0.2">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6" x14ac:dyDescent="0.2">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6" x14ac:dyDescent="0.2">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6" x14ac:dyDescent="0.2">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6" x14ac:dyDescent="0.2">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6" x14ac:dyDescent="0.2">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6" x14ac:dyDescent="0.2">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6" x14ac:dyDescent="0.2">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6" x14ac:dyDescent="0.2">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6" x14ac:dyDescent="0.2">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6" x14ac:dyDescent="0.2">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6" x14ac:dyDescent="0.2">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6" x14ac:dyDescent="0.2">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6" x14ac:dyDescent="0.2">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6" x14ac:dyDescent="0.2">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6" x14ac:dyDescent="0.2">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6" x14ac:dyDescent="0.2">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6" x14ac:dyDescent="0.2">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6" x14ac:dyDescent="0.2">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6" x14ac:dyDescent="0.2">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6" x14ac:dyDescent="0.2">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6" x14ac:dyDescent="0.2">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6" x14ac:dyDescent="0.2">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6" x14ac:dyDescent="0.2">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6" x14ac:dyDescent="0.2">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6" x14ac:dyDescent="0.2">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6" x14ac:dyDescent="0.2">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6" x14ac:dyDescent="0.2">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6" x14ac:dyDescent="0.2">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6" x14ac:dyDescent="0.2">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6" x14ac:dyDescent="0.2">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6" x14ac:dyDescent="0.2">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6" x14ac:dyDescent="0.2">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6" x14ac:dyDescent="0.2">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6" x14ac:dyDescent="0.2">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6" x14ac:dyDescent="0.2">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6" x14ac:dyDescent="0.2">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6" x14ac:dyDescent="0.2">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6" x14ac:dyDescent="0.2">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6" x14ac:dyDescent="0.2">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6" x14ac:dyDescent="0.2">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6" x14ac:dyDescent="0.2">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6" x14ac:dyDescent="0.2">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6" x14ac:dyDescent="0.2">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6" x14ac:dyDescent="0.2">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6" x14ac:dyDescent="0.2">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6" x14ac:dyDescent="0.2">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6" x14ac:dyDescent="0.2">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6" x14ac:dyDescent="0.2">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6" x14ac:dyDescent="0.2">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6" x14ac:dyDescent="0.2">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6" x14ac:dyDescent="0.2">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6" x14ac:dyDescent="0.2">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6" x14ac:dyDescent="0.2">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6" x14ac:dyDescent="0.2">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6" x14ac:dyDescent="0.2">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6" x14ac:dyDescent="0.2">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6" x14ac:dyDescent="0.2">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6" x14ac:dyDescent="0.2">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6" x14ac:dyDescent="0.2">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6" x14ac:dyDescent="0.2">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6" x14ac:dyDescent="0.2">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6" x14ac:dyDescent="0.2">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6" x14ac:dyDescent="0.2">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6" x14ac:dyDescent="0.2">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6" x14ac:dyDescent="0.2">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6" x14ac:dyDescent="0.2">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6" x14ac:dyDescent="0.2">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6" x14ac:dyDescent="0.2">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6" x14ac:dyDescent="0.2">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6" x14ac:dyDescent="0.2">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6" x14ac:dyDescent="0.2">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6" x14ac:dyDescent="0.2">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6" x14ac:dyDescent="0.2">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6" x14ac:dyDescent="0.2">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6" x14ac:dyDescent="0.2">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6" x14ac:dyDescent="0.2">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6" x14ac:dyDescent="0.2">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6" x14ac:dyDescent="0.2">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6" x14ac:dyDescent="0.2">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6" x14ac:dyDescent="0.2">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6" x14ac:dyDescent="0.2">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6" x14ac:dyDescent="0.2">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6" x14ac:dyDescent="0.2">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6" x14ac:dyDescent="0.2">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6" x14ac:dyDescent="0.2">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6" x14ac:dyDescent="0.2">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6" x14ac:dyDescent="0.2">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6" x14ac:dyDescent="0.2">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6" x14ac:dyDescent="0.2">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6" x14ac:dyDescent="0.2">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6" x14ac:dyDescent="0.2">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6" x14ac:dyDescent="0.2">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6" x14ac:dyDescent="0.2">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6" x14ac:dyDescent="0.2">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6" x14ac:dyDescent="0.2">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6" x14ac:dyDescent="0.2">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6" x14ac:dyDescent="0.2">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6" x14ac:dyDescent="0.2">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6" x14ac:dyDescent="0.2">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6" x14ac:dyDescent="0.2">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6" x14ac:dyDescent="0.2">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6" x14ac:dyDescent="0.2">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6" x14ac:dyDescent="0.2">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6" x14ac:dyDescent="0.2">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6" x14ac:dyDescent="0.2">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6" x14ac:dyDescent="0.2">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6" x14ac:dyDescent="0.2">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6" x14ac:dyDescent="0.2">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6" x14ac:dyDescent="0.2">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6" x14ac:dyDescent="0.2">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6" x14ac:dyDescent="0.2">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6" x14ac:dyDescent="0.2">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6" x14ac:dyDescent="0.2">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6" x14ac:dyDescent="0.2">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6" x14ac:dyDescent="0.2">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6" x14ac:dyDescent="0.2">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6" x14ac:dyDescent="0.2">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6" x14ac:dyDescent="0.2">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6" x14ac:dyDescent="0.2">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6" x14ac:dyDescent="0.2">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6" x14ac:dyDescent="0.2">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6" x14ac:dyDescent="0.2">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6" x14ac:dyDescent="0.2">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6" x14ac:dyDescent="0.2">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6" x14ac:dyDescent="0.2">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6" x14ac:dyDescent="0.2">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6" x14ac:dyDescent="0.2">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6" x14ac:dyDescent="0.2">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6" x14ac:dyDescent="0.2">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6" x14ac:dyDescent="0.2">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6" x14ac:dyDescent="0.2">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6" x14ac:dyDescent="0.2">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6" x14ac:dyDescent="0.2">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6" x14ac:dyDescent="0.2">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6" x14ac:dyDescent="0.2">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6" x14ac:dyDescent="0.2">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6" x14ac:dyDescent="0.2">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6" x14ac:dyDescent="0.2">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6" x14ac:dyDescent="0.2">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6" x14ac:dyDescent="0.2">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6" x14ac:dyDescent="0.2">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6" x14ac:dyDescent="0.2">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6" x14ac:dyDescent="0.2">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6" x14ac:dyDescent="0.2">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6" x14ac:dyDescent="0.2">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6" x14ac:dyDescent="0.2">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6" x14ac:dyDescent="0.2">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6" x14ac:dyDescent="0.2">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6" x14ac:dyDescent="0.2">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6" x14ac:dyDescent="0.2">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6" x14ac:dyDescent="0.2">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6" x14ac:dyDescent="0.2">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6" x14ac:dyDescent="0.2">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6" x14ac:dyDescent="0.2">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6" x14ac:dyDescent="0.2">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6" x14ac:dyDescent="0.2">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6" x14ac:dyDescent="0.2">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6" x14ac:dyDescent="0.2">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6" x14ac:dyDescent="0.2">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6" x14ac:dyDescent="0.2">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6" x14ac:dyDescent="0.2">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6" x14ac:dyDescent="0.2">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6" x14ac:dyDescent="0.2">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6" x14ac:dyDescent="0.2">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6" x14ac:dyDescent="0.2">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6" x14ac:dyDescent="0.2">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6" x14ac:dyDescent="0.2">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6" x14ac:dyDescent="0.2">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6" x14ac:dyDescent="0.2">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6" x14ac:dyDescent="0.2">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6" x14ac:dyDescent="0.2">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6" x14ac:dyDescent="0.2">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6" x14ac:dyDescent="0.2">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6" x14ac:dyDescent="0.2">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6" x14ac:dyDescent="0.2">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6" x14ac:dyDescent="0.2">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6" x14ac:dyDescent="0.2">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6" x14ac:dyDescent="0.2">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6" x14ac:dyDescent="0.2">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6" x14ac:dyDescent="0.2">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6" x14ac:dyDescent="0.2">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6" x14ac:dyDescent="0.2">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6" x14ac:dyDescent="0.2">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6" x14ac:dyDescent="0.2">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6" x14ac:dyDescent="0.2">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6" x14ac:dyDescent="0.2">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6" x14ac:dyDescent="0.2">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6" x14ac:dyDescent="0.2">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6" x14ac:dyDescent="0.2">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6" x14ac:dyDescent="0.2">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6" x14ac:dyDescent="0.2">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6" x14ac:dyDescent="0.2">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6" x14ac:dyDescent="0.2">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6" x14ac:dyDescent="0.2">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6" x14ac:dyDescent="0.2">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6" x14ac:dyDescent="0.2">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6" x14ac:dyDescent="0.2">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6" x14ac:dyDescent="0.2">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6" x14ac:dyDescent="0.2">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6" x14ac:dyDescent="0.2">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6" x14ac:dyDescent="0.2">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6" x14ac:dyDescent="0.2">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6" x14ac:dyDescent="0.2">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6" x14ac:dyDescent="0.2">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6" x14ac:dyDescent="0.2">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6" x14ac:dyDescent="0.2">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6" x14ac:dyDescent="0.2">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6" x14ac:dyDescent="0.2">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6" x14ac:dyDescent="0.2">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6" x14ac:dyDescent="0.2">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6" x14ac:dyDescent="0.2">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6" x14ac:dyDescent="0.2">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6" x14ac:dyDescent="0.2">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6" x14ac:dyDescent="0.2">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6" x14ac:dyDescent="0.2">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6" x14ac:dyDescent="0.2">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6" x14ac:dyDescent="0.2">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6" x14ac:dyDescent="0.2">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6" x14ac:dyDescent="0.2">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6" x14ac:dyDescent="0.2">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6" x14ac:dyDescent="0.2">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6" x14ac:dyDescent="0.2">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6" x14ac:dyDescent="0.2">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6" x14ac:dyDescent="0.2">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6" x14ac:dyDescent="0.2">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6" x14ac:dyDescent="0.2">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6" x14ac:dyDescent="0.2">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6" x14ac:dyDescent="0.2">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6" x14ac:dyDescent="0.2">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6" x14ac:dyDescent="0.2">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6" x14ac:dyDescent="0.2">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6" x14ac:dyDescent="0.2">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6" x14ac:dyDescent="0.2">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6" x14ac:dyDescent="0.2">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6" x14ac:dyDescent="0.2">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6" x14ac:dyDescent="0.2">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6" x14ac:dyDescent="0.2">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6" x14ac:dyDescent="0.2">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6" x14ac:dyDescent="0.2">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6" x14ac:dyDescent="0.2">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6" x14ac:dyDescent="0.2">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6" x14ac:dyDescent="0.2">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6" x14ac:dyDescent="0.2">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6" x14ac:dyDescent="0.2">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6" x14ac:dyDescent="0.2">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6" x14ac:dyDescent="0.2">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6" x14ac:dyDescent="0.2">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6" x14ac:dyDescent="0.2">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6" x14ac:dyDescent="0.2">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6" x14ac:dyDescent="0.2">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6" x14ac:dyDescent="0.2">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6" x14ac:dyDescent="0.2">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6" x14ac:dyDescent="0.2">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6" x14ac:dyDescent="0.2">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6" x14ac:dyDescent="0.2">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6" x14ac:dyDescent="0.2">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6" x14ac:dyDescent="0.2">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6" x14ac:dyDescent="0.2">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6" x14ac:dyDescent="0.2">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6" x14ac:dyDescent="0.2">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6" x14ac:dyDescent="0.2">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6" x14ac:dyDescent="0.2">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6" x14ac:dyDescent="0.2">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6" x14ac:dyDescent="0.2">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6" x14ac:dyDescent="0.2">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6" x14ac:dyDescent="0.2">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6" x14ac:dyDescent="0.2">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6" x14ac:dyDescent="0.2">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6" x14ac:dyDescent="0.2">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6" x14ac:dyDescent="0.2">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6" x14ac:dyDescent="0.2">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6" x14ac:dyDescent="0.2">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6" x14ac:dyDescent="0.2">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6" x14ac:dyDescent="0.2">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6" x14ac:dyDescent="0.2">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6" x14ac:dyDescent="0.2">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6" x14ac:dyDescent="0.2">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6" x14ac:dyDescent="0.2">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6" x14ac:dyDescent="0.2">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6" x14ac:dyDescent="0.2">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6" x14ac:dyDescent="0.2">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6" x14ac:dyDescent="0.2">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6" x14ac:dyDescent="0.2">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6" x14ac:dyDescent="0.2">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6" x14ac:dyDescent="0.2">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6" x14ac:dyDescent="0.2">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6" x14ac:dyDescent="0.2">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6" x14ac:dyDescent="0.2">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6" x14ac:dyDescent="0.2">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6" x14ac:dyDescent="0.2">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6" x14ac:dyDescent="0.2">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6" x14ac:dyDescent="0.2">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6" x14ac:dyDescent="0.2">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6" x14ac:dyDescent="0.2">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6" x14ac:dyDescent="0.2">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6" x14ac:dyDescent="0.2">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6" x14ac:dyDescent="0.2">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6" x14ac:dyDescent="0.2">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6" x14ac:dyDescent="0.2">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6" x14ac:dyDescent="0.2">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6" x14ac:dyDescent="0.2">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6" x14ac:dyDescent="0.2">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6" x14ac:dyDescent="0.2">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6" x14ac:dyDescent="0.2">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6" x14ac:dyDescent="0.2">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6" x14ac:dyDescent="0.2">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6" x14ac:dyDescent="0.2">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6" x14ac:dyDescent="0.2">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6" x14ac:dyDescent="0.2">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6" x14ac:dyDescent="0.2">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6" x14ac:dyDescent="0.2">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6" x14ac:dyDescent="0.2">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6" x14ac:dyDescent="0.2">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6" x14ac:dyDescent="0.2">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6" x14ac:dyDescent="0.2">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6" x14ac:dyDescent="0.2">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6" x14ac:dyDescent="0.2">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6" x14ac:dyDescent="0.2">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6" x14ac:dyDescent="0.2">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6" x14ac:dyDescent="0.2">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6" x14ac:dyDescent="0.2">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6" x14ac:dyDescent="0.2">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6" x14ac:dyDescent="0.2">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6" x14ac:dyDescent="0.2">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6" x14ac:dyDescent="0.2">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6" x14ac:dyDescent="0.2">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6" x14ac:dyDescent="0.2">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6" x14ac:dyDescent="0.2">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6" x14ac:dyDescent="0.2">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6" x14ac:dyDescent="0.2">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6" x14ac:dyDescent="0.2">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6" x14ac:dyDescent="0.2">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6" x14ac:dyDescent="0.2">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6" x14ac:dyDescent="0.2">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6" x14ac:dyDescent="0.2">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6" x14ac:dyDescent="0.2">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6" x14ac:dyDescent="0.2">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6" x14ac:dyDescent="0.2">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6" x14ac:dyDescent="0.2">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6" x14ac:dyDescent="0.2">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6" x14ac:dyDescent="0.2">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6" x14ac:dyDescent="0.2">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6" x14ac:dyDescent="0.2">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6" x14ac:dyDescent="0.2">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6" x14ac:dyDescent="0.2">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6" x14ac:dyDescent="0.2">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6" x14ac:dyDescent="0.2">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6" x14ac:dyDescent="0.2">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6" x14ac:dyDescent="0.2">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6" x14ac:dyDescent="0.2">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6" x14ac:dyDescent="0.2">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6" x14ac:dyDescent="0.2">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6" x14ac:dyDescent="0.2">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6" x14ac:dyDescent="0.2">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6" x14ac:dyDescent="0.2">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6" x14ac:dyDescent="0.2">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6" x14ac:dyDescent="0.2">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6" x14ac:dyDescent="0.2">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6" x14ac:dyDescent="0.2">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6" x14ac:dyDescent="0.2">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6" x14ac:dyDescent="0.2">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6" x14ac:dyDescent="0.2">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6" x14ac:dyDescent="0.2">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6" x14ac:dyDescent="0.2">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6" x14ac:dyDescent="0.2">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6" x14ac:dyDescent="0.2">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6" x14ac:dyDescent="0.2">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6" x14ac:dyDescent="0.2">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6" x14ac:dyDescent="0.2">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6" x14ac:dyDescent="0.2">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6" x14ac:dyDescent="0.2">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6" x14ac:dyDescent="0.2">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6" x14ac:dyDescent="0.2">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6" x14ac:dyDescent="0.2">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6" x14ac:dyDescent="0.2">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6" x14ac:dyDescent="0.2">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6" x14ac:dyDescent="0.2">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6" x14ac:dyDescent="0.2">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6" x14ac:dyDescent="0.2">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6" x14ac:dyDescent="0.2">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6" x14ac:dyDescent="0.2">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6" x14ac:dyDescent="0.2">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6" x14ac:dyDescent="0.2">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6" x14ac:dyDescent="0.2">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6" x14ac:dyDescent="0.2">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6" x14ac:dyDescent="0.2">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6" x14ac:dyDescent="0.2">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6" x14ac:dyDescent="0.2">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6" x14ac:dyDescent="0.2">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6" x14ac:dyDescent="0.2">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6" x14ac:dyDescent="0.2">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6" x14ac:dyDescent="0.2">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6" x14ac:dyDescent="0.2">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6" x14ac:dyDescent="0.2">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6" x14ac:dyDescent="0.2">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6" x14ac:dyDescent="0.2">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6" x14ac:dyDescent="0.2">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6" x14ac:dyDescent="0.2">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6" x14ac:dyDescent="0.2">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6" x14ac:dyDescent="0.2">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6" x14ac:dyDescent="0.2">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6" x14ac:dyDescent="0.2">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6" x14ac:dyDescent="0.2">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6" x14ac:dyDescent="0.2">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6" x14ac:dyDescent="0.2">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6" x14ac:dyDescent="0.2">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6" x14ac:dyDescent="0.2">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6" x14ac:dyDescent="0.2">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6" x14ac:dyDescent="0.2">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6" x14ac:dyDescent="0.2">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6" x14ac:dyDescent="0.2">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6" x14ac:dyDescent="0.2">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6" x14ac:dyDescent="0.2">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6" x14ac:dyDescent="0.2">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6" x14ac:dyDescent="0.2">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6" x14ac:dyDescent="0.2">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6" x14ac:dyDescent="0.2">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6" x14ac:dyDescent="0.2">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6" x14ac:dyDescent="0.2">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6" x14ac:dyDescent="0.2">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6" x14ac:dyDescent="0.2">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6" x14ac:dyDescent="0.2">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6" x14ac:dyDescent="0.2">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6" x14ac:dyDescent="0.2">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6" x14ac:dyDescent="0.2">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6" x14ac:dyDescent="0.2">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6" x14ac:dyDescent="0.2">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6" x14ac:dyDescent="0.2">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6" x14ac:dyDescent="0.2">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6" x14ac:dyDescent="0.2">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6" x14ac:dyDescent="0.2">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6" x14ac:dyDescent="0.2">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6" x14ac:dyDescent="0.2">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6" x14ac:dyDescent="0.2">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6" x14ac:dyDescent="0.2">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6" x14ac:dyDescent="0.2">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6" x14ac:dyDescent="0.2">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6" x14ac:dyDescent="0.2">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6" x14ac:dyDescent="0.2">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6" x14ac:dyDescent="0.2">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6" x14ac:dyDescent="0.2">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6" x14ac:dyDescent="0.2">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6" x14ac:dyDescent="0.2">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6" x14ac:dyDescent="0.2">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6" x14ac:dyDescent="0.2">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6" x14ac:dyDescent="0.2">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6" x14ac:dyDescent="0.2">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6" x14ac:dyDescent="0.2">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6" x14ac:dyDescent="0.2">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6" x14ac:dyDescent="0.2">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6" x14ac:dyDescent="0.2">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6" x14ac:dyDescent="0.2">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6" x14ac:dyDescent="0.2">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6" x14ac:dyDescent="0.2">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6" x14ac:dyDescent="0.2">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6" x14ac:dyDescent="0.2">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6" x14ac:dyDescent="0.2">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6" x14ac:dyDescent="0.2">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6" x14ac:dyDescent="0.2">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6" x14ac:dyDescent="0.2">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6" x14ac:dyDescent="0.2">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6" x14ac:dyDescent="0.2">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6" x14ac:dyDescent="0.2">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6" x14ac:dyDescent="0.2">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6" x14ac:dyDescent="0.2">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6" x14ac:dyDescent="0.2">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6" x14ac:dyDescent="0.2">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6" x14ac:dyDescent="0.2">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6" x14ac:dyDescent="0.2">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6" x14ac:dyDescent="0.2">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6" x14ac:dyDescent="0.2">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6" x14ac:dyDescent="0.2">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6" x14ac:dyDescent="0.2">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6" x14ac:dyDescent="0.2">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6" x14ac:dyDescent="0.2">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6" x14ac:dyDescent="0.2">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6" x14ac:dyDescent="0.2">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6" x14ac:dyDescent="0.2">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6" x14ac:dyDescent="0.2">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6" x14ac:dyDescent="0.2">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6" x14ac:dyDescent="0.2">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6" x14ac:dyDescent="0.2">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6" x14ac:dyDescent="0.2">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6" x14ac:dyDescent="0.2">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6" x14ac:dyDescent="0.2">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6" x14ac:dyDescent="0.2">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6" x14ac:dyDescent="0.2">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6" x14ac:dyDescent="0.2">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6" x14ac:dyDescent="0.2">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6" x14ac:dyDescent="0.2">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6" x14ac:dyDescent="0.2">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6" x14ac:dyDescent="0.2">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6" x14ac:dyDescent="0.2">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6" x14ac:dyDescent="0.2">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6" x14ac:dyDescent="0.2">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6" x14ac:dyDescent="0.2">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6" x14ac:dyDescent="0.2">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6" x14ac:dyDescent="0.2">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6" x14ac:dyDescent="0.2">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6" x14ac:dyDescent="0.2">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6" x14ac:dyDescent="0.2">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6" x14ac:dyDescent="0.2">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6" x14ac:dyDescent="0.2">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6" x14ac:dyDescent="0.2">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6" x14ac:dyDescent="0.2">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6" x14ac:dyDescent="0.2">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6" x14ac:dyDescent="0.2">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6" x14ac:dyDescent="0.2">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6" x14ac:dyDescent="0.2">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6" x14ac:dyDescent="0.2">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6" x14ac:dyDescent="0.2">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6" x14ac:dyDescent="0.2">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6" x14ac:dyDescent="0.2">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6" x14ac:dyDescent="0.2">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6" x14ac:dyDescent="0.2">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6" x14ac:dyDescent="0.2">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6" x14ac:dyDescent="0.2">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6" x14ac:dyDescent="0.2">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6" x14ac:dyDescent="0.2">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6" x14ac:dyDescent="0.2">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6" x14ac:dyDescent="0.2">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6" x14ac:dyDescent="0.2">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6" x14ac:dyDescent="0.2">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6" x14ac:dyDescent="0.2">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6" x14ac:dyDescent="0.2">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6" x14ac:dyDescent="0.2">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6" x14ac:dyDescent="0.2">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6" x14ac:dyDescent="0.2">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6" x14ac:dyDescent="0.2">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6" x14ac:dyDescent="0.2">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6" x14ac:dyDescent="0.2">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6" x14ac:dyDescent="0.2">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6" x14ac:dyDescent="0.2">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6" x14ac:dyDescent="0.2">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6" x14ac:dyDescent="0.2">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6" x14ac:dyDescent="0.2">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6" x14ac:dyDescent="0.2">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6" x14ac:dyDescent="0.2">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6" x14ac:dyDescent="0.2">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6" x14ac:dyDescent="0.2">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6" x14ac:dyDescent="0.2">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6" x14ac:dyDescent="0.2">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6" x14ac:dyDescent="0.2">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6" x14ac:dyDescent="0.2">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6" x14ac:dyDescent="0.2">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6" x14ac:dyDescent="0.2">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6" x14ac:dyDescent="0.2">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6" x14ac:dyDescent="0.2">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6" x14ac:dyDescent="0.2">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6" x14ac:dyDescent="0.2">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6" x14ac:dyDescent="0.2">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6" x14ac:dyDescent="0.2">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6" x14ac:dyDescent="0.2">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6" x14ac:dyDescent="0.2">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6" x14ac:dyDescent="0.2">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6" x14ac:dyDescent="0.2">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6" x14ac:dyDescent="0.2">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6" x14ac:dyDescent="0.2">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6" x14ac:dyDescent="0.2">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6" x14ac:dyDescent="0.2">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6" x14ac:dyDescent="0.2">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6" x14ac:dyDescent="0.2">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6" x14ac:dyDescent="0.2">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6" x14ac:dyDescent="0.2">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6" x14ac:dyDescent="0.2">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6" x14ac:dyDescent="0.2">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6" x14ac:dyDescent="0.2">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6" x14ac:dyDescent="0.2">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6" x14ac:dyDescent="0.2">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6" x14ac:dyDescent="0.2">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6" x14ac:dyDescent="0.2">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6" x14ac:dyDescent="0.2">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6" x14ac:dyDescent="0.2">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6" x14ac:dyDescent="0.2">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6" x14ac:dyDescent="0.2">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6" x14ac:dyDescent="0.2">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6" x14ac:dyDescent="0.2">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6" x14ac:dyDescent="0.2">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6" x14ac:dyDescent="0.2">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6" x14ac:dyDescent="0.2">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6" x14ac:dyDescent="0.2">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6" x14ac:dyDescent="0.2">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6" x14ac:dyDescent="0.2">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6" x14ac:dyDescent="0.2">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6" x14ac:dyDescent="0.2">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6" x14ac:dyDescent="0.2">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6" x14ac:dyDescent="0.2">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6" x14ac:dyDescent="0.2">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6" x14ac:dyDescent="0.2">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6" x14ac:dyDescent="0.2">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6" x14ac:dyDescent="0.2">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6" x14ac:dyDescent="0.2">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6" x14ac:dyDescent="0.2">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6" x14ac:dyDescent="0.2">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6" x14ac:dyDescent="0.2">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6" x14ac:dyDescent="0.2">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6" x14ac:dyDescent="0.2">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6" x14ac:dyDescent="0.2">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6" x14ac:dyDescent="0.2">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6" x14ac:dyDescent="0.2">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6" x14ac:dyDescent="0.2">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6" x14ac:dyDescent="0.2">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6" x14ac:dyDescent="0.2">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6" x14ac:dyDescent="0.2">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6" x14ac:dyDescent="0.2">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6" x14ac:dyDescent="0.2">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6" x14ac:dyDescent="0.2">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6" x14ac:dyDescent="0.2">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6" x14ac:dyDescent="0.2">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6" x14ac:dyDescent="0.2">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6" x14ac:dyDescent="0.2">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6" x14ac:dyDescent="0.2">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6" x14ac:dyDescent="0.2">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6" x14ac:dyDescent="0.2">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6" x14ac:dyDescent="0.2">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6" x14ac:dyDescent="0.2">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6" x14ac:dyDescent="0.2">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6" x14ac:dyDescent="0.2">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6" x14ac:dyDescent="0.2">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6" x14ac:dyDescent="0.2">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6" x14ac:dyDescent="0.2">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6" x14ac:dyDescent="0.2">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6" x14ac:dyDescent="0.2">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6" x14ac:dyDescent="0.2">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6" x14ac:dyDescent="0.2">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6" x14ac:dyDescent="0.2">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6" x14ac:dyDescent="0.2">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6" x14ac:dyDescent="0.2">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6" x14ac:dyDescent="0.2">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6" x14ac:dyDescent="0.2">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6" x14ac:dyDescent="0.2">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6" x14ac:dyDescent="0.2">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6" x14ac:dyDescent="0.2">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6" x14ac:dyDescent="0.2">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6" x14ac:dyDescent="0.2">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6" x14ac:dyDescent="0.2">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6" x14ac:dyDescent="0.2">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6" x14ac:dyDescent="0.2">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6" x14ac:dyDescent="0.2">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6" x14ac:dyDescent="0.2">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6" x14ac:dyDescent="0.2">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6" x14ac:dyDescent="0.2">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6" x14ac:dyDescent="0.2">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6" x14ac:dyDescent="0.2">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6" x14ac:dyDescent="0.2">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6" x14ac:dyDescent="0.2">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6" x14ac:dyDescent="0.2">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6" x14ac:dyDescent="0.2">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6" x14ac:dyDescent="0.2">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6" x14ac:dyDescent="0.2">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6" x14ac:dyDescent="0.2">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6" x14ac:dyDescent="0.2">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6" x14ac:dyDescent="0.2">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6" x14ac:dyDescent="0.2">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6" x14ac:dyDescent="0.2">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6" x14ac:dyDescent="0.2">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6" x14ac:dyDescent="0.2">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6" x14ac:dyDescent="0.2">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6" x14ac:dyDescent="0.2">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6" x14ac:dyDescent="0.2">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6" x14ac:dyDescent="0.2">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6" x14ac:dyDescent="0.2">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6" x14ac:dyDescent="0.2">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6" x14ac:dyDescent="0.2">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6" x14ac:dyDescent="0.2">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6" x14ac:dyDescent="0.2">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6" x14ac:dyDescent="0.2">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6" x14ac:dyDescent="0.2">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6" x14ac:dyDescent="0.2">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6" x14ac:dyDescent="0.2">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6" x14ac:dyDescent="0.2">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6" x14ac:dyDescent="0.2">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6" x14ac:dyDescent="0.2">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6" x14ac:dyDescent="0.2">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6" x14ac:dyDescent="0.2">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6" x14ac:dyDescent="0.2">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6" x14ac:dyDescent="0.2">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6" x14ac:dyDescent="0.2">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6" x14ac:dyDescent="0.2">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6" x14ac:dyDescent="0.2">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6" x14ac:dyDescent="0.2">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6" x14ac:dyDescent="0.2">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6" x14ac:dyDescent="0.2">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6" x14ac:dyDescent="0.2">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6" x14ac:dyDescent="0.2">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6" x14ac:dyDescent="0.2">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6" x14ac:dyDescent="0.2">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6" x14ac:dyDescent="0.2">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6" x14ac:dyDescent="0.2">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6" x14ac:dyDescent="0.2">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6" x14ac:dyDescent="0.2">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6" x14ac:dyDescent="0.2">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6" x14ac:dyDescent="0.2">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6" x14ac:dyDescent="0.2">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6" x14ac:dyDescent="0.2">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6" x14ac:dyDescent="0.2">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6" x14ac:dyDescent="0.2">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6" x14ac:dyDescent="0.2">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6" x14ac:dyDescent="0.2">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6" x14ac:dyDescent="0.2">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6" x14ac:dyDescent="0.2">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6" x14ac:dyDescent="0.2">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6" x14ac:dyDescent="0.2">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6" x14ac:dyDescent="0.2">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6" x14ac:dyDescent="0.2">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6" x14ac:dyDescent="0.2">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6" x14ac:dyDescent="0.2">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6" x14ac:dyDescent="0.2">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6" x14ac:dyDescent="0.2">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6" x14ac:dyDescent="0.2">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6" x14ac:dyDescent="0.2">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6" x14ac:dyDescent="0.2">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6" x14ac:dyDescent="0.2">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6" x14ac:dyDescent="0.2">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6" x14ac:dyDescent="0.2">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6" x14ac:dyDescent="0.2">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6" x14ac:dyDescent="0.2">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6" x14ac:dyDescent="0.2">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6" x14ac:dyDescent="0.2">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6" x14ac:dyDescent="0.2">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6" x14ac:dyDescent="0.2">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6" x14ac:dyDescent="0.2">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6" x14ac:dyDescent="0.2">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6" x14ac:dyDescent="0.2">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6" x14ac:dyDescent="0.2">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6" x14ac:dyDescent="0.2">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6" x14ac:dyDescent="0.2">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6" x14ac:dyDescent="0.2">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6" x14ac:dyDescent="0.2">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6" x14ac:dyDescent="0.2">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6" x14ac:dyDescent="0.2">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6" x14ac:dyDescent="0.2">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6" x14ac:dyDescent="0.2">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6" x14ac:dyDescent="0.2">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6" x14ac:dyDescent="0.2">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6" x14ac:dyDescent="0.2">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6" x14ac:dyDescent="0.2">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6" x14ac:dyDescent="0.2">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6" x14ac:dyDescent="0.2">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6" x14ac:dyDescent="0.2">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6" x14ac:dyDescent="0.2">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6" x14ac:dyDescent="0.2">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6" x14ac:dyDescent="0.2">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6" x14ac:dyDescent="0.2">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6" x14ac:dyDescent="0.2">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6" x14ac:dyDescent="0.2">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6" x14ac:dyDescent="0.2">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6" x14ac:dyDescent="0.2">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6" x14ac:dyDescent="0.2">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6" x14ac:dyDescent="0.2">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6" x14ac:dyDescent="0.2">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6" x14ac:dyDescent="0.2">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6" x14ac:dyDescent="0.2">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6" x14ac:dyDescent="0.2">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6" x14ac:dyDescent="0.2">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6" x14ac:dyDescent="0.2">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6" x14ac:dyDescent="0.2">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6" x14ac:dyDescent="0.2">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6" x14ac:dyDescent="0.2">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6" x14ac:dyDescent="0.2">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6" x14ac:dyDescent="0.2">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6" x14ac:dyDescent="0.2">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6" x14ac:dyDescent="0.2">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6" x14ac:dyDescent="0.2">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6" x14ac:dyDescent="0.2">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6" x14ac:dyDescent="0.2">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6" x14ac:dyDescent="0.2">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6" x14ac:dyDescent="0.2">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6" x14ac:dyDescent="0.2">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6" x14ac:dyDescent="0.2">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6" x14ac:dyDescent="0.2">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6" x14ac:dyDescent="0.2">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6" x14ac:dyDescent="0.2">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6" x14ac:dyDescent="0.2">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6" x14ac:dyDescent="0.2">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6" x14ac:dyDescent="0.2">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6" x14ac:dyDescent="0.2">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6" x14ac:dyDescent="0.2">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6" x14ac:dyDescent="0.2">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6" x14ac:dyDescent="0.2">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6" x14ac:dyDescent="0.2">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6" x14ac:dyDescent="0.2">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6" x14ac:dyDescent="0.2">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6" x14ac:dyDescent="0.2">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6" x14ac:dyDescent="0.2">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6" x14ac:dyDescent="0.2">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6" x14ac:dyDescent="0.2">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6" x14ac:dyDescent="0.2">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6" x14ac:dyDescent="0.2">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6" x14ac:dyDescent="0.2">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6" x14ac:dyDescent="0.2">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6" x14ac:dyDescent="0.2">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6" x14ac:dyDescent="0.2">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6" x14ac:dyDescent="0.2">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6" x14ac:dyDescent="0.2">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6" x14ac:dyDescent="0.2">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6" x14ac:dyDescent="0.2">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6" x14ac:dyDescent="0.2">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6" x14ac:dyDescent="0.2">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6" x14ac:dyDescent="0.2">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6" x14ac:dyDescent="0.2">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6" x14ac:dyDescent="0.2">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6" x14ac:dyDescent="0.2">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6" x14ac:dyDescent="0.2">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6" x14ac:dyDescent="0.2">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6" x14ac:dyDescent="0.2">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6" x14ac:dyDescent="0.2">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6" x14ac:dyDescent="0.2">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6" x14ac:dyDescent="0.2">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6" x14ac:dyDescent="0.2">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6" x14ac:dyDescent="0.2">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6" x14ac:dyDescent="0.2">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6" x14ac:dyDescent="0.2">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6" x14ac:dyDescent="0.2">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6" x14ac:dyDescent="0.2">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6" x14ac:dyDescent="0.2">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6" x14ac:dyDescent="0.2">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6" x14ac:dyDescent="0.2">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6" x14ac:dyDescent="0.2">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6" x14ac:dyDescent="0.2">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6" x14ac:dyDescent="0.2">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6" x14ac:dyDescent="0.2">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6" x14ac:dyDescent="0.2">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6" x14ac:dyDescent="0.2">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6" x14ac:dyDescent="0.2">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6" x14ac:dyDescent="0.2">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6" x14ac:dyDescent="0.2">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6" x14ac:dyDescent="0.2">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6" x14ac:dyDescent="0.2">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6" x14ac:dyDescent="0.2">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6" x14ac:dyDescent="0.2">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6" x14ac:dyDescent="0.2">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6" x14ac:dyDescent="0.2">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6" x14ac:dyDescent="0.2">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6" x14ac:dyDescent="0.2">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6" x14ac:dyDescent="0.2">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6" x14ac:dyDescent="0.2">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6" x14ac:dyDescent="0.2">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6" x14ac:dyDescent="0.2">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6" x14ac:dyDescent="0.2">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6" x14ac:dyDescent="0.2">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6" x14ac:dyDescent="0.2">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6" x14ac:dyDescent="0.2">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6" x14ac:dyDescent="0.2">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6" x14ac:dyDescent="0.2">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6" x14ac:dyDescent="0.2">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6" x14ac:dyDescent="0.2">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6" x14ac:dyDescent="0.2">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6" x14ac:dyDescent="0.2">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6" x14ac:dyDescent="0.2">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6" x14ac:dyDescent="0.2">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6" x14ac:dyDescent="0.2">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6" x14ac:dyDescent="0.2">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6" x14ac:dyDescent="0.2">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6" x14ac:dyDescent="0.2">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6" x14ac:dyDescent="0.2">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6" x14ac:dyDescent="0.2">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6" x14ac:dyDescent="0.2">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6" x14ac:dyDescent="0.2">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6" x14ac:dyDescent="0.2">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6" x14ac:dyDescent="0.2">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6" x14ac:dyDescent="0.2">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6" x14ac:dyDescent="0.2">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6" x14ac:dyDescent="0.2">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6" x14ac:dyDescent="0.2">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6" x14ac:dyDescent="0.2">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6" x14ac:dyDescent="0.2">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6" x14ac:dyDescent="0.2">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6" x14ac:dyDescent="0.2">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6" x14ac:dyDescent="0.2">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6" x14ac:dyDescent="0.2">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6" x14ac:dyDescent="0.2">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6" x14ac:dyDescent="0.2">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6" x14ac:dyDescent="0.2">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6" x14ac:dyDescent="0.2">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6" x14ac:dyDescent="0.2">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6" x14ac:dyDescent="0.2">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6" x14ac:dyDescent="0.2">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6" x14ac:dyDescent="0.2">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6" x14ac:dyDescent="0.2">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6" x14ac:dyDescent="0.2">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6" x14ac:dyDescent="0.2">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6" x14ac:dyDescent="0.2">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6" x14ac:dyDescent="0.2">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6" x14ac:dyDescent="0.2">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6" x14ac:dyDescent="0.2">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6" x14ac:dyDescent="0.2">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6" x14ac:dyDescent="0.2">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6" x14ac:dyDescent="0.2">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6" x14ac:dyDescent="0.2">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6" x14ac:dyDescent="0.2">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6" x14ac:dyDescent="0.2">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6" x14ac:dyDescent="0.2">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6" x14ac:dyDescent="0.2">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6" x14ac:dyDescent="0.2">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6" x14ac:dyDescent="0.2">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6" x14ac:dyDescent="0.2">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6" x14ac:dyDescent="0.2">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6" x14ac:dyDescent="0.2">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6" x14ac:dyDescent="0.2">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6" x14ac:dyDescent="0.2">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6" x14ac:dyDescent="0.2">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6" x14ac:dyDescent="0.2">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6" x14ac:dyDescent="0.2">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6" x14ac:dyDescent="0.2">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6" x14ac:dyDescent="0.2">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6" x14ac:dyDescent="0.2">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6" x14ac:dyDescent="0.2">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6" x14ac:dyDescent="0.2">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6" x14ac:dyDescent="0.2">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6" x14ac:dyDescent="0.2">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6" x14ac:dyDescent="0.2">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6" x14ac:dyDescent="0.2">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6" x14ac:dyDescent="0.2">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6" x14ac:dyDescent="0.2">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6" x14ac:dyDescent="0.2">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6" x14ac:dyDescent="0.2">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6" x14ac:dyDescent="0.2">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6" x14ac:dyDescent="0.2">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6" x14ac:dyDescent="0.2">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6" x14ac:dyDescent="0.2">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6" x14ac:dyDescent="0.2">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6" x14ac:dyDescent="0.2">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6" x14ac:dyDescent="0.2">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6" x14ac:dyDescent="0.2">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6" x14ac:dyDescent="0.2">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6" x14ac:dyDescent="0.2">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6" x14ac:dyDescent="0.2">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6" x14ac:dyDescent="0.2">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6" x14ac:dyDescent="0.2">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6" x14ac:dyDescent="0.2">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6" x14ac:dyDescent="0.2">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6" x14ac:dyDescent="0.2">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6" x14ac:dyDescent="0.2">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6" x14ac:dyDescent="0.2">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6" x14ac:dyDescent="0.2">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6" x14ac:dyDescent="0.2">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6" x14ac:dyDescent="0.2">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6" x14ac:dyDescent="0.2">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6" x14ac:dyDescent="0.2">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6" x14ac:dyDescent="0.2">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6" x14ac:dyDescent="0.2">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6" x14ac:dyDescent="0.2">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6" x14ac:dyDescent="0.2">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6" x14ac:dyDescent="0.2">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6" x14ac:dyDescent="0.2">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6" x14ac:dyDescent="0.2">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6" x14ac:dyDescent="0.2">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6" x14ac:dyDescent="0.2">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6" x14ac:dyDescent="0.2">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6" x14ac:dyDescent="0.2">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6" x14ac:dyDescent="0.2">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6" x14ac:dyDescent="0.2">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6" x14ac:dyDescent="0.2">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6" x14ac:dyDescent="0.2">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6" x14ac:dyDescent="0.2">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6" x14ac:dyDescent="0.2">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6" x14ac:dyDescent="0.2">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6" x14ac:dyDescent="0.2">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6" x14ac:dyDescent="0.2">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6" x14ac:dyDescent="0.2">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6" x14ac:dyDescent="0.2">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6" x14ac:dyDescent="0.2">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6" x14ac:dyDescent="0.2">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6" x14ac:dyDescent="0.2">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6" x14ac:dyDescent="0.2">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6" x14ac:dyDescent="0.2">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6" x14ac:dyDescent="0.2">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6" x14ac:dyDescent="0.2">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6" x14ac:dyDescent="0.2">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6" x14ac:dyDescent="0.2">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6" x14ac:dyDescent="0.2">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6" x14ac:dyDescent="0.2">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6" x14ac:dyDescent="0.2">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6" x14ac:dyDescent="0.2">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6" x14ac:dyDescent="0.2">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6" x14ac:dyDescent="0.2">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6" x14ac:dyDescent="0.2">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6" x14ac:dyDescent="0.2">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6" x14ac:dyDescent="0.2">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6" x14ac:dyDescent="0.2">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6" x14ac:dyDescent="0.2">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6" x14ac:dyDescent="0.2">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6" x14ac:dyDescent="0.2">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6" x14ac:dyDescent="0.2">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6" x14ac:dyDescent="0.2">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6" x14ac:dyDescent="0.2">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6" x14ac:dyDescent="0.2">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6" x14ac:dyDescent="0.2">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6" x14ac:dyDescent="0.2">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6" x14ac:dyDescent="0.2">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6" x14ac:dyDescent="0.2">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6" x14ac:dyDescent="0.2">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6" x14ac:dyDescent="0.2">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6" x14ac:dyDescent="0.2">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6" x14ac:dyDescent="0.2">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6" x14ac:dyDescent="0.2">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6" x14ac:dyDescent="0.2">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6" x14ac:dyDescent="0.2">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6" x14ac:dyDescent="0.2">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6" x14ac:dyDescent="0.2">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6" x14ac:dyDescent="0.2">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6" x14ac:dyDescent="0.2">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6" x14ac:dyDescent="0.2">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6" x14ac:dyDescent="0.2">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6" x14ac:dyDescent="0.2">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6" x14ac:dyDescent="0.2">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6" x14ac:dyDescent="0.2">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6" x14ac:dyDescent="0.2">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6" x14ac:dyDescent="0.2">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6" x14ac:dyDescent="0.2">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6" x14ac:dyDescent="0.2">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6" x14ac:dyDescent="0.2">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6" x14ac:dyDescent="0.2">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6" x14ac:dyDescent="0.2">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6" x14ac:dyDescent="0.2">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6" x14ac:dyDescent="0.2">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6" x14ac:dyDescent="0.2">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6" x14ac:dyDescent="0.2">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6" x14ac:dyDescent="0.2">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6" x14ac:dyDescent="0.2">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6" x14ac:dyDescent="0.2">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6" x14ac:dyDescent="0.2">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6" x14ac:dyDescent="0.2">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6" x14ac:dyDescent="0.2">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6" x14ac:dyDescent="0.2">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6" x14ac:dyDescent="0.2">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6" x14ac:dyDescent="0.2">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6" x14ac:dyDescent="0.2">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6" x14ac:dyDescent="0.2">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6" x14ac:dyDescent="0.2">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6" x14ac:dyDescent="0.2">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6" x14ac:dyDescent="0.2">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6" x14ac:dyDescent="0.2">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6" x14ac:dyDescent="0.2">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6" x14ac:dyDescent="0.2">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6" x14ac:dyDescent="0.2">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6" x14ac:dyDescent="0.2">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6" x14ac:dyDescent="0.2">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6" x14ac:dyDescent="0.2">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6" x14ac:dyDescent="0.2">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6" x14ac:dyDescent="0.2">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6" x14ac:dyDescent="0.2">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6" x14ac:dyDescent="0.2">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6" x14ac:dyDescent="0.2">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6" x14ac:dyDescent="0.2">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6" x14ac:dyDescent="0.2">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6" x14ac:dyDescent="0.2">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6" x14ac:dyDescent="0.2">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6" x14ac:dyDescent="0.2">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6" x14ac:dyDescent="0.2">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6" x14ac:dyDescent="0.2">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6" x14ac:dyDescent="0.2">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6" x14ac:dyDescent="0.2">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6" x14ac:dyDescent="0.2">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6" x14ac:dyDescent="0.2">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6" x14ac:dyDescent="0.2">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6" x14ac:dyDescent="0.2">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6" x14ac:dyDescent="0.2">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6" x14ac:dyDescent="0.2">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6" x14ac:dyDescent="0.2">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6" x14ac:dyDescent="0.2">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6" x14ac:dyDescent="0.2">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6" x14ac:dyDescent="0.2">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6" x14ac:dyDescent="0.2">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6" x14ac:dyDescent="0.2">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6" x14ac:dyDescent="0.2">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6" x14ac:dyDescent="0.2">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6" x14ac:dyDescent="0.2">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6" x14ac:dyDescent="0.2">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6" x14ac:dyDescent="0.2">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6" x14ac:dyDescent="0.2">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6" x14ac:dyDescent="0.2">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6" x14ac:dyDescent="0.2">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6" x14ac:dyDescent="0.2">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6" x14ac:dyDescent="0.2">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6" x14ac:dyDescent="0.2">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6" x14ac:dyDescent="0.2">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6" x14ac:dyDescent="0.2">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6" x14ac:dyDescent="0.2">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6" x14ac:dyDescent="0.2">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6" x14ac:dyDescent="0.2">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6" x14ac:dyDescent="0.2">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6" x14ac:dyDescent="0.2">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6" x14ac:dyDescent="0.2">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6" x14ac:dyDescent="0.2">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6" x14ac:dyDescent="0.2">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6" x14ac:dyDescent="0.2">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6" x14ac:dyDescent="0.2">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6" x14ac:dyDescent="0.2">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6" x14ac:dyDescent="0.2">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6" x14ac:dyDescent="0.2">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6" x14ac:dyDescent="0.2">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6" x14ac:dyDescent="0.2">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6" x14ac:dyDescent="0.2">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6" x14ac:dyDescent="0.2">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6" x14ac:dyDescent="0.2">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6" x14ac:dyDescent="0.2">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6" x14ac:dyDescent="0.2">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6" x14ac:dyDescent="0.2">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6" x14ac:dyDescent="0.2">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6" x14ac:dyDescent="0.2">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6" x14ac:dyDescent="0.2">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6" x14ac:dyDescent="0.2">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6" x14ac:dyDescent="0.2">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6" x14ac:dyDescent="0.2">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6" x14ac:dyDescent="0.2">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6" x14ac:dyDescent="0.2">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6" x14ac:dyDescent="0.2">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6" x14ac:dyDescent="0.2">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6" x14ac:dyDescent="0.2">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6" x14ac:dyDescent="0.2">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6" x14ac:dyDescent="0.2">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6" x14ac:dyDescent="0.2">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6" x14ac:dyDescent="0.2">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6" x14ac:dyDescent="0.2">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6" x14ac:dyDescent="0.2">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6" x14ac:dyDescent="0.2">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6" x14ac:dyDescent="0.2">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6" x14ac:dyDescent="0.2">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6" x14ac:dyDescent="0.2">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6" x14ac:dyDescent="0.2">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6" x14ac:dyDescent="0.2">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6" x14ac:dyDescent="0.2">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6" x14ac:dyDescent="0.2">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6" x14ac:dyDescent="0.2">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6" x14ac:dyDescent="0.2">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6" x14ac:dyDescent="0.2">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6" x14ac:dyDescent="0.2">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6" x14ac:dyDescent="0.2">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6" x14ac:dyDescent="0.2">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6" x14ac:dyDescent="0.2">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6" x14ac:dyDescent="0.2">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6" x14ac:dyDescent="0.2">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6" x14ac:dyDescent="0.2">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6" x14ac:dyDescent="0.2">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6" x14ac:dyDescent="0.2">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6" x14ac:dyDescent="0.2">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6" x14ac:dyDescent="0.2">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6" x14ac:dyDescent="0.2">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6" x14ac:dyDescent="0.2">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6" x14ac:dyDescent="0.2">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6" x14ac:dyDescent="0.2">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6" x14ac:dyDescent="0.2">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6" x14ac:dyDescent="0.2">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6" x14ac:dyDescent="0.2">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6" x14ac:dyDescent="0.2">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6" x14ac:dyDescent="0.2">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6" x14ac:dyDescent="0.2">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6" x14ac:dyDescent="0.2">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6" x14ac:dyDescent="0.2">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6" x14ac:dyDescent="0.2">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6" x14ac:dyDescent="0.2">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6" x14ac:dyDescent="0.2">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6" x14ac:dyDescent="0.2">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6" x14ac:dyDescent="0.2">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6" x14ac:dyDescent="0.2">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6" x14ac:dyDescent="0.2">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6" x14ac:dyDescent="0.2">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6" x14ac:dyDescent="0.2">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6" x14ac:dyDescent="0.2">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6" x14ac:dyDescent="0.2">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6" x14ac:dyDescent="0.2">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6" x14ac:dyDescent="0.2">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6" x14ac:dyDescent="0.2">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6" x14ac:dyDescent="0.2">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6" x14ac:dyDescent="0.2">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6" x14ac:dyDescent="0.2">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6" x14ac:dyDescent="0.2">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6" x14ac:dyDescent="0.2">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6" x14ac:dyDescent="0.2">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6" x14ac:dyDescent="0.2">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6" x14ac:dyDescent="0.2">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6" x14ac:dyDescent="0.2">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6" x14ac:dyDescent="0.2">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6" x14ac:dyDescent="0.2">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6" x14ac:dyDescent="0.2">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6" x14ac:dyDescent="0.2">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6" x14ac:dyDescent="0.2">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6" x14ac:dyDescent="0.2">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6" x14ac:dyDescent="0.2">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6" x14ac:dyDescent="0.2">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6" x14ac:dyDescent="0.2">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6" x14ac:dyDescent="0.2">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6" x14ac:dyDescent="0.2">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6" x14ac:dyDescent="0.2">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6" x14ac:dyDescent="0.2">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6" x14ac:dyDescent="0.2">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6" x14ac:dyDescent="0.2">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6" x14ac:dyDescent="0.2">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6" x14ac:dyDescent="0.2">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6" x14ac:dyDescent="0.2">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6" x14ac:dyDescent="0.2">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6" x14ac:dyDescent="0.2">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6" x14ac:dyDescent="0.2">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6" x14ac:dyDescent="0.2">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6" x14ac:dyDescent="0.2">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6" x14ac:dyDescent="0.2">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6" x14ac:dyDescent="0.2">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6" x14ac:dyDescent="0.2">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6" x14ac:dyDescent="0.2">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6" x14ac:dyDescent="0.2">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6" x14ac:dyDescent="0.2">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6" x14ac:dyDescent="0.2">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6" x14ac:dyDescent="0.2">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6" x14ac:dyDescent="0.2">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6" x14ac:dyDescent="0.2">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6" x14ac:dyDescent="0.2">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6" x14ac:dyDescent="0.2">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6" x14ac:dyDescent="0.2">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6" x14ac:dyDescent="0.2">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6" x14ac:dyDescent="0.2">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6" x14ac:dyDescent="0.2">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6" x14ac:dyDescent="0.2">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6" x14ac:dyDescent="0.2">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6" x14ac:dyDescent="0.2">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6" x14ac:dyDescent="0.2">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6" x14ac:dyDescent="0.2">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6" x14ac:dyDescent="0.2">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6" x14ac:dyDescent="0.2">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6" x14ac:dyDescent="0.2">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6" x14ac:dyDescent="0.2">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6" x14ac:dyDescent="0.2">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6" x14ac:dyDescent="0.2">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6" x14ac:dyDescent="0.2">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6" x14ac:dyDescent="0.2">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6" x14ac:dyDescent="0.2">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6" x14ac:dyDescent="0.2">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6" x14ac:dyDescent="0.2">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6" x14ac:dyDescent="0.2">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6" x14ac:dyDescent="0.2">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6" x14ac:dyDescent="0.2">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6" x14ac:dyDescent="0.2">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6" x14ac:dyDescent="0.2">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6" x14ac:dyDescent="0.2">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6" x14ac:dyDescent="0.2">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6" x14ac:dyDescent="0.2">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6" x14ac:dyDescent="0.2">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6" x14ac:dyDescent="0.2">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6" x14ac:dyDescent="0.2">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6" x14ac:dyDescent="0.2">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6" x14ac:dyDescent="0.2">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6" x14ac:dyDescent="0.2">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6" x14ac:dyDescent="0.2">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6" x14ac:dyDescent="0.2">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6" x14ac:dyDescent="0.2">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6" x14ac:dyDescent="0.2">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6" x14ac:dyDescent="0.2">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6" x14ac:dyDescent="0.2">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6" x14ac:dyDescent="0.2">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6" x14ac:dyDescent="0.2">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6" x14ac:dyDescent="0.2">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6" x14ac:dyDescent="0.2">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6" x14ac:dyDescent="0.2">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6" x14ac:dyDescent="0.2">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6" x14ac:dyDescent="0.2">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6" x14ac:dyDescent="0.2">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6" x14ac:dyDescent="0.2">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6" x14ac:dyDescent="0.2">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6" x14ac:dyDescent="0.2">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6" x14ac:dyDescent="0.2">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6" x14ac:dyDescent="0.2">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6" x14ac:dyDescent="0.2">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6" x14ac:dyDescent="0.2">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6" x14ac:dyDescent="0.2">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6" x14ac:dyDescent="0.2">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6" x14ac:dyDescent="0.2">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6" x14ac:dyDescent="0.2">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6" x14ac:dyDescent="0.2">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6" x14ac:dyDescent="0.2">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6" x14ac:dyDescent="0.2">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6" x14ac:dyDescent="0.2">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6" x14ac:dyDescent="0.2">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6" x14ac:dyDescent="0.2">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6" x14ac:dyDescent="0.2">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6" x14ac:dyDescent="0.2">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6" x14ac:dyDescent="0.2">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6" x14ac:dyDescent="0.2">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6" x14ac:dyDescent="0.2">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6" x14ac:dyDescent="0.2">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6" x14ac:dyDescent="0.2">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6" x14ac:dyDescent="0.2">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6" x14ac:dyDescent="0.2">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6" x14ac:dyDescent="0.2">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6" x14ac:dyDescent="0.2">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6" x14ac:dyDescent="0.2">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6" x14ac:dyDescent="0.2">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6" x14ac:dyDescent="0.2">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6" x14ac:dyDescent="0.2">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6" x14ac:dyDescent="0.2">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6" x14ac:dyDescent="0.2">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6" x14ac:dyDescent="0.2">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6" x14ac:dyDescent="0.2">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6" x14ac:dyDescent="0.2">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6" x14ac:dyDescent="0.2">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6" x14ac:dyDescent="0.2">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6" x14ac:dyDescent="0.2">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6" x14ac:dyDescent="0.2">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6" x14ac:dyDescent="0.2">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6" x14ac:dyDescent="0.2">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6" x14ac:dyDescent="0.2">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6" x14ac:dyDescent="0.2">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6" x14ac:dyDescent="0.2">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6" x14ac:dyDescent="0.2">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6" x14ac:dyDescent="0.2">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6" x14ac:dyDescent="0.2">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6" x14ac:dyDescent="0.2">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6" x14ac:dyDescent="0.2">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6" x14ac:dyDescent="0.2">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6" x14ac:dyDescent="0.2">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6" x14ac:dyDescent="0.2">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6" x14ac:dyDescent="0.2">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6" x14ac:dyDescent="0.2">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6" x14ac:dyDescent="0.2">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6" x14ac:dyDescent="0.2">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6" x14ac:dyDescent="0.2">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6" x14ac:dyDescent="0.2">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6" x14ac:dyDescent="0.2">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6" x14ac:dyDescent="0.2">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6" x14ac:dyDescent="0.2">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6" x14ac:dyDescent="0.2">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6" x14ac:dyDescent="0.2">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6" x14ac:dyDescent="0.2">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6" x14ac:dyDescent="0.2">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6" x14ac:dyDescent="0.2">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6" x14ac:dyDescent="0.2">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wise Attrition</vt:lpstr>
      <vt:lpstr>Attrition by Job Role</vt:lpstr>
      <vt:lpstr>Department wise Attrition</vt:lpstr>
      <vt:lpstr>Attrition by Age Group</vt:lpstr>
      <vt:lpstr>Attrition by Maritial Status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Akhil Mudhiraj</cp:lastModifiedBy>
  <dcterms:created xsi:type="dcterms:W3CDTF">2022-12-29T16:02:46Z</dcterms:created>
  <dcterms:modified xsi:type="dcterms:W3CDTF">2025-06-14T17:57:30Z</dcterms:modified>
</cp:coreProperties>
</file>