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se\Documents\Python Scripts\migratestuff\card_server_2022_increase_hack_thing\stuffineed\"/>
    </mc:Choice>
  </mc:AlternateContent>
  <xr:revisionPtr revIDLastSave="0" documentId="13_ncr:1_{CEEC8728-89F8-4604-9A10-C396AB6FA224}" xr6:coauthVersionLast="47" xr6:coauthVersionMax="47" xr10:uidLastSave="{00000000-0000-0000-0000-000000000000}"/>
  <bookViews>
    <workbookView xWindow="-120" yWindow="-120" windowWidth="29040" windowHeight="15840" tabRatio="839" xr2:uid="{00000000-000D-0000-FFFF-FFFF00000000}"/>
  </bookViews>
  <sheets>
    <sheet name="ISAL Pack" sheetId="17" r:id="rId1"/>
    <sheet name="ISAL Rate Calculator" sheetId="18" r:id="rId2"/>
    <sheet name="Zone List" sheetId="11" r:id="rId3"/>
    <sheet name="MBags" sheetId="8" state="hidden" r:id="rId4"/>
  </sheets>
  <definedNames>
    <definedName name="_xlnm._FilterDatabase" localSheetId="2" hidden="1">'Zone List'!$A$1:$N$76</definedName>
    <definedName name="_xlnm.Print_Area" localSheetId="0">'ISAL Pack'!$B$1:$E$34</definedName>
    <definedName name="_xlnm.Print_Area" localSheetId="1">'ISAL Rate Calculator'!$B$1:$G$33</definedName>
    <definedName name="_xlnm.Print_Area" localSheetId="2">'Zone List'!$A$1:$N$76</definedName>
    <definedName name="_xlnm.Print_Titles" localSheetId="2">'Zone List'!$1:$3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8" l="1"/>
  <c r="B9" i="18"/>
  <c r="E10" i="18"/>
  <c r="F31" i="18"/>
  <c r="E30" i="18"/>
  <c r="F29" i="18"/>
  <c r="F28" i="18"/>
  <c r="F27" i="18"/>
  <c r="F26" i="18"/>
  <c r="E26" i="18"/>
  <c r="F25" i="18"/>
  <c r="F23" i="18"/>
  <c r="E23" i="18"/>
  <c r="F22" i="18"/>
  <c r="F21" i="18"/>
  <c r="F20" i="18"/>
  <c r="F19" i="18"/>
  <c r="F18" i="18"/>
  <c r="E18" i="18"/>
  <c r="F15" i="18"/>
  <c r="E15" i="18"/>
  <c r="F12" i="18"/>
  <c r="E12" i="18"/>
  <c r="E31" i="18"/>
  <c r="F30" i="18"/>
  <c r="E29" i="18"/>
  <c r="E28" i="18"/>
  <c r="E27" i="18"/>
  <c r="E25" i="18"/>
  <c r="F24" i="18"/>
  <c r="E24" i="18"/>
  <c r="E22" i="18"/>
  <c r="E21" i="18"/>
  <c r="E20" i="18"/>
  <c r="E19" i="18"/>
  <c r="F17" i="18"/>
  <c r="E17" i="18"/>
  <c r="F16" i="18"/>
  <c r="E16" i="18"/>
  <c r="F14" i="18"/>
  <c r="E14" i="18"/>
  <c r="F13" i="18"/>
  <c r="E13" i="18"/>
  <c r="B7" i="18"/>
  <c r="G22" i="18" l="1"/>
  <c r="G13" i="18"/>
  <c r="G21" i="18"/>
  <c r="G29" i="18"/>
  <c r="G14" i="18"/>
  <c r="G18" i="18"/>
  <c r="G26" i="18"/>
  <c r="G30" i="18"/>
  <c r="G27" i="18"/>
  <c r="G31" i="18"/>
  <c r="G15" i="18"/>
  <c r="G16" i="18"/>
  <c r="G25" i="18"/>
  <c r="G19" i="18"/>
  <c r="G24" i="18"/>
  <c r="G17" i="18"/>
  <c r="G20" i="18"/>
  <c r="G23" i="18"/>
  <c r="G28" i="18" l="1"/>
  <c r="G12" i="18"/>
  <c r="C3" i="8" l="1"/>
  <c r="J36" i="8" l="1"/>
  <c r="I36" i="8"/>
  <c r="H36" i="8"/>
  <c r="G36" i="8"/>
  <c r="F36" i="8"/>
  <c r="E36" i="8"/>
  <c r="D36" i="8"/>
  <c r="C36" i="8"/>
  <c r="J35" i="8"/>
  <c r="I35" i="8"/>
  <c r="H35" i="8"/>
  <c r="G35" i="8"/>
  <c r="F35" i="8"/>
  <c r="E35" i="8"/>
  <c r="D35" i="8"/>
  <c r="C35" i="8"/>
  <c r="J34" i="8"/>
  <c r="I34" i="8"/>
  <c r="H34" i="8"/>
  <c r="G34" i="8"/>
  <c r="F34" i="8"/>
  <c r="E34" i="8"/>
  <c r="D34" i="8"/>
  <c r="C34" i="8"/>
  <c r="J33" i="8"/>
  <c r="I33" i="8"/>
  <c r="H33" i="8"/>
  <c r="G33" i="8"/>
  <c r="F33" i="8"/>
  <c r="E33" i="8"/>
  <c r="D33" i="8"/>
  <c r="C33" i="8"/>
  <c r="J32" i="8"/>
  <c r="I32" i="8"/>
  <c r="H32" i="8"/>
  <c r="G32" i="8"/>
  <c r="F32" i="8"/>
  <c r="E32" i="8"/>
  <c r="D32" i="8"/>
  <c r="C32" i="8"/>
  <c r="J31" i="8"/>
  <c r="I31" i="8"/>
  <c r="H31" i="8"/>
  <c r="G31" i="8"/>
  <c r="F31" i="8"/>
  <c r="E31" i="8"/>
  <c r="D31" i="8"/>
  <c r="C31" i="8"/>
  <c r="J30" i="8"/>
  <c r="I30" i="8"/>
  <c r="H30" i="8"/>
  <c r="G30" i="8"/>
  <c r="F30" i="8"/>
  <c r="E30" i="8"/>
  <c r="D30" i="8"/>
  <c r="C30" i="8"/>
  <c r="J29" i="8"/>
  <c r="I29" i="8"/>
  <c r="H29" i="8"/>
  <c r="G29" i="8"/>
  <c r="F29" i="8"/>
  <c r="E29" i="8"/>
  <c r="D29" i="8"/>
  <c r="C29" i="8"/>
  <c r="J28" i="8"/>
  <c r="I28" i="8"/>
  <c r="H28" i="8"/>
  <c r="G28" i="8"/>
  <c r="F28" i="8"/>
  <c r="E28" i="8"/>
  <c r="D28" i="8"/>
  <c r="C28" i="8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D25" i="8"/>
  <c r="C25" i="8"/>
  <c r="J24" i="8"/>
  <c r="I24" i="8"/>
  <c r="H24" i="8"/>
  <c r="G24" i="8"/>
  <c r="F24" i="8"/>
  <c r="E24" i="8"/>
  <c r="D24" i="8"/>
  <c r="C24" i="8"/>
  <c r="J23" i="8"/>
  <c r="I23" i="8"/>
  <c r="H23" i="8"/>
  <c r="G23" i="8"/>
  <c r="F23" i="8"/>
  <c r="E23" i="8"/>
  <c r="D23" i="8"/>
  <c r="C23" i="8"/>
  <c r="J22" i="8"/>
  <c r="I22" i="8"/>
  <c r="H22" i="8"/>
  <c r="G22" i="8"/>
  <c r="F22" i="8"/>
  <c r="E22" i="8"/>
  <c r="D22" i="8"/>
  <c r="C22" i="8"/>
  <c r="J17" i="8"/>
  <c r="I17" i="8"/>
  <c r="H17" i="8"/>
  <c r="G17" i="8"/>
  <c r="F17" i="8"/>
  <c r="E17" i="8"/>
  <c r="D17" i="8"/>
  <c r="C17" i="8"/>
  <c r="J16" i="8"/>
  <c r="I16" i="8"/>
  <c r="H16" i="8"/>
  <c r="G16" i="8"/>
  <c r="F16" i="8"/>
  <c r="E16" i="8"/>
  <c r="D16" i="8"/>
  <c r="C16" i="8"/>
  <c r="J15" i="8"/>
  <c r="I15" i="8"/>
  <c r="H15" i="8"/>
  <c r="G15" i="8"/>
  <c r="F15" i="8"/>
  <c r="E15" i="8"/>
  <c r="D15" i="8"/>
  <c r="C15" i="8"/>
  <c r="J14" i="8"/>
  <c r="I14" i="8"/>
  <c r="H14" i="8"/>
  <c r="G14" i="8"/>
  <c r="F14" i="8"/>
  <c r="E14" i="8"/>
  <c r="D14" i="8"/>
  <c r="C14" i="8"/>
  <c r="J13" i="8"/>
  <c r="I13" i="8"/>
  <c r="H13" i="8"/>
  <c r="G13" i="8"/>
  <c r="F13" i="8"/>
  <c r="E13" i="8"/>
  <c r="D13" i="8"/>
  <c r="C13" i="8"/>
  <c r="J12" i="8"/>
  <c r="I12" i="8"/>
  <c r="H12" i="8"/>
  <c r="G12" i="8"/>
  <c r="F12" i="8"/>
  <c r="E12" i="8"/>
  <c r="D12" i="8"/>
  <c r="C12" i="8"/>
  <c r="J11" i="8"/>
  <c r="I11" i="8"/>
  <c r="H11" i="8"/>
  <c r="G11" i="8"/>
  <c r="F11" i="8"/>
  <c r="E11" i="8"/>
  <c r="D11" i="8"/>
  <c r="C11" i="8"/>
  <c r="J10" i="8"/>
  <c r="I10" i="8"/>
  <c r="H10" i="8"/>
  <c r="G10" i="8"/>
  <c r="F10" i="8"/>
  <c r="E10" i="8"/>
  <c r="D10" i="8"/>
  <c r="C10" i="8"/>
  <c r="J9" i="8"/>
  <c r="I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J6" i="8"/>
  <c r="I6" i="8"/>
  <c r="H6" i="8"/>
  <c r="G6" i="8"/>
  <c r="F6" i="8"/>
  <c r="E6" i="8"/>
  <c r="D6" i="8"/>
  <c r="C6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J3" i="8"/>
  <c r="I3" i="8"/>
  <c r="H3" i="8"/>
  <c r="G3" i="8"/>
  <c r="F3" i="8"/>
  <c r="E3" i="8"/>
  <c r="D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 Donnelley</author>
  </authors>
  <commentList>
    <comment ref="F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RR Donnelley:</t>
        </r>
        <r>
          <rPr>
            <sz val="9"/>
            <color indexed="81"/>
            <rFont val="Tahoma"/>
            <family val="2"/>
          </rPr>
          <t xml:space="preserve">
Select Unit</t>
        </r>
      </text>
    </comment>
    <comment ref="G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RR Donnelley:</t>
        </r>
        <r>
          <rPr>
            <sz val="9"/>
            <color indexed="81"/>
            <rFont val="Tahoma"/>
            <family val="2"/>
          </rPr>
          <t xml:space="preserve">
Enter Amount</t>
        </r>
      </text>
    </comment>
  </commentList>
</comments>
</file>

<file path=xl/sharedStrings.xml><?xml version="1.0" encoding="utf-8"?>
<sst xmlns="http://schemas.openxmlformats.org/spreadsheetml/2006/main" count="675" uniqueCount="487">
  <si>
    <t>International Priority Airmail (IPA)</t>
  </si>
  <si>
    <t>Zone</t>
  </si>
  <si>
    <t>LB</t>
  </si>
  <si>
    <t xml:space="preserve"> Canada  </t>
  </si>
  <si>
    <t xml:space="preserve"> Mexico  </t>
  </si>
  <si>
    <t xml:space="preserve"> Great Britain &amp; Northern Ireland  </t>
  </si>
  <si>
    <t xml:space="preserve"> Germany  </t>
  </si>
  <si>
    <t xml:space="preserve"> France  </t>
  </si>
  <si>
    <t xml:space="preserve"> Switzerland </t>
  </si>
  <si>
    <t xml:space="preserve"> Italy  </t>
  </si>
  <si>
    <t xml:space="preserve"> Netherlands  </t>
  </si>
  <si>
    <t xml:space="preserve"> Australia  </t>
  </si>
  <si>
    <t xml:space="preserve"> Japan  </t>
  </si>
  <si>
    <t>Western Europe</t>
  </si>
  <si>
    <t>Rest of Europe</t>
  </si>
  <si>
    <t>Central &amp; South America</t>
  </si>
  <si>
    <t>Asia</t>
  </si>
  <si>
    <t>Middle East &amp; Africa</t>
  </si>
  <si>
    <t>International Surface Air Lift (ISAL)</t>
  </si>
  <si>
    <t>Zone Name</t>
  </si>
  <si>
    <t>Discount</t>
  </si>
  <si>
    <t>Zone #</t>
  </si>
  <si>
    <t>Over 11 LBs</t>
  </si>
  <si>
    <t>ISAL</t>
  </si>
  <si>
    <t>Japan</t>
  </si>
  <si>
    <t>Spain</t>
  </si>
  <si>
    <t xml:space="preserve"> Australia &amp; New Zealand</t>
  </si>
  <si>
    <t>Eastern Europe</t>
  </si>
  <si>
    <t>France</t>
  </si>
  <si>
    <t>Georgia, Republic of</t>
  </si>
  <si>
    <t>Bosnia-Herzegovina</t>
  </si>
  <si>
    <t>Serbia, Republic of</t>
  </si>
  <si>
    <t>Brunei Darussalam</t>
  </si>
  <si>
    <t>Slovak Republic (Slovakia)</t>
  </si>
  <si>
    <t>Kosovo, Republic of</t>
  </si>
  <si>
    <t>Albania</t>
  </si>
  <si>
    <t>Algeria</t>
  </si>
  <si>
    <t>Kuwait</t>
  </si>
  <si>
    <t>Angola</t>
  </si>
  <si>
    <t>Lebanon</t>
  </si>
  <si>
    <t>Argentina</t>
  </si>
  <si>
    <t>Liechtenstein</t>
  </si>
  <si>
    <t>Aruba</t>
  </si>
  <si>
    <t>Luxembourg</t>
  </si>
  <si>
    <t>Australia</t>
  </si>
  <si>
    <t>Madagascar</t>
  </si>
  <si>
    <t>Austria</t>
  </si>
  <si>
    <t>Malaysia</t>
  </si>
  <si>
    <t>Bahrain</t>
  </si>
  <si>
    <t>Mali</t>
  </si>
  <si>
    <t>Bangladesh</t>
  </si>
  <si>
    <t>Mauritania</t>
  </si>
  <si>
    <t>Belgium</t>
  </si>
  <si>
    <t>Mauritius</t>
  </si>
  <si>
    <t>Belize</t>
  </si>
  <si>
    <t>Mexico</t>
  </si>
  <si>
    <t>Benin</t>
  </si>
  <si>
    <t>Morocco</t>
  </si>
  <si>
    <t>Bolivia</t>
  </si>
  <si>
    <t>Mozambique</t>
  </si>
  <si>
    <t>Brazil</t>
  </si>
  <si>
    <t>Netherlands</t>
  </si>
  <si>
    <t>Bulgaria</t>
  </si>
  <si>
    <t>New Zealand</t>
  </si>
  <si>
    <t>Burkina Faso</t>
  </si>
  <si>
    <t>Nicaragua</t>
  </si>
  <si>
    <t>Cameroon</t>
  </si>
  <si>
    <t>Niger</t>
  </si>
  <si>
    <t>Canada</t>
  </si>
  <si>
    <t>Nigeria</t>
  </si>
  <si>
    <t>Central African Republic</t>
  </si>
  <si>
    <t>Norway</t>
  </si>
  <si>
    <t>Chile</t>
  </si>
  <si>
    <t>Oman</t>
  </si>
  <si>
    <t>China</t>
  </si>
  <si>
    <t>Pakistan</t>
  </si>
  <si>
    <t>Colombia</t>
  </si>
  <si>
    <t>Panama</t>
  </si>
  <si>
    <t>Papua New Guinea</t>
  </si>
  <si>
    <t>Costa Rica</t>
  </si>
  <si>
    <t>Paraguay</t>
  </si>
  <si>
    <t>Peru</t>
  </si>
  <si>
    <t>Philippines</t>
  </si>
  <si>
    <t>Czech Republic</t>
  </si>
  <si>
    <t>Poland</t>
  </si>
  <si>
    <t>Denmark</t>
  </si>
  <si>
    <t>Portugal</t>
  </si>
  <si>
    <t>Dominican Republic</t>
  </si>
  <si>
    <t>Qatar</t>
  </si>
  <si>
    <t>Ecuador</t>
  </si>
  <si>
    <t>Egypt</t>
  </si>
  <si>
    <t>Romania</t>
  </si>
  <si>
    <t>El Salvador</t>
  </si>
  <si>
    <t>Russia</t>
  </si>
  <si>
    <t>Saudi Arabia</t>
  </si>
  <si>
    <t>Fiji</t>
  </si>
  <si>
    <t>Senegal</t>
  </si>
  <si>
    <t>Finland</t>
  </si>
  <si>
    <t>Singapore</t>
  </si>
  <si>
    <t>French Guiana</t>
  </si>
  <si>
    <t>Gabon</t>
  </si>
  <si>
    <t>South Africa</t>
  </si>
  <si>
    <t>Germany</t>
  </si>
  <si>
    <t>Ghana</t>
  </si>
  <si>
    <t>Sri Lanka</t>
  </si>
  <si>
    <t>Suriname</t>
  </si>
  <si>
    <t>Greece</t>
  </si>
  <si>
    <t>Sweden</t>
  </si>
  <si>
    <t>Switzerland</t>
  </si>
  <si>
    <t>Guyana</t>
  </si>
  <si>
    <t>Taiwan</t>
  </si>
  <si>
    <t>Haiti</t>
  </si>
  <si>
    <t>Tanzania</t>
  </si>
  <si>
    <t>Honduras</t>
  </si>
  <si>
    <t>Thailand</t>
  </si>
  <si>
    <t>Hong Kong</t>
  </si>
  <si>
    <t>Hungary</t>
  </si>
  <si>
    <t>Togo</t>
  </si>
  <si>
    <t>Iceland</t>
  </si>
  <si>
    <t>Trinidad and Tobago</t>
  </si>
  <si>
    <t>India</t>
  </si>
  <si>
    <t>Tunisia</t>
  </si>
  <si>
    <t>Indonesia</t>
  </si>
  <si>
    <t>Turkey</t>
  </si>
  <si>
    <t>Ireland</t>
  </si>
  <si>
    <t>Uganda</t>
  </si>
  <si>
    <t>Israel</t>
  </si>
  <si>
    <t>United Arab Emirates</t>
  </si>
  <si>
    <t>Italy</t>
  </si>
  <si>
    <t>Uruguay</t>
  </si>
  <si>
    <t>Jamaica</t>
  </si>
  <si>
    <t>Venezuela</t>
  </si>
  <si>
    <t>Yemen</t>
  </si>
  <si>
    <t>Jordan</t>
  </si>
  <si>
    <t>Zambia</t>
  </si>
  <si>
    <t>Kenya</t>
  </si>
  <si>
    <t>Zimbabwe</t>
  </si>
  <si>
    <t>Packet Format</t>
  </si>
  <si>
    <t>International Surface Air Lift (ISAL) Packet</t>
  </si>
  <si>
    <t>Afghanistan</t>
  </si>
  <si>
    <t>Gambia</t>
  </si>
  <si>
    <t>Anguilla</t>
  </si>
  <si>
    <t>Gibraltar</t>
  </si>
  <si>
    <t>Antigua and Barbuda</t>
  </si>
  <si>
    <t>Armenia</t>
  </si>
  <si>
    <t>Grenada</t>
  </si>
  <si>
    <t>Guadeloupe</t>
  </si>
  <si>
    <t>Guinea</t>
  </si>
  <si>
    <t>Azerbaijan</t>
  </si>
  <si>
    <t>Guinea-Bissau</t>
  </si>
  <si>
    <t>Bahamas</t>
  </si>
  <si>
    <t>Reunion</t>
  </si>
  <si>
    <t>Barbados</t>
  </si>
  <si>
    <t>Belarus</t>
  </si>
  <si>
    <t>Rwanda</t>
  </si>
  <si>
    <t>Bermuda</t>
  </si>
  <si>
    <t>Saint Lucia</t>
  </si>
  <si>
    <t>Iraq</t>
  </si>
  <si>
    <t>Botswana</t>
  </si>
  <si>
    <t>British Virgin Islands</t>
  </si>
  <si>
    <t>Kazakhstan</t>
  </si>
  <si>
    <t>Seychelles</t>
  </si>
  <si>
    <t>Sierra Leone</t>
  </si>
  <si>
    <t>Kiribati</t>
  </si>
  <si>
    <t>Burundi</t>
  </si>
  <si>
    <t>Cambodia</t>
  </si>
  <si>
    <t>Slovenia</t>
  </si>
  <si>
    <t>Solomon Islands</t>
  </si>
  <si>
    <t>Cape Verde</t>
  </si>
  <si>
    <t>Kyrgyzstan</t>
  </si>
  <si>
    <t>Cayman Islands</t>
  </si>
  <si>
    <t>Laos</t>
  </si>
  <si>
    <t>Latvia</t>
  </si>
  <si>
    <t>Chad</t>
  </si>
  <si>
    <t>Lesotho</t>
  </si>
  <si>
    <t>Liberia</t>
  </si>
  <si>
    <t>Swaziland</t>
  </si>
  <si>
    <t>Libya</t>
  </si>
  <si>
    <t>Lithuania</t>
  </si>
  <si>
    <t>Macao</t>
  </si>
  <si>
    <t>Tajikistan</t>
  </si>
  <si>
    <t>Croatia</t>
  </si>
  <si>
    <t>Malawi</t>
  </si>
  <si>
    <t>Tonga</t>
  </si>
  <si>
    <t>Cyprus</t>
  </si>
  <si>
    <t>Maldives</t>
  </si>
  <si>
    <t>Malta</t>
  </si>
  <si>
    <t>Djibouti</t>
  </si>
  <si>
    <t>Martinique</t>
  </si>
  <si>
    <t>Dominica</t>
  </si>
  <si>
    <t>Turkmenistan</t>
  </si>
  <si>
    <t>Turks and Caicos Islands</t>
  </si>
  <si>
    <t>Moldova</t>
  </si>
  <si>
    <t>Ukraine</t>
  </si>
  <si>
    <t>Equatorial Guinea</t>
  </si>
  <si>
    <t>Mongolia</t>
  </si>
  <si>
    <t>Eritrea</t>
  </si>
  <si>
    <t>Montenegro</t>
  </si>
  <si>
    <t>Estonia</t>
  </si>
  <si>
    <t>Montserrat</t>
  </si>
  <si>
    <t>Uzbekistan</t>
  </si>
  <si>
    <t>Ethiopia</t>
  </si>
  <si>
    <t>Vanuatu</t>
  </si>
  <si>
    <t>Vatican City</t>
  </si>
  <si>
    <t>Namibia</t>
  </si>
  <si>
    <t>Nauru</t>
  </si>
  <si>
    <t>Vietnam</t>
  </si>
  <si>
    <t>Nepal</t>
  </si>
  <si>
    <t>French Polynesia</t>
  </si>
  <si>
    <t>New Caledonia</t>
  </si>
  <si>
    <t>Country</t>
  </si>
  <si>
    <t>Congo, Democratic Republic of the</t>
  </si>
  <si>
    <t>Sint Maarten</t>
  </si>
  <si>
    <t>Timor-Leste, Democratic Republic of</t>
  </si>
  <si>
    <t>Latin America &amp; Caribbean</t>
  </si>
  <si>
    <t>Piece +</t>
  </si>
  <si>
    <t>ISO</t>
  </si>
  <si>
    <t>AF</t>
  </si>
  <si>
    <t>AL</t>
  </si>
  <si>
    <t>DZ</t>
  </si>
  <si>
    <t>Andorra</t>
  </si>
  <si>
    <t>AD</t>
  </si>
  <si>
    <t>AO</t>
  </si>
  <si>
    <t>AI</t>
  </si>
  <si>
    <t>AG</t>
  </si>
  <si>
    <t>AR</t>
  </si>
  <si>
    <t>AM</t>
  </si>
  <si>
    <t>AW</t>
  </si>
  <si>
    <t>Ascension</t>
  </si>
  <si>
    <t>AC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</si>
  <si>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</si>
  <si>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</si>
  <si>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</si>
  <si>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</si>
  <si>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</si>
  <si>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</si>
  <si>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</si>
  <si>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</si>
  <si>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</si>
  <si>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</si>
  <si>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</si>
  <si>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</si>
  <si>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Bhutan</t>
  </si>
  <si>
    <t>BT</t>
  </si>
  <si>
    <t>BO</t>
  </si>
  <si>
    <t>Bonaire, Sint Eustatius, and Saba</t>
  </si>
  <si>
    <t>BQ</t>
  </si>
  <si>
    <t>BA</t>
  </si>
  <si>
    <t>BW</t>
  </si>
  <si>
    <t>BR</t>
  </si>
  <si>
    <t>VG</t>
  </si>
  <si>
    <t>BN</t>
  </si>
  <si>
    <t>BG</t>
  </si>
  <si>
    <t>BF</t>
  </si>
  <si>
    <t>Burma</t>
  </si>
  <si>
    <t>MM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</si>
  <si>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</si>
  <si>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</si>
  <si>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</si>
  <si>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</si>
  <si>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</si>
  <si>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</si>
  <si>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</si>
  <si>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</si>
  <si>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</si>
  <si>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</si>
  <si>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CO</t>
  </si>
  <si>
    <t>Comoros</t>
  </si>
  <si>
    <t>KM</t>
  </si>
  <si>
    <t>CD</t>
  </si>
  <si>
    <t>Congo, Republic of the</t>
  </si>
  <si>
    <t>CG</t>
  </si>
  <si>
    <t>CR</t>
  </si>
  <si>
    <t>Cote d'Ivoire</t>
  </si>
  <si>
    <t>CI</t>
  </si>
  <si>
    <t>HR</t>
  </si>
  <si>
    <t>Cuba</t>
  </si>
  <si>
    <t>CU</t>
  </si>
  <si>
    <t>Curacao</t>
  </si>
  <si>
    <t>CW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</si>
  <si>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</si>
  <si>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</si>
  <si>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</si>
  <si>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</si>
  <si>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</si>
  <si>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</si>
  <si>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</si>
  <si>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</si>
  <si>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</si>
  <si>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</si>
  <si>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</si>
  <si>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</si>
  <si>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</si>
  <si>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Falkland Islands</t>
  </si>
  <si>
    <t>FK</t>
  </si>
  <si>
    <t>Faroe Islands</t>
  </si>
  <si>
    <t>FO</t>
  </si>
  <si>
    <t>FJ</t>
  </si>
  <si>
    <t>FI</t>
  </si>
  <si>
    <t>FR</t>
  </si>
  <si>
    <t>GF</t>
  </si>
  <si>
    <t>PF</t>
  </si>
  <si>
    <t>GA</t>
  </si>
  <si>
    <t>GM</t>
  </si>
  <si>
    <t>GE</t>
  </si>
  <si>
    <t>DE</t>
  </si>
  <si>
    <t>GH</t>
  </si>
  <si>
    <t>GI</t>
  </si>
  <si>
    <t>Great Britain and Northern Ireland</t>
  </si>
  <si>
    <t>GB</t>
  </si>
  <si>
    <t>GR</t>
  </si>
  <si>
    <t>Greenland</t>
  </si>
  <si>
    <t>GL</t>
  </si>
  <si>
    <t>GD</t>
  </si>
  <si>
    <t>GP</t>
  </si>
  <si>
    <t>Guatemala</t>
  </si>
  <si>
    <t>GT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</si>
  <si>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</si>
  <si>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</si>
  <si>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</si>
  <si>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</si>
  <si>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</si>
  <si>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</si>
  <si>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</si>
  <si>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</si>
  <si>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</si>
  <si>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</si>
  <si>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Iran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</si>
  <si>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</si>
  <si>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</si>
  <si>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</si>
  <si>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</si>
  <si>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</si>
  <si>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</si>
  <si>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</si>
  <si>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</si>
  <si>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</si>
  <si>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</si>
  <si>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KI</t>
  </si>
  <si>
    <t>Korea, Democratic Peoples Republic of (North Korea)</t>
  </si>
  <si>
    <t>KP</t>
  </si>
  <si>
    <t>Korea, Republic of (South Korea)</t>
  </si>
  <si>
    <t>KR</t>
  </si>
  <si>
    <t>XK</t>
  </si>
  <si>
    <t>KW</t>
  </si>
  <si>
    <t>KG</t>
  </si>
  <si>
    <t>LA</t>
  </si>
  <si>
    <t>LV</t>
  </si>
  <si>
    <t>LS</t>
  </si>
  <si>
    <t>LR</t>
  </si>
  <si>
    <t>LY</t>
  </si>
  <si>
    <t>LI</t>
  </si>
  <si>
    <t>LT</t>
  </si>
  <si>
    <t>LU</t>
  </si>
  <si>
    <t>MO</t>
  </si>
  <si>
    <t>Macedonia, Republic of</t>
  </si>
  <si>
    <t>MK</t>
  </si>
  <si>
    <t>MG</t>
  </si>
  <si>
    <t>MW</t>
  </si>
  <si>
    <t>MY</t>
  </si>
  <si>
    <t>MV</t>
  </si>
  <si>
    <t>ML</t>
  </si>
  <si>
    <t>MT</t>
  </si>
  <si>
    <t>MQ</t>
  </si>
  <si>
    <t>MR</t>
  </si>
  <si>
    <t>MU</t>
  </si>
  <si>
    <t>MX</t>
  </si>
  <si>
    <t>MD</t>
  </si>
  <si>
    <t>MN</t>
  </si>
  <si>
    <t>ME</t>
  </si>
  <si>
    <t>MS</t>
  </si>
  <si>
    <t>MA</t>
  </si>
  <si>
    <t>MZ</t>
  </si>
  <si>
    <t>NA</t>
  </si>
  <si>
    <t>NR</t>
  </si>
  <si>
    <t>NP</t>
  </si>
  <si>
    <t>NL</t>
  </si>
  <si>
    <t>NC</t>
  </si>
  <si>
    <t>NZ</t>
  </si>
  <si>
    <t>NI</t>
  </si>
  <si>
    <t>NE</t>
  </si>
  <si>
    <t>NG</t>
  </si>
  <si>
    <t>NO</t>
  </si>
  <si>
    <t>OM</t>
  </si>
  <si>
    <t>PK</t>
  </si>
  <si>
    <t>PA</t>
  </si>
  <si>
    <t>PG</t>
  </si>
  <si>
    <t>PY</t>
  </si>
  <si>
    <t>PE</t>
  </si>
  <si>
    <t>PH</t>
  </si>
  <si>
    <t>Pitcairn Island</t>
  </si>
  <si>
    <t>PN</t>
  </si>
  <si>
    <t>PL</t>
  </si>
  <si>
    <t>PT</t>
  </si>
  <si>
    <t>QA</t>
  </si>
  <si>
    <t>RE</t>
  </si>
  <si>
    <t>RO</t>
  </si>
  <si>
    <t>RU</t>
  </si>
  <si>
    <t>RW</t>
  </si>
  <si>
    <t>Saint Helena</t>
  </si>
  <si>
    <t>SH</t>
  </si>
  <si>
    <t>Saint Kitts and Nevis</t>
  </si>
  <si>
    <t>KN</t>
  </si>
  <si>
    <t>LC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</si>
  <si>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</si>
  <si>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</si>
  <si>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</si>
  <si>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</si>
  <si>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</si>
  <si>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</si>
  <si>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</si>
  <si>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</si>
  <si>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</si>
  <si>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</si>
  <si>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</si>
  <si>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</si>
  <si>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</si>
  <si>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</si>
  <si>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</si>
  <si>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</si>
  <si>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</si>
  <si>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</si>
  <si>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</si>
  <si>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</si>
  <si>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Somalia</t>
  </si>
  <si>
    <t>SO</t>
  </si>
  <si>
    <t>ZA</t>
  </si>
  <si>
    <t>ES</t>
  </si>
  <si>
    <t>LK</t>
  </si>
  <si>
    <t>Sudan</t>
  </si>
  <si>
    <t>SD</t>
  </si>
  <si>
    <t>SR</t>
  </si>
  <si>
    <t>SZ</t>
  </si>
  <si>
    <t>SE</t>
  </si>
  <si>
    <t>CH</t>
  </si>
  <si>
    <t>Syrian Arab Republic (Syria)</t>
  </si>
  <si>
    <t>SY</t>
  </si>
  <si>
    <t>TW</t>
  </si>
  <si>
    <t>TJ</t>
  </si>
  <si>
    <t>TZ</t>
  </si>
  <si>
    <t>TH</t>
  </si>
  <si>
    <t>TL</t>
  </si>
  <si>
    <t>TG</t>
  </si>
  <si>
    <t>TO</t>
  </si>
  <si>
    <t>TT</t>
  </si>
  <si>
    <t>Tristan da Cunha</t>
  </si>
  <si>
    <t>TN</t>
  </si>
  <si>
    <t>TR</t>
  </si>
  <si>
    <t>TM</t>
  </si>
  <si>
    <t>TC</t>
  </si>
  <si>
    <t>Tuvalu</t>
  </si>
  <si>
    <t>TV</t>
  </si>
  <si>
    <t>UG</t>
  </si>
  <si>
    <t>UA</t>
  </si>
  <si>
    <t>AE</t>
  </si>
  <si>
    <t>UY</t>
  </si>
  <si>
    <t>UZ</t>
  </si>
  <si>
    <t>VU</t>
  </si>
  <si>
    <t>VA</t>
  </si>
  <si>
    <t>VE</t>
  </si>
  <si>
    <t>VN</t>
  </si>
  <si>
    <t>Wallis and Futuna Islands</t>
  </si>
  <si>
    <t>WF</t>
  </si>
  <si>
    <t>YE</t>
  </si>
  <si>
    <t>ZM</t>
  </si>
  <si>
    <t>ZW</t>
  </si>
  <si>
    <t>IPA</t>
  </si>
  <si>
    <t>Price Group</t>
  </si>
  <si>
    <t>n/a</t>
  </si>
  <si>
    <r>
      <rPr>
        <b/>
        <sz val="8"/>
        <color theme="1"/>
        <rFont val="Calibri"/>
        <family val="2"/>
        <scheme val="minor"/>
      </rPr>
      <t>Maximum Weight:</t>
    </r>
    <r>
      <rPr>
        <sz val="8"/>
        <color theme="1"/>
        <rFont val="Calibri"/>
        <family val="2"/>
        <scheme val="minor"/>
      </rPr>
      <t xml:space="preserve"> 4.4 Lbs
</t>
    </r>
    <r>
      <rPr>
        <b/>
        <sz val="8"/>
        <color theme="1"/>
        <rFont val="Calibri"/>
        <family val="2"/>
        <scheme val="minor"/>
      </rPr>
      <t>Maximum Dimensions:</t>
    </r>
    <r>
      <rPr>
        <sz val="8"/>
        <color theme="1"/>
        <rFont val="Calibri"/>
        <family val="2"/>
        <scheme val="minor"/>
      </rPr>
      <t xml:space="preserve"> Length = 24". Length + Width + Height = 36''
</t>
    </r>
    <r>
      <rPr>
        <b/>
        <sz val="8"/>
        <color theme="1"/>
        <rFont val="Calibri"/>
        <family val="2"/>
        <scheme val="minor"/>
      </rPr>
      <t>Maximum Value:</t>
    </r>
    <r>
      <rPr>
        <sz val="8"/>
        <color theme="1"/>
        <rFont val="Calibri"/>
        <family val="2"/>
        <scheme val="minor"/>
      </rPr>
      <t xml:space="preserve"> $400</t>
    </r>
  </si>
  <si>
    <t>Lb</t>
  </si>
  <si>
    <t>Total Rate</t>
  </si>
  <si>
    <t>Oz</t>
  </si>
  <si>
    <t>Kg</t>
  </si>
  <si>
    <t>Middle East</t>
  </si>
  <si>
    <t>Africa</t>
  </si>
  <si>
    <t>Argentina, Chile, &amp; Venezuela</t>
  </si>
  <si>
    <t>Hong Kong &amp; South Korea</t>
  </si>
  <si>
    <t>Russian Federation</t>
  </si>
  <si>
    <t>United Kingdom</t>
  </si>
  <si>
    <t>Europe Z2</t>
  </si>
  <si>
    <t>Europe Z3</t>
  </si>
  <si>
    <t>Europe Z4</t>
  </si>
  <si>
    <t>Middle East &amp; Asia Z2</t>
  </si>
  <si>
    <t>Effective 1/10/2022</t>
  </si>
  <si>
    <t>2022 Rate Calculator</t>
  </si>
  <si>
    <t>Zone List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</si>
</sst>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92265"/>
        <bgColor indexed="64"/>
      </patternFill>
    </fill>
    <fill>
      <patternFill patternType="solid">
        <fgColor rgb="FFCEF5B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 applyProtection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0" borderId="0" xfId="0" applyAlignment="1"/>
    <xf numFmtId="0" fontId="6" fillId="0" borderId="0" xfId="0" applyNumberFormat="1" applyFont="1" applyFill="1" applyBorder="1" applyAlignment="1" applyProtection="1"/>
    <xf numFmtId="164" fontId="6" fillId="0" borderId="0" xfId="0" applyNumberFormat="1" applyFont="1" applyFill="1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 applyProtection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0" fontId="3" fillId="5" borderId="1" xfId="0" applyNumberFormat="1" applyFont="1" applyFill="1" applyBorder="1" applyAlignment="1">
      <alignment horizontal="center"/>
    </xf>
    <xf numFmtId="164" fontId="0" fillId="0" borderId="0" xfId="0" applyNumberFormat="1"/>
    <xf numFmtId="0" fontId="7" fillId="8" borderId="0" xfId="0" applyFont="1" applyFill="1" applyAlignment="1" applyProtection="1">
      <alignment vertical="center"/>
      <protection hidden="1"/>
    </xf>
    <xf numFmtId="0" fontId="7" fillId="8" borderId="0" xfId="0" applyFont="1" applyFill="1" applyBorder="1" applyAlignment="1" applyProtection="1">
      <alignment vertical="center"/>
      <protection hidden="1"/>
    </xf>
    <xf numFmtId="0" fontId="1" fillId="8" borderId="0" xfId="0" applyFont="1" applyFill="1" applyBorder="1" applyAlignment="1" applyProtection="1">
      <alignment vertical="center"/>
      <protection hidden="1"/>
    </xf>
    <xf numFmtId="164" fontId="7" fillId="8" borderId="0" xfId="0" applyNumberFormat="1" applyFont="1" applyFill="1" applyBorder="1" applyAlignment="1" applyProtection="1">
      <alignment vertical="center"/>
      <protection hidden="1"/>
    </xf>
    <xf numFmtId="0" fontId="7" fillId="8" borderId="0" xfId="0" applyFont="1" applyFill="1" applyAlignment="1" applyProtection="1">
      <alignment horizontal="center" vertical="center"/>
      <protection hidden="1"/>
    </xf>
    <xf numFmtId="164" fontId="7" fillId="8" borderId="0" xfId="0" applyNumberFormat="1" applyFont="1" applyFill="1" applyBorder="1" applyAlignment="1" applyProtection="1">
      <alignment horizontal="center" vertical="center"/>
      <protection hidden="1"/>
    </xf>
    <xf numFmtId="2" fontId="7" fillId="8" borderId="0" xfId="0" applyNumberFormat="1" applyFont="1" applyFill="1" applyAlignment="1" applyProtection="1">
      <alignment horizontal="center" vertical="center"/>
      <protection hidden="1"/>
    </xf>
    <xf numFmtId="0" fontId="7" fillId="8" borderId="0" xfId="0" applyFont="1" applyFill="1" applyAlignment="1" applyProtection="1">
      <alignment vertical="center"/>
      <protection locked="0"/>
    </xf>
    <xf numFmtId="0" fontId="7" fillId="8" borderId="0" xfId="0" applyFont="1" applyFill="1" applyBorder="1" applyAlignment="1" applyProtection="1">
      <alignment vertical="center"/>
      <protection locked="0"/>
    </xf>
    <xf numFmtId="0" fontId="1" fillId="8" borderId="0" xfId="0" applyFont="1" applyFill="1" applyBorder="1" applyAlignment="1" applyProtection="1">
      <alignment vertical="center"/>
      <protection locked="0"/>
    </xf>
    <xf numFmtId="164" fontId="7" fillId="8" borderId="0" xfId="0" applyNumberFormat="1" applyFont="1" applyFill="1" applyBorder="1" applyAlignment="1" applyProtection="1">
      <alignment vertical="center"/>
      <protection locked="0"/>
    </xf>
    <xf numFmtId="0" fontId="16" fillId="10" borderId="0" xfId="0" applyFont="1" applyFill="1" applyBorder="1" applyAlignment="1" applyProtection="1">
      <alignment horizontal="center" vertical="center"/>
      <protection hidden="1"/>
    </xf>
    <xf numFmtId="0" fontId="1" fillId="8" borderId="0" xfId="0" applyFont="1" applyFill="1" applyBorder="1" applyAlignment="1" applyProtection="1">
      <alignment horizontal="center" vertical="center"/>
      <protection hidden="1"/>
    </xf>
    <xf numFmtId="0" fontId="7" fillId="8" borderId="0" xfId="0" applyFont="1" applyFill="1" applyBorder="1" applyAlignment="1" applyProtection="1">
      <alignment horizontal="center" vertical="center"/>
      <protection hidden="1"/>
    </xf>
    <xf numFmtId="0" fontId="1" fillId="11" borderId="0" xfId="0" applyFont="1" applyFill="1" applyBorder="1" applyAlignment="1" applyProtection="1">
      <alignment horizontal="center" vertical="center"/>
      <protection hidden="1"/>
    </xf>
    <xf numFmtId="0" fontId="7" fillId="11" borderId="0" xfId="0" applyFont="1" applyFill="1" applyBorder="1" applyAlignment="1" applyProtection="1">
      <alignment horizontal="center" vertical="center"/>
      <protection hidden="1"/>
    </xf>
    <xf numFmtId="164" fontId="7" fillId="11" borderId="0" xfId="0" applyNumberFormat="1" applyFont="1" applyFill="1" applyBorder="1" applyAlignment="1" applyProtection="1">
      <alignment horizontal="center" vertical="center"/>
      <protection hidden="1"/>
    </xf>
    <xf numFmtId="0" fontId="1" fillId="8" borderId="0" xfId="0" applyFont="1" applyFill="1" applyAlignment="1" applyProtection="1">
      <alignment vertical="center"/>
      <protection hidden="1"/>
    </xf>
    <xf numFmtId="0" fontId="7" fillId="11" borderId="0" xfId="0" applyFont="1" applyFill="1" applyBorder="1" applyAlignment="1" applyProtection="1">
      <alignment horizontal="left" vertical="center"/>
      <protection hidden="1"/>
    </xf>
    <xf numFmtId="0" fontId="17" fillId="10" borderId="0" xfId="0" applyFont="1" applyFill="1" applyBorder="1" applyAlignment="1" applyProtection="1">
      <alignment vertical="center"/>
      <protection hidden="1"/>
    </xf>
    <xf numFmtId="0" fontId="0" fillId="0" borderId="0" xfId="0" applyBorder="1" applyProtection="1">
      <protection hidden="1"/>
    </xf>
    <xf numFmtId="0" fontId="9" fillId="0" borderId="0" xfId="0" applyFont="1" applyFill="1" applyBorder="1" applyProtection="1"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7" fillId="8" borderId="0" xfId="0" applyFont="1" applyFill="1" applyBorder="1" applyAlignment="1" applyProtection="1">
      <alignment vertical="center" wrapText="1"/>
      <protection hidden="1"/>
    </xf>
    <xf numFmtId="0" fontId="7" fillId="9" borderId="0" xfId="0" applyFont="1" applyFill="1" applyBorder="1" applyAlignment="1" applyProtection="1">
      <alignment horizontal="center" vertical="center"/>
      <protection locked="0"/>
    </xf>
    <xf numFmtId="0" fontId="7" fillId="11" borderId="0" xfId="0" applyNumberFormat="1" applyFont="1" applyFill="1" applyBorder="1" applyAlignment="1" applyProtection="1">
      <alignment horizontal="center" vertical="center"/>
      <protection locked="0"/>
    </xf>
    <xf numFmtId="0" fontId="10" fillId="8" borderId="0" xfId="0" applyFont="1" applyFill="1" applyAlignment="1" applyProtection="1">
      <alignment horizontal="left" vertical="center" wrapText="1"/>
      <protection hidden="1"/>
    </xf>
    <xf numFmtId="0" fontId="8" fillId="8" borderId="0" xfId="0" applyFont="1" applyFill="1" applyBorder="1" applyAlignment="1" applyProtection="1">
      <alignment horizontal="center" vertical="center"/>
      <protection hidden="1"/>
    </xf>
    <xf numFmtId="0" fontId="15" fillId="10" borderId="5" xfId="0" applyFont="1" applyFill="1" applyBorder="1" applyAlignment="1" applyProtection="1">
      <alignment horizontal="center" vertical="center"/>
      <protection hidden="1"/>
    </xf>
    <xf numFmtId="0" fontId="16" fillId="10" borderId="0" xfId="0" applyFont="1" applyFill="1" applyBorder="1" applyAlignment="1" applyProtection="1">
      <alignment horizontal="center" vertical="center"/>
      <protection hidden="1"/>
    </xf>
    <xf numFmtId="0" fontId="16" fillId="10" borderId="0" xfId="0" applyFont="1" applyFill="1" applyBorder="1" applyAlignment="1" applyProtection="1">
      <alignment horizontal="center" vertical="center" wrapText="1"/>
      <protection hidden="1"/>
    </xf>
    <xf numFmtId="0" fontId="14" fillId="8" borderId="0" xfId="0" applyFont="1" applyFill="1" applyBorder="1" applyAlignment="1" applyProtection="1">
      <alignment horizontal="center" vertical="center" shrinkToFit="1"/>
      <protection hidden="1"/>
    </xf>
    <xf numFmtId="0" fontId="16" fillId="10" borderId="6" xfId="0" applyFont="1" applyFill="1" applyBorder="1" applyAlignment="1" applyProtection="1">
      <alignment horizontal="center" vertical="center"/>
      <protection hidden="1"/>
    </xf>
    <xf numFmtId="0" fontId="16" fillId="10" borderId="6" xfId="0" applyFont="1" applyFill="1" applyBorder="1" applyAlignment="1" applyProtection="1">
      <alignment horizontal="center" vertical="center" wrapText="1"/>
      <protection hidden="1"/>
    </xf>
    <xf numFmtId="0" fontId="7" fillId="11" borderId="0" xfId="0" applyFont="1" applyFill="1" applyBorder="1" applyAlignment="1" applyProtection="1">
      <alignment horizontal="center" vertical="center"/>
      <protection hidden="1"/>
    </xf>
    <xf numFmtId="0" fontId="7" fillId="8" borderId="0" xfId="0" applyFont="1" applyFill="1" applyBorder="1" applyAlignment="1" applyProtection="1">
      <alignment horizontal="center" vertical="center"/>
      <protection hidden="1"/>
    </xf>
    <xf numFmtId="0" fontId="17" fillId="10" borderId="0" xfId="0" applyFont="1" applyFill="1" applyBorder="1" applyAlignment="1" applyProtection="1">
      <alignment horizontal="center" vertical="center"/>
      <protection hidden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34"/>
  <sheetViews>
    <sheetView tabSelected="1" zoomScaleNormal="100" workbookViewId="0">
      <selection activeCell="B9" sqref="B9:E9"/>
    </sheetView>
  </sheetViews>
  <sheetFormatPr defaultColWidth="9.140625" defaultRowHeight="12.75" x14ac:dyDescent="0.25"/>
  <cols>
    <col min="1" max="1" width="9.140625" style="31"/>
    <col min="2" max="2" width="12.7109375" style="31" customWidth="1"/>
    <col min="3" max="3" width="34.7109375" style="31" customWidth="1"/>
    <col min="4" max="5" width="12.7109375" style="31" customWidth="1"/>
    <col min="6" max="6" width="9.140625" style="31"/>
    <col min="7" max="7" width="9.85546875" style="31" bestFit="1" customWidth="1"/>
    <col min="8" max="16384" width="9.140625" style="31"/>
  </cols>
  <sheetData>
    <row r="1" spans="2:25" ht="15" customHeight="1" x14ac:dyDescent="0.25"/>
    <row r="2" spans="2:25" ht="15" customHeight="1" x14ac:dyDescent="0.25"/>
    <row r="3" spans="2:25" ht="15" customHeight="1" x14ac:dyDescent="0.25"/>
    <row r="4" spans="2:25" ht="15" customHeight="1" x14ac:dyDescent="0.25"/>
    <row r="5" spans="2:25" ht="15" customHeight="1" x14ac:dyDescent="0.25"/>
    <row r="6" spans="2:25" ht="15" customHeight="1" x14ac:dyDescent="0.25"/>
    <row r="7" spans="2:25" ht="15" customHeight="1" x14ac:dyDescent="0.25">
      <c r="B7" s="59"/>
      <c r="C7" s="59"/>
      <c r="D7" s="59"/>
      <c r="E7" s="59"/>
    </row>
    <row r="8" spans="2:25" ht="15" customHeight="1" x14ac:dyDescent="0.25">
      <c r="B8" s="32"/>
      <c r="C8" s="32"/>
      <c r="D8" s="32"/>
      <c r="E8" s="32"/>
    </row>
    <row r="9" spans="2:25" ht="18.75" customHeight="1" x14ac:dyDescent="0.25">
      <c r="B9" s="60" t="s">
        <v>138</v>
      </c>
      <c r="C9" s="60"/>
      <c r="D9" s="60"/>
      <c r="E9" s="60"/>
    </row>
    <row r="10" spans="2:25" ht="15" customHeight="1" x14ac:dyDescent="0.25">
      <c r="B10" s="61" t="s">
        <v>1</v>
      </c>
      <c r="C10" s="61" t="s">
        <v>19</v>
      </c>
      <c r="D10" s="62" t="s">
        <v>137</v>
      </c>
      <c r="E10" s="62"/>
      <c r="X10" s="32"/>
      <c r="Y10" s="32"/>
    </row>
    <row r="11" spans="2:25" ht="15" customHeight="1" x14ac:dyDescent="0.25">
      <c r="B11" s="61"/>
      <c r="C11" s="61"/>
      <c r="D11" s="42" t="s">
        <v>215</v>
      </c>
      <c r="E11" s="42" t="s">
        <v>470</v>
      </c>
      <c r="G11" s="32"/>
      <c r="H11" s="33"/>
      <c r="I11" s="32"/>
      <c r="J11" s="32"/>
      <c r="K11" s="32"/>
      <c r="W11" s="35"/>
      <c r="X11" s="35"/>
      <c r="Y11" s="35"/>
    </row>
    <row r="12" spans="2:25" ht="15" customHeight="1" x14ac:dyDescent="0.25">
      <c r="B12" s="43"/>
      <c r="C12" s="44"/>
      <c r="D12" s="36"/>
      <c r="E12" s="36"/>
      <c r="G12" s="34"/>
      <c r="H12" s="34"/>
      <c r="I12" s="34"/>
      <c r="J12" s="34"/>
      <c r="K12" s="34"/>
      <c r="X12" s="37"/>
      <c r="Y12" s="37"/>
    </row>
    <row r="13" spans="2:25" ht="15" customHeight="1" x14ac:dyDescent="0.25">
      <c r="B13" s="45"/>
      <c r="C13" s="46"/>
      <c r="D13" s="47"/>
      <c r="E13" s="47"/>
      <c r="G13" s="34"/>
      <c r="H13" s="34"/>
      <c r="I13" s="34"/>
      <c r="J13" s="34"/>
      <c r="K13" s="34"/>
    </row>
    <row r="14" spans="2:25" ht="15" customHeight="1" x14ac:dyDescent="0.25">
      <c r="B14" s="43"/>
      <c r="C14" s="44"/>
      <c r="D14" s="36"/>
      <c r="E14" s="36"/>
      <c r="G14" s="34"/>
      <c r="H14" s="34"/>
      <c r="I14" s="34"/>
      <c r="J14" s="34"/>
      <c r="K14" s="34"/>
    </row>
    <row r="15" spans="2:25" ht="15" customHeight="1" x14ac:dyDescent="0.25">
      <c r="B15" s="45"/>
      <c r="C15" s="46"/>
      <c r="D15" s="47"/>
      <c r="E15" s="47"/>
      <c r="G15" s="34"/>
      <c r="H15" s="34"/>
      <c r="I15" s="34"/>
      <c r="J15" s="34"/>
      <c r="K15" s="34"/>
    </row>
    <row r="16" spans="2:25" ht="15" customHeight="1" x14ac:dyDescent="0.25">
      <c r="B16" s="43"/>
      <c r="C16" s="44"/>
      <c r="D16" s="36"/>
      <c r="E16" s="36"/>
      <c r="G16" s="34"/>
      <c r="H16" s="34"/>
      <c r="I16" s="34"/>
      <c r="J16" s="34"/>
      <c r="K16" s="34"/>
    </row>
    <row r="17" spans="2:11" ht="15" customHeight="1" x14ac:dyDescent="0.25">
      <c r="B17" s="45"/>
      <c r="C17" s="46"/>
      <c r="D17" s="47"/>
      <c r="E17" s="47"/>
      <c r="G17" s="34"/>
      <c r="H17" s="34"/>
      <c r="I17" s="34"/>
      <c r="J17" s="34"/>
      <c r="K17" s="34"/>
    </row>
    <row r="18" spans="2:11" ht="15" customHeight="1" x14ac:dyDescent="0.25">
      <c r="B18" s="43"/>
      <c r="C18" s="44"/>
      <c r="D18" s="36"/>
      <c r="E18" s="36"/>
      <c r="G18" s="34"/>
      <c r="H18" s="34"/>
      <c r="I18" s="34"/>
      <c r="J18" s="34"/>
      <c r="K18" s="34"/>
    </row>
    <row r="19" spans="2:11" ht="15" customHeight="1" x14ac:dyDescent="0.25">
      <c r="B19" s="45"/>
      <c r="C19" s="46"/>
      <c r="D19" s="47"/>
      <c r="E19" s="47"/>
      <c r="G19" s="34"/>
      <c r="H19" s="34"/>
      <c r="I19" s="34"/>
      <c r="J19" s="34"/>
      <c r="K19" s="34"/>
    </row>
    <row r="20" spans="2:11" ht="15" customHeight="1" x14ac:dyDescent="0.25">
      <c r="B20" s="43"/>
      <c r="C20" s="44"/>
      <c r="D20" s="36"/>
      <c r="E20" s="36"/>
      <c r="G20" s="34"/>
      <c r="H20" s="34"/>
      <c r="I20" s="34"/>
      <c r="J20" s="34"/>
      <c r="K20" s="34"/>
    </row>
    <row r="21" spans="2:11" ht="15" customHeight="1" x14ac:dyDescent="0.25">
      <c r="B21" s="45"/>
      <c r="C21" s="46"/>
      <c r="D21" s="47"/>
      <c r="E21" s="47"/>
      <c r="G21" s="34"/>
      <c r="H21" s="34"/>
      <c r="I21" s="34"/>
      <c r="J21" s="34"/>
      <c r="K21" s="34"/>
    </row>
    <row r="22" spans="2:11" ht="15" customHeight="1" x14ac:dyDescent="0.25">
      <c r="B22" s="43"/>
      <c r="C22" s="44"/>
      <c r="D22" s="36"/>
      <c r="E22" s="36"/>
      <c r="G22" s="34"/>
      <c r="H22" s="34"/>
      <c r="I22" s="34"/>
      <c r="J22" s="34"/>
      <c r="K22" s="34"/>
    </row>
    <row r="23" spans="2:11" ht="15" customHeight="1" x14ac:dyDescent="0.25">
      <c r="B23" s="45"/>
      <c r="C23" s="46"/>
      <c r="D23" s="47"/>
      <c r="E23" s="47"/>
      <c r="G23" s="34"/>
      <c r="H23" s="34"/>
      <c r="I23" s="34"/>
      <c r="J23" s="34"/>
      <c r="K23" s="34"/>
    </row>
    <row r="24" spans="2:11" ht="15" customHeight="1" x14ac:dyDescent="0.25">
      <c r="B24" s="43"/>
      <c r="C24" s="44"/>
      <c r="D24" s="36"/>
      <c r="E24" s="36"/>
      <c r="G24" s="34"/>
      <c r="H24" s="34"/>
      <c r="I24" s="34"/>
      <c r="J24" s="34"/>
      <c r="K24" s="34"/>
    </row>
    <row r="25" spans="2:11" ht="15" customHeight="1" x14ac:dyDescent="0.25">
      <c r="B25" s="45"/>
      <c r="C25" s="46"/>
      <c r="D25" s="47"/>
      <c r="E25" s="47"/>
      <c r="G25" s="34"/>
      <c r="H25" s="34"/>
      <c r="I25" s="34"/>
      <c r="J25" s="34"/>
      <c r="K25" s="34"/>
    </row>
    <row r="26" spans="2:11" ht="15" customHeight="1" x14ac:dyDescent="0.25">
      <c r="B26" s="43"/>
      <c r="C26" s="44"/>
      <c r="D26" s="36"/>
      <c r="E26" s="36"/>
      <c r="G26" s="34"/>
      <c r="H26" s="34"/>
      <c r="I26" s="34"/>
      <c r="J26" s="34"/>
      <c r="K26" s="34"/>
    </row>
    <row r="27" spans="2:11" ht="15" customHeight="1" x14ac:dyDescent="0.25">
      <c r="B27" s="45"/>
      <c r="C27" s="46"/>
      <c r="D27" s="47"/>
      <c r="E27" s="47"/>
      <c r="G27" s="34"/>
      <c r="H27" s="34"/>
      <c r="I27" s="34"/>
      <c r="J27" s="34"/>
      <c r="K27" s="34"/>
    </row>
    <row r="28" spans="2:11" ht="15" customHeight="1" x14ac:dyDescent="0.25">
      <c r="B28" s="43"/>
      <c r="C28" s="44"/>
      <c r="D28" s="36"/>
      <c r="E28" s="36"/>
      <c r="G28" s="34"/>
      <c r="H28" s="34"/>
      <c r="I28" s="34"/>
      <c r="J28" s="34"/>
      <c r="K28" s="34"/>
    </row>
    <row r="29" spans="2:11" ht="15" customHeight="1" x14ac:dyDescent="0.25">
      <c r="B29" s="45"/>
      <c r="C29" s="46"/>
      <c r="D29" s="47"/>
      <c r="E29" s="47"/>
      <c r="G29" s="34"/>
      <c r="H29" s="34"/>
      <c r="I29" s="34"/>
      <c r="J29" s="34"/>
      <c r="K29" s="34"/>
    </row>
    <row r="30" spans="2:11" ht="15" customHeight="1" x14ac:dyDescent="0.25">
      <c r="B30" s="43"/>
      <c r="C30" s="44"/>
      <c r="D30" s="36"/>
      <c r="E30" s="36"/>
      <c r="G30" s="34"/>
      <c r="H30" s="34"/>
      <c r="I30" s="34"/>
      <c r="J30" s="34"/>
      <c r="K30" s="34"/>
    </row>
    <row r="31" spans="2:11" ht="15" customHeight="1" x14ac:dyDescent="0.25">
      <c r="B31" s="45"/>
      <c r="C31" s="46"/>
      <c r="D31" s="47"/>
      <c r="E31" s="47"/>
      <c r="G31" s="34"/>
      <c r="H31" s="34"/>
      <c r="I31" s="34"/>
      <c r="J31" s="34"/>
      <c r="K31" s="34"/>
    </row>
    <row r="32" spans="2:11" ht="15" customHeight="1" x14ac:dyDescent="0.25">
      <c r="G32" s="34"/>
      <c r="H32" s="34"/>
      <c r="I32" s="34"/>
      <c r="J32" s="34"/>
      <c r="K32" s="34"/>
    </row>
    <row r="33" spans="2:11" ht="15" customHeight="1" x14ac:dyDescent="0.25">
      <c r="B33" s="48" t="s">
        <v>484</v>
      </c>
      <c r="G33" s="34"/>
      <c r="H33" s="34"/>
      <c r="I33" s="34"/>
      <c r="J33" s="34"/>
      <c r="K33" s="34"/>
    </row>
    <row r="34" spans="2:11" ht="39.950000000000003" customHeight="1" x14ac:dyDescent="0.25">
      <c r="B34" s="58" t="s">
        <v>469</v>
      </c>
      <c r="C34" s="58"/>
      <c r="D34" s="58"/>
      <c r="E34" s="58"/>
    </row>
  </sheetData>
  <mergeCells count="6">
    <mergeCell ref="B34:E34"/>
    <mergeCell ref="B7:E7"/>
    <mergeCell ref="B9:E9"/>
    <mergeCell ref="B10:B11"/>
    <mergeCell ref="C10:C11"/>
    <mergeCell ref="D10:E10"/>
  </mergeCells>
  <printOptions horizontalCentered="1" verticalCentered="1"/>
  <pageMargins left="0.7" right="0.7" top="0.75" bottom="0.75" header="0.3" footer="0.3"/>
  <pageSetup scale="109" orientation="portrait" verticalDpi="1200" r:id="rId1"/>
  <headerFooter scaleWithDoc="0"/>
  <colBreaks count="1" manualBreakCount="1">
    <brk id="5" max="3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3"/>
  <sheetViews>
    <sheetView zoomScaleNormal="100" workbookViewId="0">
      <selection activeCell="B6" sqref="B6:G6"/>
    </sheetView>
  </sheetViews>
  <sheetFormatPr defaultColWidth="9.140625" defaultRowHeight="12.75" x14ac:dyDescent="0.25"/>
  <cols>
    <col min="1" max="1" width="9.140625" style="38"/>
    <col min="2" max="3" width="12.7109375" style="38" customWidth="1"/>
    <col min="4" max="4" width="22" style="38" customWidth="1"/>
    <col min="5" max="6" width="12.7109375" style="38" customWidth="1"/>
    <col min="7" max="7" width="17.28515625" style="38" bestFit="1" customWidth="1"/>
    <col min="8" max="15" width="9.140625" style="38"/>
    <col min="16" max="16" width="0" style="38" hidden="1" customWidth="1"/>
    <col min="17" max="16384" width="9.140625" style="38"/>
  </cols>
  <sheetData>
    <row r="1" spans="2:16" ht="15" customHeight="1" x14ac:dyDescent="0.25">
      <c r="P1" s="38" t="s">
        <v>472</v>
      </c>
    </row>
    <row r="2" spans="2:16" ht="15" customHeight="1" x14ac:dyDescent="0.25">
      <c r="P2" s="38" t="s">
        <v>470</v>
      </c>
    </row>
    <row r="3" spans="2:16" ht="15" customHeight="1" x14ac:dyDescent="0.25">
      <c r="P3" s="38" t="s">
        <v>473</v>
      </c>
    </row>
    <row r="4" spans="2:16" ht="15" customHeight="1" x14ac:dyDescent="0.25"/>
    <row r="5" spans="2:16" ht="15" customHeight="1" x14ac:dyDescent="0.25"/>
    <row r="6" spans="2:16" ht="18.75" x14ac:dyDescent="0.25">
      <c r="B6" s="59" t="s">
        <v>485</v>
      </c>
      <c r="C6" s="59"/>
      <c r="D6" s="59"/>
      <c r="E6" s="59"/>
      <c r="F6" s="59"/>
      <c r="G6" s="59"/>
    </row>
    <row r="7" spans="2:16" ht="30" customHeight="1" x14ac:dyDescent="0.25">
      <c r="B7" s="63" t="e">
        <f>LEFT('ISAL Pack'!B7:E7,LEN('ISAL Pack'!B7:E7)-7)</f>
        <v>#VALUE!</v>
      </c>
      <c r="C7" s="63"/>
      <c r="D7" s="63"/>
      <c r="E7" s="63"/>
      <c r="F7" s="56" t="s">
        <v>470</v>
      </c>
      <c r="G7" s="57">
        <v>1</v>
      </c>
    </row>
    <row r="8" spans="2:16" ht="15" customHeight="1" x14ac:dyDescent="0.25">
      <c r="B8" s="39"/>
      <c r="C8" s="40"/>
      <c r="D8" s="40"/>
      <c r="E8" s="40"/>
      <c r="F8" s="40"/>
    </row>
    <row r="9" spans="2:16" ht="18.75" customHeight="1" x14ac:dyDescent="0.25">
      <c r="B9" s="60" t="str">
        <f>'ISAL Pack'!B9</f>
        <v>International Surface Air Lift (ISAL) Packet</v>
      </c>
      <c r="C9" s="60"/>
      <c r="D9" s="60"/>
      <c r="E9" s="60"/>
      <c r="F9" s="60"/>
      <c r="G9" s="60"/>
      <c r="H9" s="39"/>
      <c r="I9" s="39"/>
      <c r="J9" s="39"/>
      <c r="K9" s="39"/>
      <c r="L9" s="39"/>
    </row>
    <row r="10" spans="2:16" ht="15" customHeight="1" x14ac:dyDescent="0.25">
      <c r="B10" s="61" t="s">
        <v>1</v>
      </c>
      <c r="C10" s="64" t="s">
        <v>19</v>
      </c>
      <c r="D10" s="64"/>
      <c r="E10" s="65" t="str">
        <f>'ISAL Pack'!D10</f>
        <v>Packet Format</v>
      </c>
      <c r="F10" s="65"/>
      <c r="G10" s="61" t="s">
        <v>471</v>
      </c>
      <c r="H10" s="39"/>
      <c r="I10" s="39"/>
      <c r="J10" s="39"/>
      <c r="K10" s="39"/>
      <c r="L10" s="39"/>
    </row>
    <row r="11" spans="2:16" ht="15" customHeight="1" x14ac:dyDescent="0.25">
      <c r="B11" s="61"/>
      <c r="C11" s="61"/>
      <c r="D11" s="61"/>
      <c r="E11" s="42" t="s">
        <v>215</v>
      </c>
      <c r="F11" s="42" t="s">
        <v>470</v>
      </c>
      <c r="G11" s="61"/>
      <c r="H11" s="39"/>
      <c r="I11" s="40"/>
      <c r="J11" s="39"/>
      <c r="K11" s="39"/>
      <c r="L11" s="39"/>
    </row>
    <row r="12" spans="2:16" ht="15" customHeight="1" x14ac:dyDescent="0.25">
      <c r="B12" s="43">
        <v>1</v>
      </c>
      <c r="C12" s="67" t="s">
        <v>3</v>
      </c>
      <c r="D12" s="67"/>
      <c r="E12" s="36">
        <f>'ISAL Pack'!D12</f>
        <v>0</v>
      </c>
      <c r="F12" s="36">
        <f>'ISAL Pack'!E12</f>
        <v>0</v>
      </c>
      <c r="G12" s="36">
        <f t="shared" ref="G12:G31" si="0">IF(OR(AND($F$7="Oz",$G$7&lt;=70.4),AND($F$7="Lb",$G$7&lt;=4.4),AND($F$7="Kg",$G$7&lt;=2)),ROUND($E12+IFERROR($F12*CONVERT($G$7,CONCATENATE(LOWER($F$7),"m"),"lbm"),$F12*CONVERT($G$7,CONCATENATE(LOWER($F$7)),"lbm")),2),"Exceeds Max Weight")</f>
        <v>0</v>
      </c>
      <c r="H12" s="41"/>
      <c r="I12" s="41"/>
      <c r="J12" s="41"/>
      <c r="K12" s="41"/>
      <c r="L12" s="41"/>
    </row>
    <row r="13" spans="2:16" ht="15" customHeight="1" x14ac:dyDescent="0.25">
      <c r="B13" s="45">
        <v>2</v>
      </c>
      <c r="C13" s="66" t="s">
        <v>4</v>
      </c>
      <c r="D13" s="66"/>
      <c r="E13" s="47">
        <f>'ISAL Pack'!D13</f>
        <v>0</v>
      </c>
      <c r="F13" s="47">
        <f>'ISAL Pack'!E13</f>
        <v>0</v>
      </c>
      <c r="G13" s="47">
        <f t="shared" si="0"/>
        <v>0</v>
      </c>
      <c r="H13" s="41"/>
      <c r="I13" s="41"/>
      <c r="J13" s="41"/>
      <c r="K13" s="41"/>
      <c r="L13" s="41"/>
    </row>
    <row r="14" spans="2:16" ht="15" customHeight="1" x14ac:dyDescent="0.25">
      <c r="B14" s="43">
        <v>3</v>
      </c>
      <c r="C14" s="67" t="s">
        <v>27</v>
      </c>
      <c r="D14" s="67"/>
      <c r="E14" s="36">
        <f>'ISAL Pack'!D14</f>
        <v>0</v>
      </c>
      <c r="F14" s="36">
        <f>'ISAL Pack'!E14</f>
        <v>0</v>
      </c>
      <c r="G14" s="36">
        <f t="shared" si="0"/>
        <v>0</v>
      </c>
      <c r="H14" s="41"/>
      <c r="I14" s="41"/>
      <c r="J14" s="41"/>
      <c r="K14" s="41"/>
      <c r="L14" s="41"/>
    </row>
    <row r="15" spans="2:16" ht="15" customHeight="1" x14ac:dyDescent="0.25">
      <c r="B15" s="45">
        <v>4</v>
      </c>
      <c r="C15" s="66" t="s">
        <v>474</v>
      </c>
      <c r="D15" s="66"/>
      <c r="E15" s="47">
        <f>'ISAL Pack'!D15</f>
        <v>0</v>
      </c>
      <c r="F15" s="47">
        <f>'ISAL Pack'!E15</f>
        <v>0</v>
      </c>
      <c r="G15" s="47">
        <f t="shared" si="0"/>
        <v>0</v>
      </c>
      <c r="H15" s="41"/>
      <c r="I15" s="41"/>
      <c r="J15" s="41"/>
      <c r="K15" s="41"/>
      <c r="L15" s="41"/>
    </row>
    <row r="16" spans="2:16" ht="15" customHeight="1" x14ac:dyDescent="0.25">
      <c r="B16" s="43">
        <v>5</v>
      </c>
      <c r="C16" s="67" t="s">
        <v>475</v>
      </c>
      <c r="D16" s="67"/>
      <c r="E16" s="36">
        <f>'ISAL Pack'!D16</f>
        <v>0</v>
      </c>
      <c r="F16" s="36">
        <f>'ISAL Pack'!E16</f>
        <v>0</v>
      </c>
      <c r="G16" s="36">
        <f t="shared" si="0"/>
        <v>0</v>
      </c>
      <c r="H16" s="41"/>
      <c r="I16" s="41"/>
      <c r="J16" s="41"/>
      <c r="K16" s="41"/>
      <c r="L16" s="41"/>
    </row>
    <row r="17" spans="2:12" ht="15" customHeight="1" x14ac:dyDescent="0.25">
      <c r="B17" s="45">
        <v>6</v>
      </c>
      <c r="C17" s="66" t="s">
        <v>214</v>
      </c>
      <c r="D17" s="66"/>
      <c r="E17" s="47">
        <f>'ISAL Pack'!D17</f>
        <v>0</v>
      </c>
      <c r="F17" s="47">
        <f>'ISAL Pack'!E17</f>
        <v>0</v>
      </c>
      <c r="G17" s="47">
        <f t="shared" si="0"/>
        <v>0</v>
      </c>
      <c r="H17" s="41"/>
      <c r="I17" s="41"/>
      <c r="J17" s="41"/>
      <c r="K17" s="41"/>
      <c r="L17" s="41"/>
    </row>
    <row r="18" spans="2:12" ht="15" customHeight="1" x14ac:dyDescent="0.25">
      <c r="B18" s="43">
        <v>7</v>
      </c>
      <c r="C18" s="67" t="s">
        <v>480</v>
      </c>
      <c r="D18" s="67"/>
      <c r="E18" s="36">
        <f>'ISAL Pack'!D18</f>
        <v>0</v>
      </c>
      <c r="F18" s="36">
        <f>'ISAL Pack'!E18</f>
        <v>0</v>
      </c>
      <c r="G18" s="36">
        <f t="shared" si="0"/>
        <v>0</v>
      </c>
      <c r="H18" s="41"/>
      <c r="I18" s="41"/>
      <c r="J18" s="41"/>
      <c r="K18" s="41"/>
      <c r="L18" s="41"/>
    </row>
    <row r="19" spans="2:12" ht="15" customHeight="1" x14ac:dyDescent="0.25">
      <c r="B19" s="45">
        <v>8</v>
      </c>
      <c r="C19" s="66" t="s">
        <v>481</v>
      </c>
      <c r="D19" s="66"/>
      <c r="E19" s="47">
        <f>'ISAL Pack'!D19</f>
        <v>0</v>
      </c>
      <c r="F19" s="47">
        <f>'ISAL Pack'!E19</f>
        <v>0</v>
      </c>
      <c r="G19" s="47">
        <f t="shared" si="0"/>
        <v>0</v>
      </c>
      <c r="H19" s="41"/>
      <c r="I19" s="41"/>
      <c r="J19" s="41"/>
      <c r="K19" s="41"/>
      <c r="L19" s="41"/>
    </row>
    <row r="20" spans="2:12" ht="15" customHeight="1" x14ac:dyDescent="0.25">
      <c r="B20" s="43">
        <v>9</v>
      </c>
      <c r="C20" s="67" t="s">
        <v>482</v>
      </c>
      <c r="D20" s="67"/>
      <c r="E20" s="36">
        <f>'ISAL Pack'!D20</f>
        <v>0</v>
      </c>
      <c r="F20" s="36">
        <f>'ISAL Pack'!E20</f>
        <v>0</v>
      </c>
      <c r="G20" s="36">
        <f t="shared" si="0"/>
        <v>0</v>
      </c>
      <c r="H20" s="41"/>
      <c r="I20" s="41"/>
      <c r="J20" s="41"/>
      <c r="K20" s="41"/>
      <c r="L20" s="41"/>
    </row>
    <row r="21" spans="2:12" ht="15" customHeight="1" x14ac:dyDescent="0.25">
      <c r="B21" s="45">
        <v>10</v>
      </c>
      <c r="C21" s="66" t="s">
        <v>483</v>
      </c>
      <c r="D21" s="66"/>
      <c r="E21" s="47">
        <f>'ISAL Pack'!D21</f>
        <v>0</v>
      </c>
      <c r="F21" s="47">
        <f>'ISAL Pack'!E21</f>
        <v>0</v>
      </c>
      <c r="G21" s="47">
        <f t="shared" si="0"/>
        <v>0</v>
      </c>
      <c r="H21" s="41"/>
      <c r="I21" s="41"/>
      <c r="J21" s="41"/>
      <c r="K21" s="41"/>
      <c r="L21" s="41"/>
    </row>
    <row r="22" spans="2:12" ht="15" customHeight="1" x14ac:dyDescent="0.25">
      <c r="B22" s="43">
        <v>11</v>
      </c>
      <c r="C22" s="67" t="s">
        <v>476</v>
      </c>
      <c r="D22" s="67"/>
      <c r="E22" s="36">
        <f>'ISAL Pack'!D22</f>
        <v>0</v>
      </c>
      <c r="F22" s="36">
        <f>'ISAL Pack'!E22</f>
        <v>0</v>
      </c>
      <c r="G22" s="36">
        <f t="shared" si="0"/>
        <v>0</v>
      </c>
      <c r="H22" s="41"/>
      <c r="I22" s="41"/>
      <c r="J22" s="41"/>
      <c r="K22" s="41"/>
      <c r="L22" s="41"/>
    </row>
    <row r="23" spans="2:12" ht="15" customHeight="1" x14ac:dyDescent="0.25">
      <c r="B23" s="45">
        <v>12</v>
      </c>
      <c r="C23" s="66" t="s">
        <v>26</v>
      </c>
      <c r="D23" s="66"/>
      <c r="E23" s="47">
        <f>'ISAL Pack'!D23</f>
        <v>0</v>
      </c>
      <c r="F23" s="47">
        <f>'ISAL Pack'!E23</f>
        <v>0</v>
      </c>
      <c r="G23" s="47">
        <f t="shared" si="0"/>
        <v>0</v>
      </c>
      <c r="H23" s="41"/>
      <c r="I23" s="41"/>
      <c r="J23" s="41"/>
      <c r="K23" s="41"/>
      <c r="L23" s="41"/>
    </row>
    <row r="24" spans="2:12" ht="15" customHeight="1" x14ac:dyDescent="0.25">
      <c r="B24" s="43">
        <v>13</v>
      </c>
      <c r="C24" s="67" t="s">
        <v>60</v>
      </c>
      <c r="D24" s="67"/>
      <c r="E24" s="36">
        <f>'ISAL Pack'!D24</f>
        <v>0</v>
      </c>
      <c r="F24" s="36">
        <f>'ISAL Pack'!E24</f>
        <v>0</v>
      </c>
      <c r="G24" s="36">
        <f t="shared" si="0"/>
        <v>0</v>
      </c>
      <c r="H24" s="41"/>
      <c r="I24" s="41"/>
      <c r="J24" s="41"/>
      <c r="K24" s="41"/>
      <c r="L24" s="41"/>
    </row>
    <row r="25" spans="2:12" ht="15" customHeight="1" x14ac:dyDescent="0.25">
      <c r="B25" s="45">
        <v>14</v>
      </c>
      <c r="C25" s="66" t="s">
        <v>74</v>
      </c>
      <c r="D25" s="66"/>
      <c r="E25" s="47">
        <f>'ISAL Pack'!D25</f>
        <v>0</v>
      </c>
      <c r="F25" s="47">
        <f>'ISAL Pack'!E25</f>
        <v>0</v>
      </c>
      <c r="G25" s="47">
        <f t="shared" si="0"/>
        <v>0</v>
      </c>
      <c r="H25" s="41"/>
      <c r="I25" s="41"/>
      <c r="J25" s="41"/>
      <c r="K25" s="41"/>
      <c r="L25" s="41"/>
    </row>
    <row r="26" spans="2:12" ht="15" customHeight="1" x14ac:dyDescent="0.25">
      <c r="B26" s="43">
        <v>15</v>
      </c>
      <c r="C26" s="67" t="s">
        <v>28</v>
      </c>
      <c r="D26" s="67"/>
      <c r="E26" s="36">
        <f>'ISAL Pack'!D26</f>
        <v>0</v>
      </c>
      <c r="F26" s="36">
        <f>'ISAL Pack'!E26</f>
        <v>0</v>
      </c>
      <c r="G26" s="36">
        <f t="shared" si="0"/>
        <v>0</v>
      </c>
      <c r="H26" s="41"/>
      <c r="I26" s="41"/>
      <c r="J26" s="41"/>
      <c r="K26" s="41"/>
      <c r="L26" s="41"/>
    </row>
    <row r="27" spans="2:12" ht="15" customHeight="1" x14ac:dyDescent="0.25">
      <c r="B27" s="45">
        <v>16</v>
      </c>
      <c r="C27" s="66" t="s">
        <v>102</v>
      </c>
      <c r="D27" s="66"/>
      <c r="E27" s="47">
        <f>'ISAL Pack'!D27</f>
        <v>0</v>
      </c>
      <c r="F27" s="47">
        <f>'ISAL Pack'!E27</f>
        <v>0</v>
      </c>
      <c r="G27" s="47">
        <f t="shared" si="0"/>
        <v>0</v>
      </c>
      <c r="H27" s="41"/>
      <c r="I27" s="41"/>
      <c r="J27" s="41"/>
      <c r="K27" s="41"/>
      <c r="L27" s="41"/>
    </row>
    <row r="28" spans="2:12" ht="15" customHeight="1" x14ac:dyDescent="0.25">
      <c r="B28" s="43">
        <v>17</v>
      </c>
      <c r="C28" s="67" t="s">
        <v>24</v>
      </c>
      <c r="D28" s="67"/>
      <c r="E28" s="36">
        <f>'ISAL Pack'!D28</f>
        <v>0</v>
      </c>
      <c r="F28" s="36">
        <f>'ISAL Pack'!E28</f>
        <v>0</v>
      </c>
      <c r="G28" s="36">
        <f t="shared" si="0"/>
        <v>0</v>
      </c>
      <c r="H28" s="41"/>
      <c r="I28" s="41"/>
      <c r="J28" s="41"/>
      <c r="K28" s="41"/>
      <c r="L28" s="41"/>
    </row>
    <row r="29" spans="2:12" ht="15" customHeight="1" x14ac:dyDescent="0.25">
      <c r="B29" s="45">
        <v>18</v>
      </c>
      <c r="C29" s="66" t="s">
        <v>477</v>
      </c>
      <c r="D29" s="66"/>
      <c r="E29" s="47">
        <f>'ISAL Pack'!D29</f>
        <v>0</v>
      </c>
      <c r="F29" s="47">
        <f>'ISAL Pack'!E29</f>
        <v>0</v>
      </c>
      <c r="G29" s="47">
        <f t="shared" si="0"/>
        <v>0</v>
      </c>
      <c r="H29" s="41"/>
      <c r="I29" s="41"/>
      <c r="J29" s="41"/>
      <c r="K29" s="41"/>
      <c r="L29" s="41"/>
    </row>
    <row r="30" spans="2:12" ht="15" customHeight="1" x14ac:dyDescent="0.25">
      <c r="B30" s="43">
        <v>19</v>
      </c>
      <c r="C30" s="67" t="s">
        <v>478</v>
      </c>
      <c r="D30" s="67"/>
      <c r="E30" s="36">
        <f>'ISAL Pack'!D30</f>
        <v>0</v>
      </c>
      <c r="F30" s="36">
        <f>'ISAL Pack'!E30</f>
        <v>0</v>
      </c>
      <c r="G30" s="36">
        <f t="shared" si="0"/>
        <v>0</v>
      </c>
      <c r="H30" s="41"/>
      <c r="I30" s="41"/>
      <c r="J30" s="41"/>
      <c r="K30" s="41"/>
      <c r="L30" s="41"/>
    </row>
    <row r="31" spans="2:12" ht="15" customHeight="1" x14ac:dyDescent="0.25">
      <c r="B31" s="45">
        <v>20</v>
      </c>
      <c r="C31" s="66" t="s">
        <v>479</v>
      </c>
      <c r="D31" s="66"/>
      <c r="E31" s="47">
        <f>'ISAL Pack'!D31</f>
        <v>0</v>
      </c>
      <c r="F31" s="47">
        <f>'ISAL Pack'!E31</f>
        <v>0</v>
      </c>
      <c r="G31" s="47">
        <f t="shared" si="0"/>
        <v>0</v>
      </c>
      <c r="H31" s="41"/>
      <c r="I31" s="41"/>
      <c r="J31" s="41"/>
      <c r="K31" s="41"/>
      <c r="L31" s="41"/>
    </row>
    <row r="32" spans="2:12" ht="15" customHeight="1" x14ac:dyDescent="0.25">
      <c r="H32" s="41"/>
      <c r="I32" s="41"/>
      <c r="J32" s="41"/>
      <c r="K32" s="41"/>
      <c r="L32" s="41"/>
    </row>
    <row r="33" spans="2:7" ht="39.950000000000003" customHeight="1" x14ac:dyDescent="0.25">
      <c r="B33" s="58" t="str">
        <f>'ISAL Pack'!B34</f>
        <v>Maximum Weight: 4.4 Lbs
Maximum Dimensions: Length = 24". Length + Width + Height = 36''
Maximum Value: $400</v>
      </c>
      <c r="C33" s="58"/>
      <c r="D33" s="58"/>
      <c r="E33" s="58"/>
      <c r="F33" s="58"/>
      <c r="G33" s="58"/>
    </row>
  </sheetData>
  <sheetProtection algorithmName="SHA-512" hashValue="B9PXellxJfBwRN7S70q+oVl3a1EPlYbD82Ys3iSd3k/66wxaD9ikP0c2Yp4F3ElXV1e14u60y44UaiLtKp4JSg==" saltValue="9jCApbqZ0U3kW7e6KwddAA==" spinCount="100000" sheet="1" objects="1" scenarios="1"/>
  <mergeCells count="28">
    <mergeCell ref="C30:D30"/>
    <mergeCell ref="C31:D31"/>
    <mergeCell ref="B33:G33"/>
    <mergeCell ref="C24:D24"/>
    <mergeCell ref="C25:D25"/>
    <mergeCell ref="C26:D26"/>
    <mergeCell ref="C27:D27"/>
    <mergeCell ref="C28:D28"/>
    <mergeCell ref="C29:D29"/>
    <mergeCell ref="C23:D23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B6:G6"/>
    <mergeCell ref="B7:E7"/>
    <mergeCell ref="B9:G9"/>
    <mergeCell ref="B10:B11"/>
    <mergeCell ref="C10:D11"/>
    <mergeCell ref="E10:F10"/>
    <mergeCell ref="G10:G11"/>
  </mergeCells>
  <dataValidations count="1">
    <dataValidation type="list" allowBlank="1" showInputMessage="1" showErrorMessage="1" sqref="F7" xr:uid="{00000000-0002-0000-0100-000000000000}">
      <formula1>$P$1:$P$3</formula1>
    </dataValidation>
  </dataValidations>
  <printOptions horizontalCentered="1"/>
  <pageMargins left="0.7" right="0.7" top="0.75" bottom="0.75" header="0.3" footer="0.3"/>
  <pageSetup orientation="portrait" verticalDpi="1200" r:id="rId1"/>
  <headerFooter scaleWithDoc="0"/>
  <colBreaks count="1" manualBreakCount="1">
    <brk id="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77"/>
  <sheetViews>
    <sheetView zoomScaleNormal="100" workbookViewId="0">
      <pane ySplit="3" topLeftCell="A4" activePane="bottomLeft" state="frozen"/>
      <selection pane="bottomLeft" sqref="A1:N1"/>
    </sheetView>
  </sheetViews>
  <sheetFormatPr defaultColWidth="9.140625" defaultRowHeight="15" x14ac:dyDescent="0.25"/>
  <cols>
    <col min="1" max="1" width="22.7109375" style="51" customWidth="1"/>
    <col min="2" max="2" width="5.7109375" style="54" customWidth="1"/>
    <col min="3" max="4" width="12.7109375" style="54" customWidth="1"/>
    <col min="5" max="5" width="2.7109375" style="51" customWidth="1"/>
    <col min="6" max="6" width="22.7109375" style="51" customWidth="1"/>
    <col min="7" max="7" width="5.7109375" style="51" customWidth="1"/>
    <col min="8" max="9" width="12.7109375" style="51" customWidth="1"/>
    <col min="10" max="10" width="2.7109375" style="51" customWidth="1"/>
    <col min="11" max="11" width="22.7109375" style="51" customWidth="1"/>
    <col min="12" max="12" width="5.7109375" style="51" customWidth="1"/>
    <col min="13" max="14" width="12.7109375" style="51" customWidth="1"/>
    <col min="15" max="16384" width="9.140625" style="51"/>
  </cols>
  <sheetData>
    <row r="1" spans="1:14" ht="18.75" x14ac:dyDescent="0.25">
      <c r="A1" s="68" t="s">
        <v>486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8.75" x14ac:dyDescent="0.25">
      <c r="A2" s="61" t="s">
        <v>210</v>
      </c>
      <c r="B2" s="61" t="s">
        <v>216</v>
      </c>
      <c r="C2" s="42" t="s">
        <v>466</v>
      </c>
      <c r="D2" s="42" t="s">
        <v>23</v>
      </c>
      <c r="E2" s="50"/>
      <c r="F2" s="61" t="s">
        <v>210</v>
      </c>
      <c r="G2" s="61" t="s">
        <v>216</v>
      </c>
      <c r="H2" s="42" t="s">
        <v>466</v>
      </c>
      <c r="I2" s="42" t="s">
        <v>23</v>
      </c>
      <c r="J2" s="50"/>
      <c r="K2" s="61" t="s">
        <v>210</v>
      </c>
      <c r="L2" s="61" t="s">
        <v>216</v>
      </c>
      <c r="M2" s="42" t="s">
        <v>466</v>
      </c>
      <c r="N2" s="42" t="s">
        <v>23</v>
      </c>
    </row>
    <row r="3" spans="1:14" ht="18.75" x14ac:dyDescent="0.25">
      <c r="A3" s="61"/>
      <c r="B3" s="61"/>
      <c r="C3" s="42" t="s">
        <v>467</v>
      </c>
      <c r="D3" s="42" t="s">
        <v>467</v>
      </c>
      <c r="E3" s="50"/>
      <c r="F3" s="61"/>
      <c r="G3" s="61"/>
      <c r="H3" s="42" t="s">
        <v>467</v>
      </c>
      <c r="I3" s="42" t="s">
        <v>467</v>
      </c>
      <c r="J3" s="50"/>
      <c r="K3" s="61"/>
      <c r="L3" s="61"/>
      <c r="M3" s="42" t="s">
        <v>467</v>
      </c>
      <c r="N3" s="42" t="s">
        <v>467</v>
      </c>
    </row>
    <row r="4" spans="1:14" x14ac:dyDescent="0.25">
      <c r="A4" s="55" t="s">
        <v>139</v>
      </c>
      <c r="B4" s="44" t="s">
        <v>217</v>
      </c>
      <c r="C4" s="44">
        <v>4</v>
      </c>
      <c r="D4" s="44" t="s">
        <v>468</v>
      </c>
      <c r="E4" s="32"/>
      <c r="F4" s="55" t="s">
        <v>100</v>
      </c>
      <c r="G4" s="44" t="s">
        <v>302</v>
      </c>
      <c r="H4" s="44">
        <v>5</v>
      </c>
      <c r="I4" s="44">
        <v>5</v>
      </c>
      <c r="J4" s="32"/>
      <c r="K4" s="55" t="s">
        <v>69</v>
      </c>
      <c r="L4" s="44" t="s">
        <v>381</v>
      </c>
      <c r="M4" s="44">
        <v>5</v>
      </c>
      <c r="N4" s="44">
        <v>5</v>
      </c>
    </row>
    <row r="5" spans="1:14" x14ac:dyDescent="0.25">
      <c r="A5" s="49" t="s">
        <v>35</v>
      </c>
      <c r="B5" s="46" t="s">
        <v>218</v>
      </c>
      <c r="C5" s="46">
        <v>3</v>
      </c>
      <c r="D5" s="46">
        <v>3</v>
      </c>
      <c r="E5" s="32"/>
      <c r="F5" s="49" t="s">
        <v>140</v>
      </c>
      <c r="G5" s="46" t="s">
        <v>303</v>
      </c>
      <c r="H5" s="46">
        <v>5</v>
      </c>
      <c r="I5" s="46" t="s">
        <v>468</v>
      </c>
      <c r="J5" s="32"/>
      <c r="K5" s="49" t="s">
        <v>71</v>
      </c>
      <c r="L5" s="46" t="s">
        <v>382</v>
      </c>
      <c r="M5" s="46">
        <v>9</v>
      </c>
      <c r="N5" s="46">
        <v>9</v>
      </c>
    </row>
    <row r="6" spans="1:14" x14ac:dyDescent="0.25">
      <c r="A6" s="55" t="s">
        <v>36</v>
      </c>
      <c r="B6" s="44" t="s">
        <v>219</v>
      </c>
      <c r="C6" s="44">
        <v>5</v>
      </c>
      <c r="D6" s="44">
        <v>5</v>
      </c>
      <c r="E6" s="32"/>
      <c r="F6" s="55" t="s">
        <v>29</v>
      </c>
      <c r="G6" s="44" t="s">
        <v>304</v>
      </c>
      <c r="H6" s="44">
        <v>3</v>
      </c>
      <c r="I6" s="44" t="s">
        <v>468</v>
      </c>
      <c r="J6" s="32"/>
      <c r="K6" s="55" t="s">
        <v>73</v>
      </c>
      <c r="L6" s="44" t="s">
        <v>383</v>
      </c>
      <c r="M6" s="44">
        <v>4</v>
      </c>
      <c r="N6" s="44">
        <v>4</v>
      </c>
    </row>
    <row r="7" spans="1:14" x14ac:dyDescent="0.25">
      <c r="A7" s="49" t="s">
        <v>220</v>
      </c>
      <c r="B7" s="46" t="s">
        <v>221</v>
      </c>
      <c r="C7" s="46">
        <v>3</v>
      </c>
      <c r="D7" s="46" t="s">
        <v>468</v>
      </c>
      <c r="E7" s="32"/>
      <c r="F7" s="49" t="s">
        <v>102</v>
      </c>
      <c r="G7" s="46" t="s">
        <v>305</v>
      </c>
      <c r="H7" s="46">
        <v>16</v>
      </c>
      <c r="I7" s="46">
        <v>16</v>
      </c>
      <c r="J7" s="32"/>
      <c r="K7" s="49" t="s">
        <v>75</v>
      </c>
      <c r="L7" s="46" t="s">
        <v>384</v>
      </c>
      <c r="M7" s="46">
        <v>4</v>
      </c>
      <c r="N7" s="46">
        <v>4</v>
      </c>
    </row>
    <row r="8" spans="1:14" x14ac:dyDescent="0.25">
      <c r="A8" s="55" t="s">
        <v>38</v>
      </c>
      <c r="B8" s="44" t="s">
        <v>222</v>
      </c>
      <c r="C8" s="44">
        <v>5</v>
      </c>
      <c r="D8" s="44">
        <v>5</v>
      </c>
      <c r="E8" s="32"/>
      <c r="F8" s="55" t="s">
        <v>103</v>
      </c>
      <c r="G8" s="44" t="s">
        <v>306</v>
      </c>
      <c r="H8" s="44">
        <v>5</v>
      </c>
      <c r="I8" s="44">
        <v>5</v>
      </c>
      <c r="J8" s="32"/>
      <c r="K8" s="55" t="s">
        <v>77</v>
      </c>
      <c r="L8" s="44" t="s">
        <v>385</v>
      </c>
      <c r="M8" s="44">
        <v>6</v>
      </c>
      <c r="N8" s="44">
        <v>6</v>
      </c>
    </row>
    <row r="9" spans="1:14" x14ac:dyDescent="0.25">
      <c r="A9" s="49" t="s">
        <v>141</v>
      </c>
      <c r="B9" s="46" t="s">
        <v>223</v>
      </c>
      <c r="C9" s="46">
        <v>6</v>
      </c>
      <c r="D9" s="46" t="s">
        <v>468</v>
      </c>
      <c r="E9" s="32"/>
      <c r="F9" s="49" t="s">
        <v>142</v>
      </c>
      <c r="G9" s="46" t="s">
        <v>307</v>
      </c>
      <c r="H9" s="46">
        <v>7</v>
      </c>
      <c r="I9" s="46" t="s">
        <v>468</v>
      </c>
      <c r="J9" s="32"/>
      <c r="K9" s="49" t="s">
        <v>78</v>
      </c>
      <c r="L9" s="46" t="s">
        <v>386</v>
      </c>
      <c r="M9" s="46">
        <v>4</v>
      </c>
      <c r="N9" s="46">
        <v>4</v>
      </c>
    </row>
    <row r="10" spans="1:14" ht="25.5" x14ac:dyDescent="0.25">
      <c r="A10" s="55" t="s">
        <v>143</v>
      </c>
      <c r="B10" s="44" t="s">
        <v>224</v>
      </c>
      <c r="C10" s="44">
        <v>6</v>
      </c>
      <c r="D10" s="44" t="s">
        <v>468</v>
      </c>
      <c r="E10" s="32"/>
      <c r="F10" s="55" t="s">
        <v>308</v>
      </c>
      <c r="G10" s="44" t="s">
        <v>309</v>
      </c>
      <c r="H10" s="44">
        <v>20</v>
      </c>
      <c r="I10" s="44">
        <v>20</v>
      </c>
      <c r="J10" s="32"/>
      <c r="K10" s="55" t="s">
        <v>80</v>
      </c>
      <c r="L10" s="44" t="s">
        <v>387</v>
      </c>
      <c r="M10" s="44">
        <v>6</v>
      </c>
      <c r="N10" s="44">
        <v>6</v>
      </c>
    </row>
    <row r="11" spans="1:14" x14ac:dyDescent="0.25">
      <c r="A11" s="49" t="s">
        <v>40</v>
      </c>
      <c r="B11" s="46" t="s">
        <v>225</v>
      </c>
      <c r="C11" s="46">
        <v>11</v>
      </c>
      <c r="D11" s="46">
        <v>11</v>
      </c>
      <c r="E11" s="32"/>
      <c r="F11" s="49" t="s">
        <v>106</v>
      </c>
      <c r="G11" s="46" t="s">
        <v>310</v>
      </c>
      <c r="H11" s="46">
        <v>8</v>
      </c>
      <c r="I11" s="46">
        <v>8</v>
      </c>
      <c r="J11" s="32"/>
      <c r="K11" s="49" t="s">
        <v>81</v>
      </c>
      <c r="L11" s="46" t="s">
        <v>388</v>
      </c>
      <c r="M11" s="46">
        <v>6</v>
      </c>
      <c r="N11" s="46">
        <v>6</v>
      </c>
    </row>
    <row r="12" spans="1:14" x14ac:dyDescent="0.25">
      <c r="A12" s="55" t="s">
        <v>144</v>
      </c>
      <c r="B12" s="44" t="s">
        <v>226</v>
      </c>
      <c r="C12" s="44">
        <v>3</v>
      </c>
      <c r="D12" s="44" t="s">
        <v>468</v>
      </c>
      <c r="E12" s="32"/>
      <c r="F12" s="55" t="s">
        <v>311</v>
      </c>
      <c r="G12" s="44" t="s">
        <v>312</v>
      </c>
      <c r="H12" s="44">
        <v>9</v>
      </c>
      <c r="I12" s="44" t="s">
        <v>468</v>
      </c>
      <c r="J12" s="32"/>
      <c r="K12" s="55" t="s">
        <v>82</v>
      </c>
      <c r="L12" s="44" t="s">
        <v>389</v>
      </c>
      <c r="M12" s="44">
        <v>4</v>
      </c>
      <c r="N12" s="44">
        <v>4</v>
      </c>
    </row>
    <row r="13" spans="1:14" x14ac:dyDescent="0.25">
      <c r="A13" s="49" t="s">
        <v>42</v>
      </c>
      <c r="B13" s="46" t="s">
        <v>227</v>
      </c>
      <c r="C13" s="46">
        <v>6</v>
      </c>
      <c r="D13" s="46">
        <v>6</v>
      </c>
      <c r="E13" s="32"/>
      <c r="F13" s="49" t="s">
        <v>145</v>
      </c>
      <c r="G13" s="46" t="s">
        <v>313</v>
      </c>
      <c r="H13" s="46">
        <v>6</v>
      </c>
      <c r="I13" s="46" t="s">
        <v>468</v>
      </c>
      <c r="J13" s="32"/>
      <c r="K13" s="49" t="s">
        <v>390</v>
      </c>
      <c r="L13" s="46" t="s">
        <v>391</v>
      </c>
      <c r="M13" s="46">
        <v>4</v>
      </c>
      <c r="N13" s="46" t="s">
        <v>468</v>
      </c>
    </row>
    <row r="14" spans="1:14" x14ac:dyDescent="0.25">
      <c r="A14" s="55" t="s">
        <v>228</v>
      </c>
      <c r="B14" s="44" t="s">
        <v>229</v>
      </c>
      <c r="C14" s="44">
        <v>5</v>
      </c>
      <c r="D14" s="44" t="s">
        <v>468</v>
      </c>
      <c r="E14" s="32"/>
      <c r="F14" s="55" t="s">
        <v>146</v>
      </c>
      <c r="G14" s="44" t="s">
        <v>314</v>
      </c>
      <c r="H14" s="44">
        <v>15</v>
      </c>
      <c r="I14" s="44" t="s">
        <v>468</v>
      </c>
      <c r="J14" s="32"/>
      <c r="K14" s="55" t="s">
        <v>84</v>
      </c>
      <c r="L14" s="44" t="s">
        <v>392</v>
      </c>
      <c r="M14" s="44">
        <v>7</v>
      </c>
      <c r="N14" s="44">
        <v>7</v>
      </c>
    </row>
    <row r="15" spans="1:14" x14ac:dyDescent="0.25">
      <c r="A15" s="49" t="s">
        <v>44</v>
      </c>
      <c r="B15" s="46" t="s">
        <v>230</v>
      </c>
      <c r="C15" s="46">
        <v>12</v>
      </c>
      <c r="D15" s="46">
        <v>12</v>
      </c>
      <c r="E15" s="32"/>
      <c r="F15" s="49" t="s">
        <v>315</v>
      </c>
      <c r="G15" s="46" t="s">
        <v>316</v>
      </c>
      <c r="H15" s="46">
        <v>6</v>
      </c>
      <c r="I15" s="46">
        <v>6</v>
      </c>
      <c r="J15" s="32"/>
      <c r="K15" s="49" t="s">
        <v>86</v>
      </c>
      <c r="L15" s="46" t="s">
        <v>393</v>
      </c>
      <c r="M15" s="46">
        <v>7</v>
      </c>
      <c r="N15" s="46">
        <v>7</v>
      </c>
    </row>
    <row r="16" spans="1:14" x14ac:dyDescent="0.25">
      <c r="A16" s="55" t="s">
        <v>46</v>
      </c>
      <c r="B16" s="44" t="s">
        <v>231</v>
      </c>
      <c r="C16" s="44">
        <v>9</v>
      </c>
      <c r="D16" s="44">
        <v>9</v>
      </c>
      <c r="E16" s="32"/>
      <c r="F16" s="55" t="s">
        <v>147</v>
      </c>
      <c r="G16" s="44" t="s">
        <v>317</v>
      </c>
      <c r="H16" s="44">
        <v>5</v>
      </c>
      <c r="I16" s="44" t="s">
        <v>468</v>
      </c>
      <c r="J16" s="32"/>
      <c r="K16" s="55" t="s">
        <v>88</v>
      </c>
      <c r="L16" s="44" t="s">
        <v>394</v>
      </c>
      <c r="M16" s="44">
        <v>4</v>
      </c>
      <c r="N16" s="44">
        <v>4</v>
      </c>
    </row>
    <row r="17" spans="1:14" x14ac:dyDescent="0.25">
      <c r="A17" s="49" t="s">
        <v>148</v>
      </c>
      <c r="B17" s="46" t="s">
        <v>232</v>
      </c>
      <c r="C17" s="46">
        <v>3</v>
      </c>
      <c r="D17" s="46" t="s">
        <v>468</v>
      </c>
      <c r="E17" s="32"/>
      <c r="F17" s="49" t="s">
        <v>149</v>
      </c>
      <c r="G17" s="46" t="s">
        <v>318</v>
      </c>
      <c r="H17" s="46">
        <v>5</v>
      </c>
      <c r="I17" s="46" t="s">
        <v>468</v>
      </c>
      <c r="J17" s="32"/>
      <c r="K17" s="49" t="s">
        <v>151</v>
      </c>
      <c r="L17" s="46" t="s">
        <v>395</v>
      </c>
      <c r="M17" s="46">
        <v>15</v>
      </c>
      <c r="N17" s="46">
        <v>15</v>
      </c>
    </row>
    <row r="18" spans="1:14" x14ac:dyDescent="0.25">
      <c r="A18" s="55" t="s">
        <v>150</v>
      </c>
      <c r="B18" s="44" t="s">
        <v>233</v>
      </c>
      <c r="C18" s="44">
        <v>6</v>
      </c>
      <c r="D18" s="44" t="s">
        <v>468</v>
      </c>
      <c r="E18" s="32"/>
      <c r="F18" s="55" t="s">
        <v>109</v>
      </c>
      <c r="G18" s="44" t="s">
        <v>319</v>
      </c>
      <c r="H18" s="44">
        <v>6</v>
      </c>
      <c r="I18" s="44">
        <v>6</v>
      </c>
      <c r="J18" s="32"/>
      <c r="K18" s="55" t="s">
        <v>91</v>
      </c>
      <c r="L18" s="44" t="s">
        <v>396</v>
      </c>
      <c r="M18" s="44">
        <v>3</v>
      </c>
      <c r="N18" s="44">
        <v>3</v>
      </c>
    </row>
    <row r="19" spans="1:14" x14ac:dyDescent="0.25">
      <c r="A19" s="49" t="s">
        <v>48</v>
      </c>
      <c r="B19" s="46" t="s">
        <v>234</v>
      </c>
      <c r="C19" s="46">
        <v>4</v>
      </c>
      <c r="D19" s="46">
        <v>4</v>
      </c>
      <c r="E19" s="32"/>
      <c r="F19" s="49" t="s">
        <v>111</v>
      </c>
      <c r="G19" s="46" t="s">
        <v>320</v>
      </c>
      <c r="H19" s="46">
        <v>6</v>
      </c>
      <c r="I19" s="46">
        <v>6</v>
      </c>
      <c r="J19" s="32"/>
      <c r="K19" s="49" t="s">
        <v>93</v>
      </c>
      <c r="L19" s="46" t="s">
        <v>397</v>
      </c>
      <c r="M19" s="46">
        <v>19</v>
      </c>
      <c r="N19" s="46">
        <v>19</v>
      </c>
    </row>
    <row r="20" spans="1:14" x14ac:dyDescent="0.25">
      <c r="A20" s="55" t="s">
        <v>50</v>
      </c>
      <c r="B20" s="44" t="s">
        <v>235</v>
      </c>
      <c r="C20" s="44">
        <v>4</v>
      </c>
      <c r="D20" s="44">
        <v>4</v>
      </c>
      <c r="E20" s="32"/>
      <c r="F20" s="55" t="s">
        <v>113</v>
      </c>
      <c r="G20" s="44" t="s">
        <v>321</v>
      </c>
      <c r="H20" s="44">
        <v>6</v>
      </c>
      <c r="I20" s="44">
        <v>6</v>
      </c>
      <c r="J20" s="32"/>
      <c r="K20" s="55" t="s">
        <v>154</v>
      </c>
      <c r="L20" s="44" t="s">
        <v>398</v>
      </c>
      <c r="M20" s="44">
        <v>5</v>
      </c>
      <c r="N20" s="44" t="s">
        <v>468</v>
      </c>
    </row>
    <row r="21" spans="1:14" x14ac:dyDescent="0.25">
      <c r="A21" s="49" t="s">
        <v>152</v>
      </c>
      <c r="B21" s="46" t="s">
        <v>236</v>
      </c>
      <c r="C21" s="46">
        <v>6</v>
      </c>
      <c r="D21" s="46" t="s">
        <v>468</v>
      </c>
      <c r="E21" s="32"/>
      <c r="F21" s="49" t="s">
        <v>115</v>
      </c>
      <c r="G21" s="46" t="s">
        <v>322</v>
      </c>
      <c r="H21" s="46">
        <v>18</v>
      </c>
      <c r="I21" s="46">
        <v>18</v>
      </c>
      <c r="J21" s="32"/>
      <c r="K21" s="49" t="s">
        <v>399</v>
      </c>
      <c r="L21" s="46" t="s">
        <v>400</v>
      </c>
      <c r="M21" s="46">
        <v>5</v>
      </c>
      <c r="N21" s="46" t="s">
        <v>468</v>
      </c>
    </row>
    <row r="22" spans="1:14" x14ac:dyDescent="0.25">
      <c r="A22" s="55" t="s">
        <v>153</v>
      </c>
      <c r="B22" s="44" t="s">
        <v>237</v>
      </c>
      <c r="C22" s="44">
        <v>3</v>
      </c>
      <c r="D22" s="44" t="s">
        <v>468</v>
      </c>
      <c r="E22" s="32"/>
      <c r="F22" s="55" t="s">
        <v>116</v>
      </c>
      <c r="G22" s="44" t="s">
        <v>323</v>
      </c>
      <c r="H22" s="44">
        <v>7</v>
      </c>
      <c r="I22" s="44">
        <v>7</v>
      </c>
      <c r="J22" s="32"/>
      <c r="K22" s="55" t="s">
        <v>401</v>
      </c>
      <c r="L22" s="44" t="s">
        <v>402</v>
      </c>
      <c r="M22" s="44">
        <v>6</v>
      </c>
      <c r="N22" s="44" t="s">
        <v>468</v>
      </c>
    </row>
    <row r="23" spans="1:14" x14ac:dyDescent="0.25">
      <c r="A23" s="49" t="s">
        <v>52</v>
      </c>
      <c r="B23" s="46" t="s">
        <v>238</v>
      </c>
      <c r="C23" s="46">
        <v>9</v>
      </c>
      <c r="D23" s="46">
        <v>9</v>
      </c>
      <c r="E23" s="32"/>
      <c r="F23" s="49" t="s">
        <v>118</v>
      </c>
      <c r="G23" s="46" t="s">
        <v>324</v>
      </c>
      <c r="H23" s="46">
        <v>7</v>
      </c>
      <c r="I23" s="46">
        <v>7</v>
      </c>
      <c r="J23" s="32"/>
      <c r="K23" s="49" t="s">
        <v>156</v>
      </c>
      <c r="L23" s="46" t="s">
        <v>403</v>
      </c>
      <c r="M23" s="46">
        <v>6</v>
      </c>
      <c r="N23" s="46" t="s">
        <v>468</v>
      </c>
    </row>
    <row r="24" spans="1:14" x14ac:dyDescent="0.25">
      <c r="A24" s="55" t="s">
        <v>54</v>
      </c>
      <c r="B24" s="44" t="s">
        <v>239</v>
      </c>
      <c r="C24" s="44">
        <v>6</v>
      </c>
      <c r="D24" s="44">
        <v>6</v>
      </c>
      <c r="E24" s="32"/>
      <c r="F24" s="55" t="s">
        <v>120</v>
      </c>
      <c r="G24" s="44" t="s">
        <v>325</v>
      </c>
      <c r="H24" s="44">
        <v>10</v>
      </c>
      <c r="I24" s="44">
        <v>10</v>
      </c>
      <c r="J24" s="32"/>
      <c r="K24" s="55" t="s">
        <v>404</v>
      </c>
      <c r="L24" s="44" t="s">
        <v>405</v>
      </c>
      <c r="M24" s="44">
        <v>3</v>
      </c>
      <c r="N24" s="44" t="s">
        <v>468</v>
      </c>
    </row>
    <row r="25" spans="1:14" x14ac:dyDescent="0.25">
      <c r="A25" s="49" t="s">
        <v>56</v>
      </c>
      <c r="B25" s="46" t="s">
        <v>240</v>
      </c>
      <c r="C25" s="46">
        <v>5</v>
      </c>
      <c r="D25" s="46">
        <v>5</v>
      </c>
      <c r="E25" s="32"/>
      <c r="F25" s="49" t="s">
        <v>122</v>
      </c>
      <c r="G25" s="46" t="s">
        <v>326</v>
      </c>
      <c r="H25" s="46">
        <v>4</v>
      </c>
      <c r="I25" s="46">
        <v>4</v>
      </c>
      <c r="J25" s="32"/>
      <c r="K25" s="49" t="s">
        <v>406</v>
      </c>
      <c r="L25" s="46" t="s">
        <v>407</v>
      </c>
      <c r="M25" s="46">
        <v>6</v>
      </c>
      <c r="N25" s="46" t="s">
        <v>468</v>
      </c>
    </row>
    <row r="26" spans="1:14" x14ac:dyDescent="0.25">
      <c r="A26" s="55" t="s">
        <v>155</v>
      </c>
      <c r="B26" s="44" t="s">
        <v>241</v>
      </c>
      <c r="C26" s="44">
        <v>6</v>
      </c>
      <c r="D26" s="44" t="s">
        <v>468</v>
      </c>
      <c r="E26" s="32"/>
      <c r="F26" s="55" t="s">
        <v>327</v>
      </c>
      <c r="G26" s="44" t="s">
        <v>328</v>
      </c>
      <c r="H26" s="44" t="s">
        <v>468</v>
      </c>
      <c r="I26" s="44" t="s">
        <v>468</v>
      </c>
      <c r="J26" s="32"/>
      <c r="K26" s="55" t="s">
        <v>408</v>
      </c>
      <c r="L26" s="44" t="s">
        <v>409</v>
      </c>
      <c r="M26" s="44">
        <v>4</v>
      </c>
      <c r="N26" s="44" t="s">
        <v>468</v>
      </c>
    </row>
    <row r="27" spans="1:14" x14ac:dyDescent="0.25">
      <c r="A27" s="49" t="s">
        <v>242</v>
      </c>
      <c r="B27" s="46" t="s">
        <v>243</v>
      </c>
      <c r="C27" s="46">
        <v>4</v>
      </c>
      <c r="D27" s="46" t="s">
        <v>468</v>
      </c>
      <c r="E27" s="32"/>
      <c r="F27" s="49" t="s">
        <v>157</v>
      </c>
      <c r="G27" s="46" t="s">
        <v>329</v>
      </c>
      <c r="H27" s="46">
        <v>4</v>
      </c>
      <c r="I27" s="46" t="s">
        <v>468</v>
      </c>
      <c r="J27" s="32"/>
      <c r="K27" s="49" t="s">
        <v>410</v>
      </c>
      <c r="L27" s="46" t="s">
        <v>411</v>
      </c>
      <c r="M27" s="46">
        <v>8</v>
      </c>
      <c r="N27" s="46" t="s">
        <v>468</v>
      </c>
    </row>
    <row r="28" spans="1:14" x14ac:dyDescent="0.25">
      <c r="A28" s="55" t="s">
        <v>58</v>
      </c>
      <c r="B28" s="44" t="s">
        <v>244</v>
      </c>
      <c r="C28" s="44">
        <v>6</v>
      </c>
      <c r="D28" s="44">
        <v>6</v>
      </c>
      <c r="E28" s="32"/>
      <c r="F28" s="55" t="s">
        <v>124</v>
      </c>
      <c r="G28" s="44" t="s">
        <v>330</v>
      </c>
      <c r="H28" s="44">
        <v>9</v>
      </c>
      <c r="I28" s="44">
        <v>9</v>
      </c>
      <c r="J28" s="32"/>
      <c r="K28" s="55" t="s">
        <v>412</v>
      </c>
      <c r="L28" s="44" t="s">
        <v>413</v>
      </c>
      <c r="M28" s="44">
        <v>5</v>
      </c>
      <c r="N28" s="44" t="s">
        <v>468</v>
      </c>
    </row>
    <row r="29" spans="1:14" x14ac:dyDescent="0.25">
      <c r="A29" s="49" t="s">
        <v>245</v>
      </c>
      <c r="B29" s="46" t="s">
        <v>246</v>
      </c>
      <c r="C29" s="46">
        <v>6</v>
      </c>
      <c r="D29" s="46">
        <v>6</v>
      </c>
      <c r="E29" s="32"/>
      <c r="F29" s="49" t="s">
        <v>126</v>
      </c>
      <c r="G29" s="46" t="s">
        <v>331</v>
      </c>
      <c r="H29" s="46">
        <v>8</v>
      </c>
      <c r="I29" s="46">
        <v>8</v>
      </c>
      <c r="J29" s="32"/>
      <c r="K29" s="49" t="s">
        <v>94</v>
      </c>
      <c r="L29" s="46" t="s">
        <v>414</v>
      </c>
      <c r="M29" s="46">
        <v>4</v>
      </c>
      <c r="N29" s="46">
        <v>4</v>
      </c>
    </row>
    <row r="30" spans="1:14" x14ac:dyDescent="0.25">
      <c r="A30" s="55" t="s">
        <v>30</v>
      </c>
      <c r="B30" s="44" t="s">
        <v>247</v>
      </c>
      <c r="C30" s="44">
        <v>3</v>
      </c>
      <c r="D30" s="44" t="s">
        <v>468</v>
      </c>
      <c r="E30" s="32"/>
      <c r="F30" s="55" t="s">
        <v>128</v>
      </c>
      <c r="G30" s="44" t="s">
        <v>332</v>
      </c>
      <c r="H30" s="44">
        <v>9</v>
      </c>
      <c r="I30" s="44">
        <v>9</v>
      </c>
      <c r="J30" s="32"/>
      <c r="K30" s="55" t="s">
        <v>96</v>
      </c>
      <c r="L30" s="44" t="s">
        <v>415</v>
      </c>
      <c r="M30" s="44">
        <v>5</v>
      </c>
      <c r="N30" s="44">
        <v>5</v>
      </c>
    </row>
    <row r="31" spans="1:14" x14ac:dyDescent="0.25">
      <c r="A31" s="49" t="s">
        <v>158</v>
      </c>
      <c r="B31" s="46" t="s">
        <v>248</v>
      </c>
      <c r="C31" s="46">
        <v>5</v>
      </c>
      <c r="D31" s="46" t="s">
        <v>468</v>
      </c>
      <c r="E31" s="32"/>
      <c r="F31" s="49" t="s">
        <v>130</v>
      </c>
      <c r="G31" s="46" t="s">
        <v>333</v>
      </c>
      <c r="H31" s="46">
        <v>6</v>
      </c>
      <c r="I31" s="46">
        <v>6</v>
      </c>
      <c r="J31" s="32"/>
      <c r="K31" s="49" t="s">
        <v>31</v>
      </c>
      <c r="L31" s="46" t="s">
        <v>416</v>
      </c>
      <c r="M31" s="46">
        <v>3</v>
      </c>
      <c r="N31" s="46" t="s">
        <v>468</v>
      </c>
    </row>
    <row r="32" spans="1:14" x14ac:dyDescent="0.25">
      <c r="A32" s="55" t="s">
        <v>60</v>
      </c>
      <c r="B32" s="44" t="s">
        <v>249</v>
      </c>
      <c r="C32" s="44">
        <v>13</v>
      </c>
      <c r="D32" s="44">
        <v>13</v>
      </c>
      <c r="E32" s="32"/>
      <c r="F32" s="55" t="s">
        <v>24</v>
      </c>
      <c r="G32" s="44" t="s">
        <v>334</v>
      </c>
      <c r="H32" s="44">
        <v>17</v>
      </c>
      <c r="I32" s="44">
        <v>17</v>
      </c>
      <c r="J32" s="32"/>
      <c r="K32" s="55" t="s">
        <v>161</v>
      </c>
      <c r="L32" s="44" t="s">
        <v>417</v>
      </c>
      <c r="M32" s="44">
        <v>5</v>
      </c>
      <c r="N32" s="44" t="s">
        <v>468</v>
      </c>
    </row>
    <row r="33" spans="1:14" x14ac:dyDescent="0.25">
      <c r="A33" s="49" t="s">
        <v>159</v>
      </c>
      <c r="B33" s="46" t="s">
        <v>250</v>
      </c>
      <c r="C33" s="46">
        <v>6</v>
      </c>
      <c r="D33" s="46" t="s">
        <v>468</v>
      </c>
      <c r="E33" s="32"/>
      <c r="F33" s="49" t="s">
        <v>133</v>
      </c>
      <c r="G33" s="46" t="s">
        <v>335</v>
      </c>
      <c r="H33" s="46">
        <v>4</v>
      </c>
      <c r="I33" s="46">
        <v>4</v>
      </c>
      <c r="J33" s="32"/>
      <c r="K33" s="49" t="s">
        <v>162</v>
      </c>
      <c r="L33" s="46" t="s">
        <v>418</v>
      </c>
      <c r="M33" s="46">
        <v>5</v>
      </c>
      <c r="N33" s="46" t="s">
        <v>468</v>
      </c>
    </row>
    <row r="34" spans="1:14" x14ac:dyDescent="0.25">
      <c r="A34" s="55" t="s">
        <v>32</v>
      </c>
      <c r="B34" s="44" t="s">
        <v>251</v>
      </c>
      <c r="C34" s="44">
        <v>4</v>
      </c>
      <c r="D34" s="44" t="s">
        <v>468</v>
      </c>
      <c r="E34" s="32"/>
      <c r="F34" s="55" t="s">
        <v>160</v>
      </c>
      <c r="G34" s="44" t="s">
        <v>336</v>
      </c>
      <c r="H34" s="44">
        <v>4</v>
      </c>
      <c r="I34" s="44" t="s">
        <v>468</v>
      </c>
      <c r="J34" s="32"/>
      <c r="K34" s="55" t="s">
        <v>98</v>
      </c>
      <c r="L34" s="44" t="s">
        <v>419</v>
      </c>
      <c r="M34" s="44">
        <v>10</v>
      </c>
      <c r="N34" s="44">
        <v>10</v>
      </c>
    </row>
    <row r="35" spans="1:14" x14ac:dyDescent="0.25">
      <c r="A35" s="49" t="s">
        <v>62</v>
      </c>
      <c r="B35" s="46" t="s">
        <v>252</v>
      </c>
      <c r="C35" s="46">
        <v>3</v>
      </c>
      <c r="D35" s="46">
        <v>3</v>
      </c>
      <c r="E35" s="32"/>
      <c r="F35" s="49" t="s">
        <v>135</v>
      </c>
      <c r="G35" s="46" t="s">
        <v>337</v>
      </c>
      <c r="H35" s="46">
        <v>5</v>
      </c>
      <c r="I35" s="46">
        <v>5</v>
      </c>
      <c r="J35" s="32"/>
      <c r="K35" s="49" t="s">
        <v>212</v>
      </c>
      <c r="L35" s="46" t="s">
        <v>420</v>
      </c>
      <c r="M35" s="46">
        <v>15</v>
      </c>
      <c r="N35" s="46" t="s">
        <v>468</v>
      </c>
    </row>
    <row r="36" spans="1:14" x14ac:dyDescent="0.25">
      <c r="A36" s="55" t="s">
        <v>64</v>
      </c>
      <c r="B36" s="44" t="s">
        <v>253</v>
      </c>
      <c r="C36" s="44">
        <v>5</v>
      </c>
      <c r="D36" s="44">
        <v>5</v>
      </c>
      <c r="E36" s="32"/>
      <c r="F36" s="55" t="s">
        <v>163</v>
      </c>
      <c r="G36" s="44" t="s">
        <v>338</v>
      </c>
      <c r="H36" s="44">
        <v>4</v>
      </c>
      <c r="I36" s="44" t="s">
        <v>468</v>
      </c>
      <c r="J36" s="32"/>
      <c r="K36" s="55" t="s">
        <v>33</v>
      </c>
      <c r="L36" s="44" t="s">
        <v>421</v>
      </c>
      <c r="M36" s="44">
        <v>3</v>
      </c>
      <c r="N36" s="44">
        <v>3</v>
      </c>
    </row>
    <row r="37" spans="1:14" ht="30" customHeight="1" x14ac:dyDescent="0.25">
      <c r="A37" s="49" t="s">
        <v>254</v>
      </c>
      <c r="B37" s="46" t="s">
        <v>255</v>
      </c>
      <c r="C37" s="46">
        <v>4</v>
      </c>
      <c r="D37" s="46" t="s">
        <v>468</v>
      </c>
      <c r="E37" s="32"/>
      <c r="F37" s="49" t="s">
        <v>339</v>
      </c>
      <c r="G37" s="46" t="s">
        <v>340</v>
      </c>
      <c r="H37" s="46" t="s">
        <v>468</v>
      </c>
      <c r="I37" s="46" t="s">
        <v>468</v>
      </c>
      <c r="J37" s="32"/>
      <c r="K37" s="49" t="s">
        <v>166</v>
      </c>
      <c r="L37" s="46" t="s">
        <v>422</v>
      </c>
      <c r="M37" s="46">
        <v>8</v>
      </c>
      <c r="N37" s="46" t="s">
        <v>468</v>
      </c>
    </row>
    <row r="38" spans="1:14" ht="29.25" customHeight="1" x14ac:dyDescent="0.25">
      <c r="A38" s="55" t="s">
        <v>164</v>
      </c>
      <c r="B38" s="44" t="s">
        <v>256</v>
      </c>
      <c r="C38" s="44">
        <v>5</v>
      </c>
      <c r="D38" s="44" t="s">
        <v>468</v>
      </c>
      <c r="E38" s="32"/>
      <c r="F38" s="55" t="s">
        <v>341</v>
      </c>
      <c r="G38" s="44" t="s">
        <v>342</v>
      </c>
      <c r="H38" s="44">
        <v>18</v>
      </c>
      <c r="I38" s="44">
        <v>18</v>
      </c>
      <c r="J38" s="32"/>
      <c r="K38" s="55" t="s">
        <v>167</v>
      </c>
      <c r="L38" s="44" t="s">
        <v>423</v>
      </c>
      <c r="M38" s="44">
        <v>4</v>
      </c>
      <c r="N38" s="44" t="s">
        <v>468</v>
      </c>
    </row>
    <row r="39" spans="1:14" x14ac:dyDescent="0.25">
      <c r="A39" s="49" t="s">
        <v>165</v>
      </c>
      <c r="B39" s="46" t="s">
        <v>257</v>
      </c>
      <c r="C39" s="46">
        <v>4</v>
      </c>
      <c r="D39" s="46" t="s">
        <v>468</v>
      </c>
      <c r="E39" s="32"/>
      <c r="F39" s="49" t="s">
        <v>34</v>
      </c>
      <c r="G39" s="46" t="s">
        <v>343</v>
      </c>
      <c r="H39" s="46">
        <v>3</v>
      </c>
      <c r="I39" s="46" t="s">
        <v>468</v>
      </c>
      <c r="J39" s="32"/>
      <c r="K39" s="49" t="s">
        <v>424</v>
      </c>
      <c r="L39" s="46" t="s">
        <v>425</v>
      </c>
      <c r="M39" s="46" t="s">
        <v>468</v>
      </c>
      <c r="N39" s="46" t="s">
        <v>468</v>
      </c>
    </row>
    <row r="40" spans="1:14" x14ac:dyDescent="0.25">
      <c r="A40" s="55" t="s">
        <v>66</v>
      </c>
      <c r="B40" s="44" t="s">
        <v>258</v>
      </c>
      <c r="C40" s="44">
        <v>5</v>
      </c>
      <c r="D40" s="44">
        <v>5</v>
      </c>
      <c r="E40" s="32"/>
      <c r="F40" s="55" t="s">
        <v>37</v>
      </c>
      <c r="G40" s="44" t="s">
        <v>344</v>
      </c>
      <c r="H40" s="44">
        <v>4</v>
      </c>
      <c r="I40" s="44">
        <v>4</v>
      </c>
      <c r="J40" s="32"/>
      <c r="K40" s="55" t="s">
        <v>101</v>
      </c>
      <c r="L40" s="44" t="s">
        <v>426</v>
      </c>
      <c r="M40" s="44">
        <v>5</v>
      </c>
      <c r="N40" s="44">
        <v>5</v>
      </c>
    </row>
    <row r="41" spans="1:14" x14ac:dyDescent="0.25">
      <c r="A41" s="49" t="s">
        <v>68</v>
      </c>
      <c r="B41" s="46" t="s">
        <v>259</v>
      </c>
      <c r="C41" s="46">
        <v>1</v>
      </c>
      <c r="D41" s="46">
        <v>1</v>
      </c>
      <c r="E41" s="32"/>
      <c r="F41" s="49" t="s">
        <v>169</v>
      </c>
      <c r="G41" s="46" t="s">
        <v>345</v>
      </c>
      <c r="H41" s="46">
        <v>4</v>
      </c>
      <c r="I41" s="46" t="s">
        <v>468</v>
      </c>
      <c r="J41" s="32"/>
      <c r="K41" s="49" t="s">
        <v>25</v>
      </c>
      <c r="L41" s="46" t="s">
        <v>427</v>
      </c>
      <c r="M41" s="46">
        <v>8</v>
      </c>
      <c r="N41" s="46">
        <v>8</v>
      </c>
    </row>
    <row r="42" spans="1:14" x14ac:dyDescent="0.25">
      <c r="A42" s="55" t="s">
        <v>168</v>
      </c>
      <c r="B42" s="44" t="s">
        <v>260</v>
      </c>
      <c r="C42" s="44">
        <v>5</v>
      </c>
      <c r="D42" s="44" t="s">
        <v>468</v>
      </c>
      <c r="E42" s="32"/>
      <c r="F42" s="55" t="s">
        <v>171</v>
      </c>
      <c r="G42" s="44" t="s">
        <v>346</v>
      </c>
      <c r="H42" s="44">
        <v>4</v>
      </c>
      <c r="I42" s="44" t="s">
        <v>468</v>
      </c>
      <c r="J42" s="32"/>
      <c r="K42" s="55" t="s">
        <v>104</v>
      </c>
      <c r="L42" s="44" t="s">
        <v>428</v>
      </c>
      <c r="M42" s="44">
        <v>4</v>
      </c>
      <c r="N42" s="44">
        <v>4</v>
      </c>
    </row>
    <row r="43" spans="1:14" x14ac:dyDescent="0.25">
      <c r="A43" s="49" t="s">
        <v>170</v>
      </c>
      <c r="B43" s="46" t="s">
        <v>261</v>
      </c>
      <c r="C43" s="46">
        <v>6</v>
      </c>
      <c r="D43" s="46" t="s">
        <v>468</v>
      </c>
      <c r="E43" s="32"/>
      <c r="F43" s="49" t="s">
        <v>172</v>
      </c>
      <c r="G43" s="46" t="s">
        <v>347</v>
      </c>
      <c r="H43" s="46">
        <v>3</v>
      </c>
      <c r="I43" s="46" t="s">
        <v>468</v>
      </c>
      <c r="J43" s="32"/>
      <c r="K43" s="49" t="s">
        <v>429</v>
      </c>
      <c r="L43" s="46" t="s">
        <v>430</v>
      </c>
      <c r="M43" s="46">
        <v>5</v>
      </c>
      <c r="N43" s="46" t="s">
        <v>468</v>
      </c>
    </row>
    <row r="44" spans="1:14" x14ac:dyDescent="0.25">
      <c r="A44" s="55" t="s">
        <v>70</v>
      </c>
      <c r="B44" s="44" t="s">
        <v>262</v>
      </c>
      <c r="C44" s="44">
        <v>5</v>
      </c>
      <c r="D44" s="44">
        <v>5</v>
      </c>
      <c r="E44" s="32"/>
      <c r="F44" s="55" t="s">
        <v>39</v>
      </c>
      <c r="G44" s="44" t="s">
        <v>2</v>
      </c>
      <c r="H44" s="44">
        <v>4</v>
      </c>
      <c r="I44" s="44">
        <v>4</v>
      </c>
      <c r="J44" s="32"/>
      <c r="K44" s="55" t="s">
        <v>105</v>
      </c>
      <c r="L44" s="44" t="s">
        <v>431</v>
      </c>
      <c r="M44" s="44">
        <v>6</v>
      </c>
      <c r="N44" s="44">
        <v>6</v>
      </c>
    </row>
    <row r="45" spans="1:14" x14ac:dyDescent="0.25">
      <c r="A45" s="49" t="s">
        <v>173</v>
      </c>
      <c r="B45" s="46" t="s">
        <v>263</v>
      </c>
      <c r="C45" s="46">
        <v>5</v>
      </c>
      <c r="D45" s="46" t="s">
        <v>468</v>
      </c>
      <c r="E45" s="32"/>
      <c r="F45" s="49" t="s">
        <v>174</v>
      </c>
      <c r="G45" s="46" t="s">
        <v>348</v>
      </c>
      <c r="H45" s="46">
        <v>5</v>
      </c>
      <c r="I45" s="46" t="s">
        <v>468</v>
      </c>
      <c r="J45" s="32"/>
      <c r="K45" s="49" t="s">
        <v>176</v>
      </c>
      <c r="L45" s="46" t="s">
        <v>432</v>
      </c>
      <c r="M45" s="46">
        <v>5</v>
      </c>
      <c r="N45" s="46" t="s">
        <v>468</v>
      </c>
    </row>
    <row r="46" spans="1:14" x14ac:dyDescent="0.25">
      <c r="A46" s="55" t="s">
        <v>72</v>
      </c>
      <c r="B46" s="44" t="s">
        <v>264</v>
      </c>
      <c r="C46" s="44">
        <v>11</v>
      </c>
      <c r="D46" s="44">
        <v>11</v>
      </c>
      <c r="E46" s="32"/>
      <c r="F46" s="55" t="s">
        <v>175</v>
      </c>
      <c r="G46" s="44" t="s">
        <v>349</v>
      </c>
      <c r="H46" s="44">
        <v>5</v>
      </c>
      <c r="I46" s="44" t="s">
        <v>468</v>
      </c>
      <c r="J46" s="32"/>
      <c r="K46" s="55" t="s">
        <v>107</v>
      </c>
      <c r="L46" s="44" t="s">
        <v>433</v>
      </c>
      <c r="M46" s="44">
        <v>8</v>
      </c>
      <c r="N46" s="44">
        <v>8</v>
      </c>
    </row>
    <row r="47" spans="1:14" x14ac:dyDescent="0.25">
      <c r="A47" s="49" t="s">
        <v>74</v>
      </c>
      <c r="B47" s="46" t="s">
        <v>265</v>
      </c>
      <c r="C47" s="46">
        <v>14</v>
      </c>
      <c r="D47" s="46">
        <v>14</v>
      </c>
      <c r="E47" s="32"/>
      <c r="F47" s="49" t="s">
        <v>177</v>
      </c>
      <c r="G47" s="46" t="s">
        <v>350</v>
      </c>
      <c r="H47" s="46">
        <v>5</v>
      </c>
      <c r="I47" s="46" t="s">
        <v>468</v>
      </c>
      <c r="J47" s="32"/>
      <c r="K47" s="49" t="s">
        <v>108</v>
      </c>
      <c r="L47" s="46" t="s">
        <v>434</v>
      </c>
      <c r="M47" s="46">
        <v>9</v>
      </c>
      <c r="N47" s="46">
        <v>9</v>
      </c>
    </row>
    <row r="48" spans="1:14" ht="25.5" x14ac:dyDescent="0.25">
      <c r="A48" s="55" t="s">
        <v>76</v>
      </c>
      <c r="B48" s="44" t="s">
        <v>266</v>
      </c>
      <c r="C48" s="44">
        <v>6</v>
      </c>
      <c r="D48" s="44">
        <v>6</v>
      </c>
      <c r="E48" s="32"/>
      <c r="F48" s="55" t="s">
        <v>41</v>
      </c>
      <c r="G48" s="44" t="s">
        <v>351</v>
      </c>
      <c r="H48" s="44">
        <v>7</v>
      </c>
      <c r="I48" s="44">
        <v>7</v>
      </c>
      <c r="J48" s="32"/>
      <c r="K48" s="55" t="s">
        <v>435</v>
      </c>
      <c r="L48" s="44" t="s">
        <v>436</v>
      </c>
      <c r="M48" s="44" t="s">
        <v>468</v>
      </c>
      <c r="N48" s="44" t="s">
        <v>468</v>
      </c>
    </row>
    <row r="49" spans="1:14" x14ac:dyDescent="0.25">
      <c r="A49" s="49" t="s">
        <v>267</v>
      </c>
      <c r="B49" s="46" t="s">
        <v>268</v>
      </c>
      <c r="C49" s="46">
        <v>5</v>
      </c>
      <c r="D49" s="46" t="s">
        <v>468</v>
      </c>
      <c r="E49" s="32"/>
      <c r="F49" s="49" t="s">
        <v>178</v>
      </c>
      <c r="G49" s="46" t="s">
        <v>352</v>
      </c>
      <c r="H49" s="46">
        <v>7</v>
      </c>
      <c r="I49" s="46" t="s">
        <v>468</v>
      </c>
      <c r="J49" s="32"/>
      <c r="K49" s="49" t="s">
        <v>110</v>
      </c>
      <c r="L49" s="46" t="s">
        <v>437</v>
      </c>
      <c r="M49" s="46">
        <v>10</v>
      </c>
      <c r="N49" s="46">
        <v>10</v>
      </c>
    </row>
    <row r="50" spans="1:14" ht="25.5" x14ac:dyDescent="0.25">
      <c r="A50" s="55" t="s">
        <v>211</v>
      </c>
      <c r="B50" s="44" t="s">
        <v>269</v>
      </c>
      <c r="C50" s="44">
        <v>5</v>
      </c>
      <c r="D50" s="44">
        <v>5</v>
      </c>
      <c r="E50" s="32"/>
      <c r="F50" s="55" t="s">
        <v>43</v>
      </c>
      <c r="G50" s="44" t="s">
        <v>353</v>
      </c>
      <c r="H50" s="44">
        <v>8</v>
      </c>
      <c r="I50" s="44">
        <v>8</v>
      </c>
      <c r="J50" s="32"/>
      <c r="K50" s="55" t="s">
        <v>180</v>
      </c>
      <c r="L50" s="44" t="s">
        <v>438</v>
      </c>
      <c r="M50" s="44">
        <v>4</v>
      </c>
      <c r="N50" s="44" t="s">
        <v>468</v>
      </c>
    </row>
    <row r="51" spans="1:14" x14ac:dyDescent="0.25">
      <c r="A51" s="49" t="s">
        <v>270</v>
      </c>
      <c r="B51" s="46" t="s">
        <v>271</v>
      </c>
      <c r="C51" s="46">
        <v>5</v>
      </c>
      <c r="D51" s="46" t="s">
        <v>468</v>
      </c>
      <c r="E51" s="32"/>
      <c r="F51" s="49" t="s">
        <v>179</v>
      </c>
      <c r="G51" s="46" t="s">
        <v>354</v>
      </c>
      <c r="H51" s="46">
        <v>4</v>
      </c>
      <c r="I51" s="46" t="s">
        <v>468</v>
      </c>
      <c r="J51" s="32"/>
      <c r="K51" s="49" t="s">
        <v>112</v>
      </c>
      <c r="L51" s="46" t="s">
        <v>439</v>
      </c>
      <c r="M51" s="46">
        <v>5</v>
      </c>
      <c r="N51" s="46">
        <v>5</v>
      </c>
    </row>
    <row r="52" spans="1:14" x14ac:dyDescent="0.25">
      <c r="A52" s="55" t="s">
        <v>79</v>
      </c>
      <c r="B52" s="44" t="s">
        <v>272</v>
      </c>
      <c r="C52" s="44">
        <v>6</v>
      </c>
      <c r="D52" s="44">
        <v>6</v>
      </c>
      <c r="E52" s="32"/>
      <c r="F52" s="55" t="s">
        <v>355</v>
      </c>
      <c r="G52" s="44" t="s">
        <v>356</v>
      </c>
      <c r="H52" s="44">
        <v>3</v>
      </c>
      <c r="I52" s="44" t="s">
        <v>468</v>
      </c>
      <c r="J52" s="32"/>
      <c r="K52" s="55" t="s">
        <v>114</v>
      </c>
      <c r="L52" s="44" t="s">
        <v>440</v>
      </c>
      <c r="M52" s="44">
        <v>10</v>
      </c>
      <c r="N52" s="44">
        <v>10</v>
      </c>
    </row>
    <row r="53" spans="1:14" ht="30.75" customHeight="1" x14ac:dyDescent="0.25">
      <c r="A53" s="49" t="s">
        <v>273</v>
      </c>
      <c r="B53" s="46" t="s">
        <v>274</v>
      </c>
      <c r="C53" s="46">
        <v>5</v>
      </c>
      <c r="D53" s="46">
        <v>5</v>
      </c>
      <c r="E53" s="32"/>
      <c r="F53" s="49" t="s">
        <v>45</v>
      </c>
      <c r="G53" s="46" t="s">
        <v>357</v>
      </c>
      <c r="H53" s="46">
        <v>5</v>
      </c>
      <c r="I53" s="46">
        <v>5</v>
      </c>
      <c r="J53" s="32"/>
      <c r="K53" s="49" t="s">
        <v>213</v>
      </c>
      <c r="L53" s="46" t="s">
        <v>441</v>
      </c>
      <c r="M53" s="46">
        <v>4</v>
      </c>
      <c r="N53" s="46">
        <v>4</v>
      </c>
    </row>
    <row r="54" spans="1:14" x14ac:dyDescent="0.25">
      <c r="A54" s="55" t="s">
        <v>181</v>
      </c>
      <c r="B54" s="44" t="s">
        <v>275</v>
      </c>
      <c r="C54" s="44">
        <v>8</v>
      </c>
      <c r="D54" s="44" t="s">
        <v>468</v>
      </c>
      <c r="E54" s="32"/>
      <c r="F54" s="55" t="s">
        <v>182</v>
      </c>
      <c r="G54" s="44" t="s">
        <v>358</v>
      </c>
      <c r="H54" s="44">
        <v>5</v>
      </c>
      <c r="I54" s="44" t="s">
        <v>468</v>
      </c>
      <c r="J54" s="32"/>
      <c r="K54" s="55" t="s">
        <v>117</v>
      </c>
      <c r="L54" s="44" t="s">
        <v>442</v>
      </c>
      <c r="M54" s="44">
        <v>5</v>
      </c>
      <c r="N54" s="44">
        <v>5</v>
      </c>
    </row>
    <row r="55" spans="1:14" x14ac:dyDescent="0.25">
      <c r="A55" s="49" t="s">
        <v>276</v>
      </c>
      <c r="B55" s="46" t="s">
        <v>277</v>
      </c>
      <c r="C55" s="46" t="s">
        <v>468</v>
      </c>
      <c r="D55" s="46" t="s">
        <v>468</v>
      </c>
      <c r="E55" s="32"/>
      <c r="F55" s="49" t="s">
        <v>47</v>
      </c>
      <c r="G55" s="46" t="s">
        <v>359</v>
      </c>
      <c r="H55" s="46">
        <v>10</v>
      </c>
      <c r="I55" s="46">
        <v>10</v>
      </c>
      <c r="J55" s="32"/>
      <c r="K55" s="49" t="s">
        <v>183</v>
      </c>
      <c r="L55" s="46" t="s">
        <v>443</v>
      </c>
      <c r="M55" s="46">
        <v>4</v>
      </c>
      <c r="N55" s="46" t="s">
        <v>468</v>
      </c>
    </row>
    <row r="56" spans="1:14" x14ac:dyDescent="0.25">
      <c r="A56" s="55" t="s">
        <v>278</v>
      </c>
      <c r="B56" s="44" t="s">
        <v>279</v>
      </c>
      <c r="C56" s="44">
        <v>6</v>
      </c>
      <c r="D56" s="44">
        <v>6</v>
      </c>
      <c r="E56" s="32"/>
      <c r="F56" s="55" t="s">
        <v>185</v>
      </c>
      <c r="G56" s="44" t="s">
        <v>360</v>
      </c>
      <c r="H56" s="44">
        <v>4</v>
      </c>
      <c r="I56" s="44" t="s">
        <v>468</v>
      </c>
      <c r="J56" s="32"/>
      <c r="K56" s="55" t="s">
        <v>119</v>
      </c>
      <c r="L56" s="44" t="s">
        <v>444</v>
      </c>
      <c r="M56" s="44">
        <v>6</v>
      </c>
      <c r="N56" s="44">
        <v>6</v>
      </c>
    </row>
    <row r="57" spans="1:14" x14ac:dyDescent="0.25">
      <c r="A57" s="49" t="s">
        <v>184</v>
      </c>
      <c r="B57" s="46" t="s">
        <v>280</v>
      </c>
      <c r="C57" s="46">
        <v>4</v>
      </c>
      <c r="D57" s="46" t="s">
        <v>468</v>
      </c>
      <c r="E57" s="32"/>
      <c r="F57" s="49" t="s">
        <v>49</v>
      </c>
      <c r="G57" s="46" t="s">
        <v>361</v>
      </c>
      <c r="H57" s="46">
        <v>5</v>
      </c>
      <c r="I57" s="46">
        <v>5</v>
      </c>
      <c r="J57" s="32"/>
      <c r="K57" s="49" t="s">
        <v>445</v>
      </c>
      <c r="L57" s="46" t="s">
        <v>400</v>
      </c>
      <c r="M57" s="46">
        <v>5</v>
      </c>
      <c r="N57" s="46" t="s">
        <v>468</v>
      </c>
    </row>
    <row r="58" spans="1:14" x14ac:dyDescent="0.25">
      <c r="A58" s="55" t="s">
        <v>83</v>
      </c>
      <c r="B58" s="44" t="s">
        <v>281</v>
      </c>
      <c r="C58" s="44">
        <v>7</v>
      </c>
      <c r="D58" s="44">
        <v>7</v>
      </c>
      <c r="E58" s="32"/>
      <c r="F58" s="55" t="s">
        <v>186</v>
      </c>
      <c r="G58" s="44" t="s">
        <v>362</v>
      </c>
      <c r="H58" s="44">
        <v>3</v>
      </c>
      <c r="I58" s="44" t="s">
        <v>468</v>
      </c>
      <c r="J58" s="32"/>
      <c r="K58" s="55" t="s">
        <v>121</v>
      </c>
      <c r="L58" s="44" t="s">
        <v>446</v>
      </c>
      <c r="M58" s="44">
        <v>5</v>
      </c>
      <c r="N58" s="44">
        <v>5</v>
      </c>
    </row>
    <row r="59" spans="1:14" x14ac:dyDescent="0.25">
      <c r="A59" s="49" t="s">
        <v>85</v>
      </c>
      <c r="B59" s="46" t="s">
        <v>282</v>
      </c>
      <c r="C59" s="46">
        <v>9</v>
      </c>
      <c r="D59" s="46">
        <v>9</v>
      </c>
      <c r="E59" s="32"/>
      <c r="F59" s="49" t="s">
        <v>188</v>
      </c>
      <c r="G59" s="46" t="s">
        <v>363</v>
      </c>
      <c r="H59" s="46">
        <v>15</v>
      </c>
      <c r="I59" s="46" t="s">
        <v>468</v>
      </c>
      <c r="J59" s="32"/>
      <c r="K59" s="49" t="s">
        <v>123</v>
      </c>
      <c r="L59" s="46" t="s">
        <v>447</v>
      </c>
      <c r="M59" s="46">
        <v>3</v>
      </c>
      <c r="N59" s="46">
        <v>3</v>
      </c>
    </row>
    <row r="60" spans="1:14" x14ac:dyDescent="0.25">
      <c r="A60" s="55" t="s">
        <v>187</v>
      </c>
      <c r="B60" s="44" t="s">
        <v>283</v>
      </c>
      <c r="C60" s="44">
        <v>5</v>
      </c>
      <c r="D60" s="44" t="s">
        <v>468</v>
      </c>
      <c r="E60" s="32"/>
      <c r="F60" s="55" t="s">
        <v>51</v>
      </c>
      <c r="G60" s="44" t="s">
        <v>364</v>
      </c>
      <c r="H60" s="44">
        <v>5</v>
      </c>
      <c r="I60" s="44">
        <v>5</v>
      </c>
      <c r="J60" s="32"/>
      <c r="K60" s="55" t="s">
        <v>190</v>
      </c>
      <c r="L60" s="44" t="s">
        <v>448</v>
      </c>
      <c r="M60" s="44">
        <v>4</v>
      </c>
      <c r="N60" s="44" t="s">
        <v>468</v>
      </c>
    </row>
    <row r="61" spans="1:14" x14ac:dyDescent="0.25">
      <c r="A61" s="49" t="s">
        <v>189</v>
      </c>
      <c r="B61" s="46" t="s">
        <v>284</v>
      </c>
      <c r="C61" s="46">
        <v>6</v>
      </c>
      <c r="D61" s="46" t="s">
        <v>468</v>
      </c>
      <c r="E61" s="32"/>
      <c r="F61" s="49" t="s">
        <v>53</v>
      </c>
      <c r="G61" s="46" t="s">
        <v>365</v>
      </c>
      <c r="H61" s="46">
        <v>5</v>
      </c>
      <c r="I61" s="46">
        <v>5</v>
      </c>
      <c r="J61" s="32"/>
      <c r="K61" s="49" t="s">
        <v>191</v>
      </c>
      <c r="L61" s="46" t="s">
        <v>449</v>
      </c>
      <c r="M61" s="46">
        <v>6</v>
      </c>
      <c r="N61" s="46" t="s">
        <v>468</v>
      </c>
    </row>
    <row r="62" spans="1:14" x14ac:dyDescent="0.25">
      <c r="A62" s="55" t="s">
        <v>87</v>
      </c>
      <c r="B62" s="44" t="s">
        <v>285</v>
      </c>
      <c r="C62" s="44">
        <v>6</v>
      </c>
      <c r="D62" s="44">
        <v>6</v>
      </c>
      <c r="E62" s="32"/>
      <c r="F62" s="55" t="s">
        <v>55</v>
      </c>
      <c r="G62" s="44" t="s">
        <v>366</v>
      </c>
      <c r="H62" s="44">
        <v>2</v>
      </c>
      <c r="I62" s="44">
        <v>2</v>
      </c>
      <c r="J62" s="32"/>
      <c r="K62" s="55" t="s">
        <v>450</v>
      </c>
      <c r="L62" s="44" t="s">
        <v>451</v>
      </c>
      <c r="M62" s="44">
        <v>4</v>
      </c>
      <c r="N62" s="44" t="s">
        <v>468</v>
      </c>
    </row>
    <row r="63" spans="1:14" x14ac:dyDescent="0.25">
      <c r="A63" s="49" t="s">
        <v>89</v>
      </c>
      <c r="B63" s="46" t="s">
        <v>286</v>
      </c>
      <c r="C63" s="46">
        <v>6</v>
      </c>
      <c r="D63" s="46">
        <v>6</v>
      </c>
      <c r="E63" s="32"/>
      <c r="F63" s="49" t="s">
        <v>192</v>
      </c>
      <c r="G63" s="46" t="s">
        <v>367</v>
      </c>
      <c r="H63" s="46">
        <v>3</v>
      </c>
      <c r="I63" s="46" t="s">
        <v>468</v>
      </c>
      <c r="J63" s="32"/>
      <c r="K63" s="49" t="s">
        <v>125</v>
      </c>
      <c r="L63" s="46" t="s">
        <v>452</v>
      </c>
      <c r="M63" s="46">
        <v>5</v>
      </c>
      <c r="N63" s="46">
        <v>5</v>
      </c>
    </row>
    <row r="64" spans="1:14" x14ac:dyDescent="0.25">
      <c r="A64" s="55" t="s">
        <v>90</v>
      </c>
      <c r="B64" s="44" t="s">
        <v>287</v>
      </c>
      <c r="C64" s="44">
        <v>5</v>
      </c>
      <c r="D64" s="44">
        <v>5</v>
      </c>
      <c r="E64" s="32"/>
      <c r="F64" s="55" t="s">
        <v>195</v>
      </c>
      <c r="G64" s="44" t="s">
        <v>368</v>
      </c>
      <c r="H64" s="44">
        <v>4</v>
      </c>
      <c r="I64" s="44" t="s">
        <v>468</v>
      </c>
      <c r="J64" s="32"/>
      <c r="K64" s="55" t="s">
        <v>193</v>
      </c>
      <c r="L64" s="44" t="s">
        <v>453</v>
      </c>
      <c r="M64" s="44">
        <v>3</v>
      </c>
      <c r="N64" s="44" t="s">
        <v>468</v>
      </c>
    </row>
    <row r="65" spans="1:14" x14ac:dyDescent="0.25">
      <c r="A65" s="49" t="s">
        <v>92</v>
      </c>
      <c r="B65" s="46" t="s">
        <v>288</v>
      </c>
      <c r="C65" s="46">
        <v>6</v>
      </c>
      <c r="D65" s="46">
        <v>6</v>
      </c>
      <c r="E65" s="32"/>
      <c r="F65" s="49" t="s">
        <v>197</v>
      </c>
      <c r="G65" s="46" t="s">
        <v>369</v>
      </c>
      <c r="H65" s="46">
        <v>3</v>
      </c>
      <c r="I65" s="46" t="s">
        <v>468</v>
      </c>
      <c r="J65" s="32"/>
      <c r="K65" s="49" t="s">
        <v>127</v>
      </c>
      <c r="L65" s="46" t="s">
        <v>454</v>
      </c>
      <c r="M65" s="46">
        <v>10</v>
      </c>
      <c r="N65" s="46">
        <v>10</v>
      </c>
    </row>
    <row r="66" spans="1:14" x14ac:dyDescent="0.25">
      <c r="A66" s="55" t="s">
        <v>194</v>
      </c>
      <c r="B66" s="44" t="s">
        <v>289</v>
      </c>
      <c r="C66" s="44">
        <v>5</v>
      </c>
      <c r="D66" s="44" t="s">
        <v>468</v>
      </c>
      <c r="E66" s="32"/>
      <c r="F66" s="55" t="s">
        <v>199</v>
      </c>
      <c r="G66" s="44" t="s">
        <v>370</v>
      </c>
      <c r="H66" s="44">
        <v>6</v>
      </c>
      <c r="I66" s="44" t="s">
        <v>468</v>
      </c>
      <c r="J66" s="32"/>
      <c r="K66" s="55" t="s">
        <v>129</v>
      </c>
      <c r="L66" s="44" t="s">
        <v>455</v>
      </c>
      <c r="M66" s="44">
        <v>6</v>
      </c>
      <c r="N66" s="44">
        <v>6</v>
      </c>
    </row>
    <row r="67" spans="1:14" x14ac:dyDescent="0.25">
      <c r="A67" s="49" t="s">
        <v>196</v>
      </c>
      <c r="B67" s="46" t="s">
        <v>290</v>
      </c>
      <c r="C67" s="46">
        <v>5</v>
      </c>
      <c r="D67" s="46" t="s">
        <v>468</v>
      </c>
      <c r="E67" s="32"/>
      <c r="F67" s="49" t="s">
        <v>57</v>
      </c>
      <c r="G67" s="46" t="s">
        <v>371</v>
      </c>
      <c r="H67" s="46">
        <v>5</v>
      </c>
      <c r="I67" s="46">
        <v>5</v>
      </c>
      <c r="J67" s="32"/>
      <c r="K67" s="49" t="s">
        <v>200</v>
      </c>
      <c r="L67" s="46" t="s">
        <v>456</v>
      </c>
      <c r="M67" s="46">
        <v>4</v>
      </c>
      <c r="N67" s="46" t="s">
        <v>468</v>
      </c>
    </row>
    <row r="68" spans="1:14" x14ac:dyDescent="0.25">
      <c r="A68" s="55" t="s">
        <v>198</v>
      </c>
      <c r="B68" s="44" t="s">
        <v>291</v>
      </c>
      <c r="C68" s="44">
        <v>9</v>
      </c>
      <c r="D68" s="44" t="s">
        <v>468</v>
      </c>
      <c r="E68" s="32"/>
      <c r="F68" s="55" t="s">
        <v>59</v>
      </c>
      <c r="G68" s="44" t="s">
        <v>372</v>
      </c>
      <c r="H68" s="44">
        <v>5</v>
      </c>
      <c r="I68" s="44">
        <v>5</v>
      </c>
      <c r="J68" s="32"/>
      <c r="K68" s="55" t="s">
        <v>202</v>
      </c>
      <c r="L68" s="44" t="s">
        <v>457</v>
      </c>
      <c r="M68" s="44">
        <v>4</v>
      </c>
      <c r="N68" s="44" t="s">
        <v>468</v>
      </c>
    </row>
    <row r="69" spans="1:14" x14ac:dyDescent="0.25">
      <c r="A69" s="49" t="s">
        <v>201</v>
      </c>
      <c r="B69" s="46" t="s">
        <v>292</v>
      </c>
      <c r="C69" s="46">
        <v>5</v>
      </c>
      <c r="D69" s="46">
        <v>5</v>
      </c>
      <c r="E69" s="32"/>
      <c r="F69" s="49" t="s">
        <v>204</v>
      </c>
      <c r="G69" s="46" t="s">
        <v>373</v>
      </c>
      <c r="H69" s="46">
        <v>5</v>
      </c>
      <c r="I69" s="46" t="s">
        <v>468</v>
      </c>
      <c r="J69" s="32"/>
      <c r="K69" s="49" t="s">
        <v>203</v>
      </c>
      <c r="L69" s="46" t="s">
        <v>458</v>
      </c>
      <c r="M69" s="46">
        <v>9</v>
      </c>
      <c r="N69" s="46" t="s">
        <v>468</v>
      </c>
    </row>
    <row r="70" spans="1:14" x14ac:dyDescent="0.25">
      <c r="A70" s="55" t="s">
        <v>293</v>
      </c>
      <c r="B70" s="44" t="s">
        <v>294</v>
      </c>
      <c r="C70" s="44">
        <v>6</v>
      </c>
      <c r="D70" s="44" t="s">
        <v>468</v>
      </c>
      <c r="E70" s="32"/>
      <c r="F70" s="55" t="s">
        <v>205</v>
      </c>
      <c r="G70" s="44" t="s">
        <v>374</v>
      </c>
      <c r="H70" s="44">
        <v>4</v>
      </c>
      <c r="I70" s="44" t="s">
        <v>468</v>
      </c>
      <c r="J70" s="32"/>
      <c r="K70" s="55" t="s">
        <v>131</v>
      </c>
      <c r="L70" s="44" t="s">
        <v>459</v>
      </c>
      <c r="M70" s="44">
        <v>11</v>
      </c>
      <c r="N70" s="44">
        <v>11</v>
      </c>
    </row>
    <row r="71" spans="1:14" x14ac:dyDescent="0.25">
      <c r="A71" s="49" t="s">
        <v>295</v>
      </c>
      <c r="B71" s="46" t="s">
        <v>296</v>
      </c>
      <c r="C71" s="46">
        <v>9</v>
      </c>
      <c r="D71" s="46" t="s">
        <v>468</v>
      </c>
      <c r="E71" s="32"/>
      <c r="F71" s="49" t="s">
        <v>207</v>
      </c>
      <c r="G71" s="46" t="s">
        <v>375</v>
      </c>
      <c r="H71" s="46">
        <v>4</v>
      </c>
      <c r="I71" s="46" t="s">
        <v>468</v>
      </c>
      <c r="J71" s="32"/>
      <c r="K71" s="49" t="s">
        <v>206</v>
      </c>
      <c r="L71" s="46" t="s">
        <v>460</v>
      </c>
      <c r="M71" s="46">
        <v>4</v>
      </c>
      <c r="N71" s="46" t="s">
        <v>468</v>
      </c>
    </row>
    <row r="72" spans="1:14" x14ac:dyDescent="0.25">
      <c r="A72" s="55" t="s">
        <v>95</v>
      </c>
      <c r="B72" s="44" t="s">
        <v>297</v>
      </c>
      <c r="C72" s="44">
        <v>4</v>
      </c>
      <c r="D72" s="44">
        <v>4</v>
      </c>
      <c r="E72" s="32"/>
      <c r="F72" s="55" t="s">
        <v>61</v>
      </c>
      <c r="G72" s="44" t="s">
        <v>376</v>
      </c>
      <c r="H72" s="44">
        <v>9</v>
      </c>
      <c r="I72" s="44">
        <v>9</v>
      </c>
      <c r="J72" s="32"/>
      <c r="K72" s="55" t="s">
        <v>461</v>
      </c>
      <c r="L72" s="44" t="s">
        <v>462</v>
      </c>
      <c r="M72" s="44">
        <v>4</v>
      </c>
      <c r="N72" s="44" t="s">
        <v>468</v>
      </c>
    </row>
    <row r="73" spans="1:14" x14ac:dyDescent="0.25">
      <c r="A73" s="49" t="s">
        <v>97</v>
      </c>
      <c r="B73" s="46" t="s">
        <v>298</v>
      </c>
      <c r="C73" s="46">
        <v>9</v>
      </c>
      <c r="D73" s="46">
        <v>9</v>
      </c>
      <c r="E73" s="32"/>
      <c r="F73" s="49" t="s">
        <v>209</v>
      </c>
      <c r="G73" s="46" t="s">
        <v>377</v>
      </c>
      <c r="H73" s="46">
        <v>4</v>
      </c>
      <c r="I73" s="46" t="s">
        <v>468</v>
      </c>
      <c r="J73" s="32"/>
      <c r="K73" s="49" t="s">
        <v>132</v>
      </c>
      <c r="L73" s="46" t="s">
        <v>463</v>
      </c>
      <c r="M73" s="46">
        <v>4</v>
      </c>
      <c r="N73" s="46">
        <v>4</v>
      </c>
    </row>
    <row r="74" spans="1:14" x14ac:dyDescent="0.25">
      <c r="A74" s="55" t="s">
        <v>28</v>
      </c>
      <c r="B74" s="44" t="s">
        <v>299</v>
      </c>
      <c r="C74" s="44">
        <v>15</v>
      </c>
      <c r="D74" s="44">
        <v>15</v>
      </c>
      <c r="E74" s="32"/>
      <c r="F74" s="55" t="s">
        <v>63</v>
      </c>
      <c r="G74" s="44" t="s">
        <v>378</v>
      </c>
      <c r="H74" s="44">
        <v>12</v>
      </c>
      <c r="I74" s="44">
        <v>12</v>
      </c>
      <c r="J74" s="32"/>
      <c r="K74" s="55" t="s">
        <v>134</v>
      </c>
      <c r="L74" s="44" t="s">
        <v>464</v>
      </c>
      <c r="M74" s="44">
        <v>5</v>
      </c>
      <c r="N74" s="44">
        <v>5</v>
      </c>
    </row>
    <row r="75" spans="1:14" x14ac:dyDescent="0.25">
      <c r="A75" s="49" t="s">
        <v>99</v>
      </c>
      <c r="B75" s="46" t="s">
        <v>300</v>
      </c>
      <c r="C75" s="46">
        <v>15</v>
      </c>
      <c r="D75" s="46">
        <v>15</v>
      </c>
      <c r="E75" s="32"/>
      <c r="F75" s="49" t="s">
        <v>65</v>
      </c>
      <c r="G75" s="46" t="s">
        <v>379</v>
      </c>
      <c r="H75" s="46">
        <v>6</v>
      </c>
      <c r="I75" s="46">
        <v>6</v>
      </c>
      <c r="J75" s="32"/>
      <c r="K75" s="49" t="s">
        <v>136</v>
      </c>
      <c r="L75" s="46" t="s">
        <v>465</v>
      </c>
      <c r="M75" s="46">
        <v>5</v>
      </c>
      <c r="N75" s="46">
        <v>5</v>
      </c>
    </row>
    <row r="76" spans="1:14" x14ac:dyDescent="0.25">
      <c r="A76" s="55" t="s">
        <v>208</v>
      </c>
      <c r="B76" s="44" t="s">
        <v>301</v>
      </c>
      <c r="C76" s="44">
        <v>4</v>
      </c>
      <c r="D76" s="44" t="s">
        <v>468</v>
      </c>
      <c r="E76" s="32"/>
      <c r="F76" s="55" t="s">
        <v>67</v>
      </c>
      <c r="G76" s="44" t="s">
        <v>380</v>
      </c>
      <c r="H76" s="44">
        <v>5</v>
      </c>
      <c r="I76" s="44">
        <v>5</v>
      </c>
      <c r="J76" s="32"/>
      <c r="K76" s="55"/>
      <c r="L76" s="44"/>
      <c r="M76" s="44"/>
      <c r="N76" s="44"/>
    </row>
    <row r="77" spans="1:14" x14ac:dyDescent="0.25">
      <c r="A77" s="52"/>
      <c r="B77" s="53"/>
      <c r="C77" s="53"/>
      <c r="D77" s="53"/>
    </row>
  </sheetData>
  <mergeCells count="7">
    <mergeCell ref="L2:L3"/>
    <mergeCell ref="A1:N1"/>
    <mergeCell ref="G2:G3"/>
    <mergeCell ref="F2:F3"/>
    <mergeCell ref="A2:A3"/>
    <mergeCell ref="B2:B3"/>
    <mergeCell ref="K2:K3"/>
  </mergeCells>
  <printOptions horizontalCentered="1"/>
  <pageMargins left="0.2" right="0.2" top="0.25" bottom="0.25" header="0.3" footer="0.3"/>
  <pageSetup scale="61" orientation="portrait" r:id="rId1"/>
  <rowBreaks count="1" manualBreakCount="1">
    <brk id="76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workbookViewId="0">
      <selection activeCell="C4" sqref="C4"/>
    </sheetView>
  </sheetViews>
  <sheetFormatPr defaultRowHeight="15" x14ac:dyDescent="0.25"/>
  <cols>
    <col min="2" max="2" width="31.140625" bestFit="1" customWidth="1"/>
    <col min="10" max="10" width="11" bestFit="1" customWidth="1"/>
    <col min="12" max="12" width="11" customWidth="1"/>
    <col min="17" max="17" width="6.85546875" hidden="1" customWidth="1"/>
    <col min="18" max="18" width="31.28515625" hidden="1" customWidth="1"/>
    <col min="19" max="25" width="6" hidden="1" customWidth="1"/>
    <col min="26" max="26" width="11" hidden="1" customWidth="1"/>
  </cols>
  <sheetData>
    <row r="1" spans="1:26" ht="18.75" x14ac:dyDescent="0.3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4" t="s">
        <v>20</v>
      </c>
      <c r="L1" s="29">
        <v>0.22</v>
      </c>
    </row>
    <row r="2" spans="1:26" x14ac:dyDescent="0.25">
      <c r="A2" s="5" t="s">
        <v>21</v>
      </c>
      <c r="B2" s="6" t="s">
        <v>19</v>
      </c>
      <c r="C2" s="7">
        <v>5</v>
      </c>
      <c r="D2" s="7">
        <v>6</v>
      </c>
      <c r="E2" s="7">
        <v>7</v>
      </c>
      <c r="F2" s="7">
        <v>8</v>
      </c>
      <c r="G2" s="7">
        <v>9</v>
      </c>
      <c r="H2" s="7">
        <v>10</v>
      </c>
      <c r="I2" s="7">
        <v>11</v>
      </c>
      <c r="J2" s="8" t="s">
        <v>22</v>
      </c>
      <c r="Q2" t="s">
        <v>21</v>
      </c>
      <c r="R2" t="s">
        <v>19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Y2">
        <v>11</v>
      </c>
      <c r="Z2" t="s">
        <v>22</v>
      </c>
    </row>
    <row r="3" spans="1:26" x14ac:dyDescent="0.25">
      <c r="A3" s="9">
        <v>1</v>
      </c>
      <c r="B3" s="1" t="s">
        <v>3</v>
      </c>
      <c r="C3" s="10">
        <f>ROUNDUP(S3-(S3*$L$1),2)</f>
        <v>15.06</v>
      </c>
      <c r="D3" s="10">
        <f t="shared" ref="D3:J17" si="0">ROUNDUP(T3-(T3*$L$1),2)</f>
        <v>15.41</v>
      </c>
      <c r="E3" s="10">
        <f t="shared" si="0"/>
        <v>15.76</v>
      </c>
      <c r="F3" s="10">
        <f t="shared" si="0"/>
        <v>16.110000000000003</v>
      </c>
      <c r="G3" s="10">
        <f t="shared" si="0"/>
        <v>16.46</v>
      </c>
      <c r="H3" s="10">
        <f t="shared" si="0"/>
        <v>16.810000000000002</v>
      </c>
      <c r="I3" s="10">
        <f t="shared" si="0"/>
        <v>17.16</v>
      </c>
      <c r="J3" s="11">
        <f t="shared" si="0"/>
        <v>1.56</v>
      </c>
      <c r="L3" s="12"/>
      <c r="Q3">
        <v>1</v>
      </c>
      <c r="R3" t="s">
        <v>3</v>
      </c>
      <c r="S3">
        <v>19.3</v>
      </c>
      <c r="T3">
        <v>19.75</v>
      </c>
      <c r="U3">
        <v>20.2</v>
      </c>
      <c r="V3">
        <v>20.65</v>
      </c>
      <c r="W3">
        <v>21.1</v>
      </c>
      <c r="X3">
        <v>21.55</v>
      </c>
      <c r="Y3">
        <v>22</v>
      </c>
      <c r="Z3">
        <v>2</v>
      </c>
    </row>
    <row r="4" spans="1:26" x14ac:dyDescent="0.25">
      <c r="A4" s="13">
        <v>2</v>
      </c>
      <c r="B4" s="2" t="s">
        <v>4</v>
      </c>
      <c r="C4" s="14">
        <f t="shared" ref="C4:C17" si="1">ROUNDUP(S4-(S4*$L$1),2)</f>
        <v>19.5</v>
      </c>
      <c r="D4" s="15">
        <f t="shared" si="0"/>
        <v>19.970000000000002</v>
      </c>
      <c r="E4" s="15">
        <f t="shared" si="0"/>
        <v>20.440000000000001</v>
      </c>
      <c r="F4" s="15">
        <f t="shared" si="0"/>
        <v>20.91</v>
      </c>
      <c r="G4" s="15">
        <f t="shared" si="0"/>
        <v>21.380000000000003</v>
      </c>
      <c r="H4" s="15">
        <f t="shared" si="0"/>
        <v>21.84</v>
      </c>
      <c r="I4" s="15">
        <f t="shared" si="0"/>
        <v>22.310000000000002</v>
      </c>
      <c r="J4" s="16">
        <f t="shared" si="0"/>
        <v>2.0299999999999998</v>
      </c>
      <c r="Q4">
        <v>2</v>
      </c>
      <c r="R4" t="s">
        <v>4</v>
      </c>
      <c r="S4">
        <v>25</v>
      </c>
      <c r="T4">
        <v>25.6</v>
      </c>
      <c r="U4">
        <v>26.2</v>
      </c>
      <c r="V4">
        <v>26.8</v>
      </c>
      <c r="W4">
        <v>27.4</v>
      </c>
      <c r="X4">
        <v>28</v>
      </c>
      <c r="Y4">
        <v>28.6</v>
      </c>
      <c r="Z4">
        <v>2.6</v>
      </c>
    </row>
    <row r="5" spans="1:26" x14ac:dyDescent="0.25">
      <c r="A5" s="9">
        <v>3</v>
      </c>
      <c r="B5" s="1" t="s">
        <v>5</v>
      </c>
      <c r="C5" s="10">
        <f t="shared" si="1"/>
        <v>24.07</v>
      </c>
      <c r="D5" s="10">
        <f t="shared" si="0"/>
        <v>24.85</v>
      </c>
      <c r="E5" s="10">
        <f t="shared" si="0"/>
        <v>25.630000000000003</v>
      </c>
      <c r="F5" s="10">
        <f t="shared" si="0"/>
        <v>26.41</v>
      </c>
      <c r="G5" s="10">
        <f t="shared" si="0"/>
        <v>27.19</v>
      </c>
      <c r="H5" s="10">
        <f t="shared" si="0"/>
        <v>27.970000000000002</v>
      </c>
      <c r="I5" s="10">
        <f t="shared" si="0"/>
        <v>28.75</v>
      </c>
      <c r="J5" s="11">
        <f t="shared" si="0"/>
        <v>2.6199999999999997</v>
      </c>
      <c r="Q5">
        <v>3</v>
      </c>
      <c r="R5" t="s">
        <v>5</v>
      </c>
      <c r="S5">
        <v>30.85</v>
      </c>
      <c r="T5">
        <v>31.85</v>
      </c>
      <c r="U5">
        <v>32.85</v>
      </c>
      <c r="V5">
        <v>33.85</v>
      </c>
      <c r="W5">
        <v>34.85</v>
      </c>
      <c r="X5">
        <v>35.85</v>
      </c>
      <c r="Y5">
        <v>36.85</v>
      </c>
      <c r="Z5">
        <v>3.35</v>
      </c>
    </row>
    <row r="6" spans="1:26" x14ac:dyDescent="0.25">
      <c r="A6" s="13">
        <v>4</v>
      </c>
      <c r="B6" s="2" t="s">
        <v>6</v>
      </c>
      <c r="C6" s="14">
        <f t="shared" si="1"/>
        <v>24.07</v>
      </c>
      <c r="D6" s="15">
        <f t="shared" si="0"/>
        <v>24.85</v>
      </c>
      <c r="E6" s="15">
        <f t="shared" si="0"/>
        <v>25.630000000000003</v>
      </c>
      <c r="F6" s="15">
        <f t="shared" si="0"/>
        <v>26.41</v>
      </c>
      <c r="G6" s="15">
        <f t="shared" si="0"/>
        <v>27.19</v>
      </c>
      <c r="H6" s="15">
        <f t="shared" si="0"/>
        <v>27.970000000000002</v>
      </c>
      <c r="I6" s="15">
        <f t="shared" si="0"/>
        <v>28.75</v>
      </c>
      <c r="J6" s="16">
        <f t="shared" si="0"/>
        <v>2.6199999999999997</v>
      </c>
      <c r="Q6">
        <v>4</v>
      </c>
      <c r="R6" t="s">
        <v>6</v>
      </c>
      <c r="S6">
        <v>30.85</v>
      </c>
      <c r="T6">
        <v>31.85</v>
      </c>
      <c r="U6">
        <v>32.85</v>
      </c>
      <c r="V6">
        <v>33.85</v>
      </c>
      <c r="W6">
        <v>34.85</v>
      </c>
      <c r="X6">
        <v>35.85</v>
      </c>
      <c r="Y6">
        <v>36.85</v>
      </c>
      <c r="Z6">
        <v>3.35</v>
      </c>
    </row>
    <row r="7" spans="1:26" x14ac:dyDescent="0.25">
      <c r="A7" s="9">
        <v>5</v>
      </c>
      <c r="B7" s="1" t="s">
        <v>7</v>
      </c>
      <c r="C7" s="10">
        <f t="shared" si="1"/>
        <v>24.07</v>
      </c>
      <c r="D7" s="10">
        <f t="shared" si="0"/>
        <v>24.85</v>
      </c>
      <c r="E7" s="10">
        <f t="shared" si="0"/>
        <v>25.630000000000003</v>
      </c>
      <c r="F7" s="10">
        <f t="shared" si="0"/>
        <v>26.41</v>
      </c>
      <c r="G7" s="10">
        <f t="shared" si="0"/>
        <v>27.19</v>
      </c>
      <c r="H7" s="10">
        <f t="shared" si="0"/>
        <v>27.970000000000002</v>
      </c>
      <c r="I7" s="10">
        <f t="shared" si="0"/>
        <v>28.75</v>
      </c>
      <c r="J7" s="11">
        <f t="shared" si="0"/>
        <v>2.6199999999999997</v>
      </c>
      <c r="Q7">
        <v>5</v>
      </c>
      <c r="R7" t="s">
        <v>7</v>
      </c>
      <c r="S7">
        <v>30.85</v>
      </c>
      <c r="T7">
        <v>31.85</v>
      </c>
      <c r="U7">
        <v>32.85</v>
      </c>
      <c r="V7">
        <v>33.85</v>
      </c>
      <c r="W7">
        <v>34.85</v>
      </c>
      <c r="X7">
        <v>35.85</v>
      </c>
      <c r="Y7">
        <v>36.85</v>
      </c>
      <c r="Z7">
        <v>3.35</v>
      </c>
    </row>
    <row r="8" spans="1:26" x14ac:dyDescent="0.25">
      <c r="A8" s="13">
        <v>6</v>
      </c>
      <c r="B8" s="2" t="s">
        <v>8</v>
      </c>
      <c r="C8" s="14">
        <f t="shared" si="1"/>
        <v>24.07</v>
      </c>
      <c r="D8" s="15">
        <f t="shared" si="0"/>
        <v>24.85</v>
      </c>
      <c r="E8" s="15">
        <f t="shared" si="0"/>
        <v>25.630000000000003</v>
      </c>
      <c r="F8" s="15">
        <f t="shared" si="0"/>
        <v>26.41</v>
      </c>
      <c r="G8" s="15">
        <f t="shared" si="0"/>
        <v>27.19</v>
      </c>
      <c r="H8" s="15">
        <f t="shared" si="0"/>
        <v>27.970000000000002</v>
      </c>
      <c r="I8" s="15">
        <f t="shared" si="0"/>
        <v>28.75</v>
      </c>
      <c r="J8" s="16">
        <f t="shared" si="0"/>
        <v>2.6199999999999997</v>
      </c>
      <c r="Q8">
        <v>6</v>
      </c>
      <c r="R8" t="s">
        <v>8</v>
      </c>
      <c r="S8">
        <v>30.85</v>
      </c>
      <c r="T8">
        <v>31.85</v>
      </c>
      <c r="U8">
        <v>32.85</v>
      </c>
      <c r="V8">
        <v>33.85</v>
      </c>
      <c r="W8">
        <v>34.85</v>
      </c>
      <c r="X8">
        <v>35.85</v>
      </c>
      <c r="Y8">
        <v>36.85</v>
      </c>
      <c r="Z8">
        <v>3.35</v>
      </c>
    </row>
    <row r="9" spans="1:26" x14ac:dyDescent="0.25">
      <c r="A9" s="9">
        <v>7</v>
      </c>
      <c r="B9" s="1" t="s">
        <v>9</v>
      </c>
      <c r="C9" s="10">
        <f t="shared" si="1"/>
        <v>24.07</v>
      </c>
      <c r="D9" s="10">
        <f t="shared" si="0"/>
        <v>24.85</v>
      </c>
      <c r="E9" s="10">
        <f t="shared" si="0"/>
        <v>25.630000000000003</v>
      </c>
      <c r="F9" s="10">
        <f t="shared" si="0"/>
        <v>26.41</v>
      </c>
      <c r="G9" s="10">
        <f t="shared" si="0"/>
        <v>27.19</v>
      </c>
      <c r="H9" s="10">
        <f t="shared" si="0"/>
        <v>27.970000000000002</v>
      </c>
      <c r="I9" s="10">
        <f t="shared" si="0"/>
        <v>28.75</v>
      </c>
      <c r="J9" s="11">
        <f t="shared" si="0"/>
        <v>2.6199999999999997</v>
      </c>
      <c r="Q9">
        <v>7</v>
      </c>
      <c r="R9" t="s">
        <v>9</v>
      </c>
      <c r="S9">
        <v>30.85</v>
      </c>
      <c r="T9">
        <v>31.85</v>
      </c>
      <c r="U9">
        <v>32.85</v>
      </c>
      <c r="V9">
        <v>33.85</v>
      </c>
      <c r="W9">
        <v>34.85</v>
      </c>
      <c r="X9">
        <v>35.85</v>
      </c>
      <c r="Y9">
        <v>36.85</v>
      </c>
      <c r="Z9">
        <v>3.35</v>
      </c>
    </row>
    <row r="10" spans="1:26" x14ac:dyDescent="0.25">
      <c r="A10" s="13">
        <v>8</v>
      </c>
      <c r="B10" s="2" t="s">
        <v>10</v>
      </c>
      <c r="C10" s="14">
        <f t="shared" si="1"/>
        <v>24.07</v>
      </c>
      <c r="D10" s="15">
        <f t="shared" si="0"/>
        <v>24.85</v>
      </c>
      <c r="E10" s="15">
        <f t="shared" si="0"/>
        <v>25.630000000000003</v>
      </c>
      <c r="F10" s="15">
        <f t="shared" si="0"/>
        <v>26.41</v>
      </c>
      <c r="G10" s="15">
        <f t="shared" si="0"/>
        <v>27.19</v>
      </c>
      <c r="H10" s="15">
        <f t="shared" si="0"/>
        <v>27.970000000000002</v>
      </c>
      <c r="I10" s="15">
        <f t="shared" si="0"/>
        <v>28.75</v>
      </c>
      <c r="J10" s="16">
        <f t="shared" si="0"/>
        <v>2.6199999999999997</v>
      </c>
      <c r="Q10">
        <v>8</v>
      </c>
      <c r="R10" t="s">
        <v>10</v>
      </c>
      <c r="S10">
        <v>30.85</v>
      </c>
      <c r="T10">
        <v>31.85</v>
      </c>
      <c r="U10">
        <v>32.85</v>
      </c>
      <c r="V10">
        <v>33.85</v>
      </c>
      <c r="W10">
        <v>34.85</v>
      </c>
      <c r="X10">
        <v>35.85</v>
      </c>
      <c r="Y10">
        <v>36.85</v>
      </c>
      <c r="Z10">
        <v>3.35</v>
      </c>
    </row>
    <row r="11" spans="1:26" x14ac:dyDescent="0.25">
      <c r="A11" s="9">
        <v>9</v>
      </c>
      <c r="B11" s="1" t="s">
        <v>11</v>
      </c>
      <c r="C11" s="10">
        <f t="shared" si="1"/>
        <v>37.25</v>
      </c>
      <c r="D11" s="10">
        <f t="shared" si="0"/>
        <v>38.69</v>
      </c>
      <c r="E11" s="10">
        <f t="shared" si="0"/>
        <v>40.14</v>
      </c>
      <c r="F11" s="10">
        <f t="shared" si="0"/>
        <v>41.58</v>
      </c>
      <c r="G11" s="10">
        <f t="shared" si="0"/>
        <v>43.019999999999996</v>
      </c>
      <c r="H11" s="10">
        <f t="shared" si="0"/>
        <v>44.46</v>
      </c>
      <c r="I11" s="10">
        <f t="shared" si="0"/>
        <v>45.91</v>
      </c>
      <c r="J11" s="11">
        <f t="shared" si="0"/>
        <v>4.18</v>
      </c>
      <c r="Q11">
        <v>9</v>
      </c>
      <c r="R11" t="s">
        <v>11</v>
      </c>
      <c r="S11">
        <v>47.75</v>
      </c>
      <c r="T11">
        <v>49.6</v>
      </c>
      <c r="U11">
        <v>51.45</v>
      </c>
      <c r="V11">
        <v>53.3</v>
      </c>
      <c r="W11">
        <v>55.15</v>
      </c>
      <c r="X11">
        <v>57</v>
      </c>
      <c r="Y11">
        <v>58.85</v>
      </c>
      <c r="Z11">
        <v>5.35</v>
      </c>
    </row>
    <row r="12" spans="1:26" x14ac:dyDescent="0.25">
      <c r="A12" s="13">
        <v>10</v>
      </c>
      <c r="B12" s="2" t="s">
        <v>12</v>
      </c>
      <c r="C12" s="14">
        <f t="shared" si="1"/>
        <v>34.71</v>
      </c>
      <c r="D12" s="15">
        <f t="shared" si="0"/>
        <v>36.08</v>
      </c>
      <c r="E12" s="15">
        <f t="shared" si="0"/>
        <v>37.44</v>
      </c>
      <c r="F12" s="15">
        <f t="shared" si="0"/>
        <v>38.809999999999995</v>
      </c>
      <c r="G12" s="15">
        <f t="shared" si="0"/>
        <v>40.17</v>
      </c>
      <c r="H12" s="15">
        <f t="shared" si="0"/>
        <v>41.54</v>
      </c>
      <c r="I12" s="15">
        <f t="shared" si="0"/>
        <v>42.9</v>
      </c>
      <c r="J12" s="16">
        <f t="shared" si="0"/>
        <v>3.9</v>
      </c>
      <c r="Q12">
        <v>10</v>
      </c>
      <c r="R12" t="s">
        <v>12</v>
      </c>
      <c r="S12">
        <v>44.5</v>
      </c>
      <c r="T12">
        <v>46.25</v>
      </c>
      <c r="U12">
        <v>48</v>
      </c>
      <c r="V12">
        <v>49.75</v>
      </c>
      <c r="W12">
        <v>51.5</v>
      </c>
      <c r="X12">
        <v>53.25</v>
      </c>
      <c r="Y12">
        <v>55</v>
      </c>
      <c r="Z12">
        <v>5</v>
      </c>
    </row>
    <row r="13" spans="1:26" x14ac:dyDescent="0.25">
      <c r="A13" s="9">
        <v>11</v>
      </c>
      <c r="B13" s="1" t="s">
        <v>13</v>
      </c>
      <c r="C13" s="10">
        <f t="shared" si="1"/>
        <v>24.07</v>
      </c>
      <c r="D13" s="10">
        <f t="shared" si="0"/>
        <v>24.85</v>
      </c>
      <c r="E13" s="10">
        <f t="shared" si="0"/>
        <v>25.630000000000003</v>
      </c>
      <c r="F13" s="10">
        <f t="shared" si="0"/>
        <v>26.41</v>
      </c>
      <c r="G13" s="10">
        <f t="shared" si="0"/>
        <v>27.19</v>
      </c>
      <c r="H13" s="10">
        <f t="shared" si="0"/>
        <v>27.970000000000002</v>
      </c>
      <c r="I13" s="10">
        <f t="shared" si="0"/>
        <v>28.75</v>
      </c>
      <c r="J13" s="11">
        <f t="shared" si="0"/>
        <v>2.6199999999999997</v>
      </c>
      <c r="Q13">
        <v>11</v>
      </c>
      <c r="R13" t="s">
        <v>13</v>
      </c>
      <c r="S13">
        <v>30.85</v>
      </c>
      <c r="T13">
        <v>31.85</v>
      </c>
      <c r="U13">
        <v>32.85</v>
      </c>
      <c r="V13">
        <v>33.85</v>
      </c>
      <c r="W13">
        <v>34.85</v>
      </c>
      <c r="X13">
        <v>35.85</v>
      </c>
      <c r="Y13">
        <v>36.85</v>
      </c>
      <c r="Z13">
        <v>3.35</v>
      </c>
    </row>
    <row r="14" spans="1:26" x14ac:dyDescent="0.25">
      <c r="A14" s="13">
        <v>12</v>
      </c>
      <c r="B14" s="2" t="s">
        <v>14</v>
      </c>
      <c r="C14" s="14">
        <f t="shared" si="1"/>
        <v>30.23</v>
      </c>
      <c r="D14" s="15">
        <f t="shared" si="0"/>
        <v>31.130000000000003</v>
      </c>
      <c r="E14" s="15">
        <f t="shared" si="0"/>
        <v>32.019999999999996</v>
      </c>
      <c r="F14" s="15">
        <f t="shared" si="0"/>
        <v>32.919999999999995</v>
      </c>
      <c r="G14" s="15">
        <f t="shared" si="0"/>
        <v>33.82</v>
      </c>
      <c r="H14" s="15">
        <f t="shared" si="0"/>
        <v>34.71</v>
      </c>
      <c r="I14" s="15">
        <f t="shared" si="0"/>
        <v>35.61</v>
      </c>
      <c r="J14" s="16">
        <f t="shared" si="0"/>
        <v>3.2399999999999998</v>
      </c>
      <c r="Q14">
        <v>12</v>
      </c>
      <c r="R14" t="s">
        <v>14</v>
      </c>
      <c r="S14">
        <v>38.75</v>
      </c>
      <c r="T14">
        <v>39.9</v>
      </c>
      <c r="U14">
        <v>41.05</v>
      </c>
      <c r="V14">
        <v>42.2</v>
      </c>
      <c r="W14">
        <v>43.35</v>
      </c>
      <c r="X14">
        <v>44.5</v>
      </c>
      <c r="Y14">
        <v>45.65</v>
      </c>
      <c r="Z14">
        <v>4.1500000000000004</v>
      </c>
    </row>
    <row r="15" spans="1:26" x14ac:dyDescent="0.25">
      <c r="A15" s="9">
        <v>13</v>
      </c>
      <c r="B15" s="1" t="s">
        <v>15</v>
      </c>
      <c r="C15" s="10">
        <f t="shared" si="1"/>
        <v>30.150000000000002</v>
      </c>
      <c r="D15" s="10">
        <f t="shared" si="0"/>
        <v>30.78</v>
      </c>
      <c r="E15" s="10">
        <f t="shared" si="0"/>
        <v>31.400000000000002</v>
      </c>
      <c r="F15" s="10">
        <f t="shared" si="0"/>
        <v>32.019999999999996</v>
      </c>
      <c r="G15" s="10">
        <f t="shared" si="0"/>
        <v>32.65</v>
      </c>
      <c r="H15" s="10">
        <f t="shared" si="0"/>
        <v>33.269999999999996</v>
      </c>
      <c r="I15" s="10">
        <f t="shared" si="0"/>
        <v>33.9</v>
      </c>
      <c r="J15" s="11">
        <f t="shared" si="0"/>
        <v>3.09</v>
      </c>
      <c r="Q15">
        <v>13</v>
      </c>
      <c r="R15" t="s">
        <v>15</v>
      </c>
      <c r="S15">
        <v>38.65</v>
      </c>
      <c r="T15">
        <v>39.450000000000003</v>
      </c>
      <c r="U15">
        <v>40.25</v>
      </c>
      <c r="V15">
        <v>41.05</v>
      </c>
      <c r="W15">
        <v>41.85</v>
      </c>
      <c r="X15">
        <v>42.65</v>
      </c>
      <c r="Y15">
        <v>43.45</v>
      </c>
      <c r="Z15">
        <v>3.95</v>
      </c>
    </row>
    <row r="16" spans="1:26" x14ac:dyDescent="0.25">
      <c r="A16" s="13">
        <v>14</v>
      </c>
      <c r="B16" s="2" t="s">
        <v>16</v>
      </c>
      <c r="C16" s="14">
        <f t="shared" si="1"/>
        <v>34.949999999999996</v>
      </c>
      <c r="D16" s="15">
        <f t="shared" si="0"/>
        <v>35.85</v>
      </c>
      <c r="E16" s="15">
        <f t="shared" si="0"/>
        <v>36.739999999999995</v>
      </c>
      <c r="F16" s="15">
        <f t="shared" si="0"/>
        <v>37.64</v>
      </c>
      <c r="G16" s="15">
        <f t="shared" si="0"/>
        <v>38.54</v>
      </c>
      <c r="H16" s="15">
        <f t="shared" si="0"/>
        <v>39.43</v>
      </c>
      <c r="I16" s="15">
        <f t="shared" si="0"/>
        <v>40.33</v>
      </c>
      <c r="J16" s="16">
        <f t="shared" si="0"/>
        <v>3.67</v>
      </c>
      <c r="Q16">
        <v>14</v>
      </c>
      <c r="R16" t="s">
        <v>16</v>
      </c>
      <c r="S16">
        <v>44.8</v>
      </c>
      <c r="T16">
        <v>45.95</v>
      </c>
      <c r="U16">
        <v>47.1</v>
      </c>
      <c r="V16">
        <v>48.25</v>
      </c>
      <c r="W16">
        <v>49.4</v>
      </c>
      <c r="X16">
        <v>50.55</v>
      </c>
      <c r="Y16">
        <v>51.7</v>
      </c>
      <c r="Z16">
        <v>4.7</v>
      </c>
    </row>
    <row r="17" spans="1:26" x14ac:dyDescent="0.25">
      <c r="A17" s="9">
        <v>15</v>
      </c>
      <c r="B17" s="1" t="s">
        <v>17</v>
      </c>
      <c r="C17" s="10">
        <f t="shared" si="1"/>
        <v>33.15</v>
      </c>
      <c r="D17" s="10">
        <f t="shared" si="0"/>
        <v>34.21</v>
      </c>
      <c r="E17" s="10">
        <f t="shared" si="0"/>
        <v>35.26</v>
      </c>
      <c r="F17" s="10">
        <f t="shared" si="0"/>
        <v>36.309999999999995</v>
      </c>
      <c r="G17" s="10">
        <f t="shared" si="0"/>
        <v>37.369999999999997</v>
      </c>
      <c r="H17" s="10">
        <f t="shared" si="0"/>
        <v>38.419999999999995</v>
      </c>
      <c r="I17" s="10">
        <f t="shared" si="0"/>
        <v>39.47</v>
      </c>
      <c r="J17" s="11">
        <f t="shared" si="0"/>
        <v>3.59</v>
      </c>
      <c r="Q17">
        <v>15</v>
      </c>
      <c r="R17" t="s">
        <v>17</v>
      </c>
      <c r="S17">
        <v>42.5</v>
      </c>
      <c r="T17">
        <v>43.85</v>
      </c>
      <c r="U17">
        <v>45.2</v>
      </c>
      <c r="V17">
        <v>46.55</v>
      </c>
      <c r="W17">
        <v>47.9</v>
      </c>
      <c r="X17">
        <v>49.25</v>
      </c>
      <c r="Y17">
        <v>50.6</v>
      </c>
      <c r="Z17">
        <v>4.5999999999999996</v>
      </c>
    </row>
    <row r="18" spans="1:26" x14ac:dyDescent="0.25">
      <c r="A18" s="17"/>
      <c r="B18" s="18"/>
      <c r="C18" s="19"/>
      <c r="D18" s="20"/>
      <c r="E18" s="20"/>
      <c r="F18" s="20"/>
      <c r="G18" s="20"/>
      <c r="H18" s="20"/>
      <c r="I18" s="20"/>
      <c r="J18" s="20"/>
    </row>
    <row r="19" spans="1:26" x14ac:dyDescent="0.25">
      <c r="A19" s="17"/>
      <c r="B19" s="17"/>
      <c r="C19" s="20"/>
      <c r="D19" s="20"/>
      <c r="E19" s="20"/>
      <c r="F19" s="20"/>
      <c r="G19" s="20"/>
      <c r="H19" s="20"/>
      <c r="I19" s="20"/>
      <c r="J19" s="20"/>
    </row>
    <row r="20" spans="1:26" ht="18.75" x14ac:dyDescent="0.3">
      <c r="A20" s="69" t="s">
        <v>18</v>
      </c>
      <c r="B20" s="69"/>
      <c r="C20" s="69"/>
      <c r="D20" s="69"/>
      <c r="E20" s="69"/>
      <c r="F20" s="69"/>
      <c r="G20" s="69"/>
      <c r="H20" s="69"/>
      <c r="I20" s="69"/>
      <c r="J20" s="69"/>
    </row>
    <row r="21" spans="1:26" x14ac:dyDescent="0.25">
      <c r="A21" s="21" t="s">
        <v>21</v>
      </c>
      <c r="B21" s="22" t="s">
        <v>19</v>
      </c>
      <c r="C21" s="23">
        <v>5</v>
      </c>
      <c r="D21" s="23">
        <v>6</v>
      </c>
      <c r="E21" s="23">
        <v>7</v>
      </c>
      <c r="F21" s="23">
        <v>8</v>
      </c>
      <c r="G21" s="23">
        <v>9</v>
      </c>
      <c r="H21" s="23">
        <v>10</v>
      </c>
      <c r="I21" s="23">
        <v>11</v>
      </c>
      <c r="J21" s="24" t="s">
        <v>22</v>
      </c>
      <c r="Q21" t="s">
        <v>21</v>
      </c>
      <c r="R21" t="s">
        <v>19</v>
      </c>
      <c r="S21">
        <v>5</v>
      </c>
      <c r="T21">
        <v>6</v>
      </c>
      <c r="U21">
        <v>7</v>
      </c>
      <c r="V21">
        <v>8</v>
      </c>
      <c r="W21">
        <v>9</v>
      </c>
      <c r="X21">
        <v>10</v>
      </c>
      <c r="Y21">
        <v>11</v>
      </c>
      <c r="Z21" t="s">
        <v>22</v>
      </c>
    </row>
    <row r="22" spans="1:26" x14ac:dyDescent="0.25">
      <c r="A22" s="9">
        <v>1</v>
      </c>
      <c r="B22" s="1" t="s">
        <v>3</v>
      </c>
      <c r="C22" s="10">
        <f>ROUNDUP(S22-(S22*$L$1),2)</f>
        <v>12.41</v>
      </c>
      <c r="D22" s="10">
        <f t="shared" ref="D22:J36" si="2">ROUNDUP(T22-(T22*$L$1),2)</f>
        <v>12.48</v>
      </c>
      <c r="E22" s="10">
        <f t="shared" si="2"/>
        <v>12.56</v>
      </c>
      <c r="F22" s="10">
        <f t="shared" si="2"/>
        <v>12.64</v>
      </c>
      <c r="G22" s="10">
        <f t="shared" si="2"/>
        <v>12.72</v>
      </c>
      <c r="H22" s="10">
        <f t="shared" si="2"/>
        <v>12.799999999999999</v>
      </c>
      <c r="I22" s="10">
        <f t="shared" si="2"/>
        <v>12.87</v>
      </c>
      <c r="J22" s="10">
        <f t="shared" si="2"/>
        <v>1.17</v>
      </c>
      <c r="Q22">
        <v>1</v>
      </c>
      <c r="R22" t="s">
        <v>3</v>
      </c>
      <c r="S22">
        <v>15.9</v>
      </c>
      <c r="T22">
        <v>16</v>
      </c>
      <c r="U22">
        <v>16.100000000000001</v>
      </c>
      <c r="V22">
        <v>16.2</v>
      </c>
      <c r="W22">
        <v>16.3</v>
      </c>
      <c r="X22">
        <v>16.399999999999999</v>
      </c>
      <c r="Y22">
        <v>16.5</v>
      </c>
      <c r="Z22">
        <v>1.5</v>
      </c>
    </row>
    <row r="23" spans="1:26" x14ac:dyDescent="0.25">
      <c r="A23" s="25">
        <v>2</v>
      </c>
      <c r="B23" s="3" t="s">
        <v>4</v>
      </c>
      <c r="C23" s="26">
        <f t="shared" ref="C23:C36" si="3">ROUNDUP(S23-(S23*$L$1),2)</f>
        <v>11.16</v>
      </c>
      <c r="D23" s="27">
        <f t="shared" si="2"/>
        <v>11.59</v>
      </c>
      <c r="E23" s="27">
        <f t="shared" si="2"/>
        <v>12.02</v>
      </c>
      <c r="F23" s="27">
        <f t="shared" si="2"/>
        <v>12.45</v>
      </c>
      <c r="G23" s="27">
        <f t="shared" si="2"/>
        <v>12.87</v>
      </c>
      <c r="H23" s="27">
        <f t="shared" si="2"/>
        <v>13.299999999999999</v>
      </c>
      <c r="I23" s="27">
        <f t="shared" si="2"/>
        <v>13.73</v>
      </c>
      <c r="J23" s="28">
        <f t="shared" si="2"/>
        <v>1.25</v>
      </c>
      <c r="Q23">
        <v>2</v>
      </c>
      <c r="R23" t="s">
        <v>4</v>
      </c>
      <c r="S23">
        <v>14.3</v>
      </c>
      <c r="T23">
        <v>14.85</v>
      </c>
      <c r="U23">
        <v>15.4</v>
      </c>
      <c r="V23">
        <v>15.95</v>
      </c>
      <c r="W23">
        <v>16.5</v>
      </c>
      <c r="X23">
        <v>17.05</v>
      </c>
      <c r="Y23">
        <v>17.600000000000001</v>
      </c>
      <c r="Z23">
        <v>1.6</v>
      </c>
    </row>
    <row r="24" spans="1:26" x14ac:dyDescent="0.25">
      <c r="A24" s="9">
        <v>3</v>
      </c>
      <c r="B24" s="1" t="s">
        <v>5</v>
      </c>
      <c r="C24" s="10">
        <f t="shared" si="3"/>
        <v>8.94</v>
      </c>
      <c r="D24" s="10">
        <f t="shared" si="2"/>
        <v>9.9499999999999993</v>
      </c>
      <c r="E24" s="10">
        <f t="shared" si="2"/>
        <v>10.959999999999999</v>
      </c>
      <c r="F24" s="10">
        <f t="shared" si="2"/>
        <v>11.98</v>
      </c>
      <c r="G24" s="10">
        <f t="shared" si="2"/>
        <v>12.99</v>
      </c>
      <c r="H24" s="10">
        <f t="shared" si="2"/>
        <v>14.01</v>
      </c>
      <c r="I24" s="10">
        <f t="shared" si="2"/>
        <v>15.02</v>
      </c>
      <c r="J24" s="11">
        <f t="shared" si="2"/>
        <v>1.37</v>
      </c>
      <c r="Q24">
        <v>3</v>
      </c>
      <c r="R24" t="s">
        <v>5</v>
      </c>
      <c r="S24">
        <v>11.45</v>
      </c>
      <c r="T24">
        <v>12.75</v>
      </c>
      <c r="U24">
        <v>14.05</v>
      </c>
      <c r="V24">
        <v>15.35</v>
      </c>
      <c r="W24">
        <v>16.649999999999999</v>
      </c>
      <c r="X24">
        <v>17.95</v>
      </c>
      <c r="Y24">
        <v>19.25</v>
      </c>
      <c r="Z24">
        <v>1.75</v>
      </c>
    </row>
    <row r="25" spans="1:26" x14ac:dyDescent="0.25">
      <c r="A25" s="25">
        <v>4</v>
      </c>
      <c r="B25" s="3" t="s">
        <v>6</v>
      </c>
      <c r="C25" s="26">
        <f t="shared" si="3"/>
        <v>8.94</v>
      </c>
      <c r="D25" s="27">
        <f t="shared" si="2"/>
        <v>9.9499999999999993</v>
      </c>
      <c r="E25" s="27">
        <f t="shared" si="2"/>
        <v>10.959999999999999</v>
      </c>
      <c r="F25" s="27">
        <f t="shared" si="2"/>
        <v>11.98</v>
      </c>
      <c r="G25" s="27">
        <f t="shared" si="2"/>
        <v>12.99</v>
      </c>
      <c r="H25" s="27">
        <f t="shared" si="2"/>
        <v>14.01</v>
      </c>
      <c r="I25" s="27">
        <f t="shared" si="2"/>
        <v>15.02</v>
      </c>
      <c r="J25" s="28">
        <f t="shared" si="2"/>
        <v>1.37</v>
      </c>
      <c r="Q25">
        <v>4</v>
      </c>
      <c r="R25" t="s">
        <v>6</v>
      </c>
      <c r="S25">
        <v>11.45</v>
      </c>
      <c r="T25">
        <v>12.75</v>
      </c>
      <c r="U25">
        <v>14.05</v>
      </c>
      <c r="V25">
        <v>15.35</v>
      </c>
      <c r="W25">
        <v>16.649999999999999</v>
      </c>
      <c r="X25">
        <v>17.95</v>
      </c>
      <c r="Y25">
        <v>19.25</v>
      </c>
      <c r="Z25">
        <v>1.75</v>
      </c>
    </row>
    <row r="26" spans="1:26" x14ac:dyDescent="0.25">
      <c r="A26" s="9">
        <v>5</v>
      </c>
      <c r="B26" s="1" t="s">
        <v>7</v>
      </c>
      <c r="C26" s="10">
        <f t="shared" si="3"/>
        <v>8.94</v>
      </c>
      <c r="D26" s="10">
        <f t="shared" si="2"/>
        <v>9.9499999999999993</v>
      </c>
      <c r="E26" s="10">
        <f t="shared" si="2"/>
        <v>10.959999999999999</v>
      </c>
      <c r="F26" s="10">
        <f t="shared" si="2"/>
        <v>11.98</v>
      </c>
      <c r="G26" s="10">
        <f t="shared" si="2"/>
        <v>12.99</v>
      </c>
      <c r="H26" s="10">
        <f t="shared" si="2"/>
        <v>14.01</v>
      </c>
      <c r="I26" s="10">
        <f t="shared" si="2"/>
        <v>15.02</v>
      </c>
      <c r="J26" s="11">
        <f t="shared" si="2"/>
        <v>1.37</v>
      </c>
      <c r="Q26">
        <v>5</v>
      </c>
      <c r="R26" t="s">
        <v>7</v>
      </c>
      <c r="S26">
        <v>11.45</v>
      </c>
      <c r="T26">
        <v>12.75</v>
      </c>
      <c r="U26">
        <v>14.05</v>
      </c>
      <c r="V26">
        <v>15.35</v>
      </c>
      <c r="W26">
        <v>16.649999999999999</v>
      </c>
      <c r="X26">
        <v>17.95</v>
      </c>
      <c r="Y26">
        <v>19.25</v>
      </c>
      <c r="Z26">
        <v>1.75</v>
      </c>
    </row>
    <row r="27" spans="1:26" x14ac:dyDescent="0.25">
      <c r="A27" s="25">
        <v>6</v>
      </c>
      <c r="B27" s="3" t="s">
        <v>8</v>
      </c>
      <c r="C27" s="26">
        <f t="shared" si="3"/>
        <v>8.94</v>
      </c>
      <c r="D27" s="27">
        <f t="shared" si="2"/>
        <v>9.9499999999999993</v>
      </c>
      <c r="E27" s="27">
        <f t="shared" si="2"/>
        <v>10.959999999999999</v>
      </c>
      <c r="F27" s="27">
        <f t="shared" si="2"/>
        <v>11.98</v>
      </c>
      <c r="G27" s="27">
        <f t="shared" si="2"/>
        <v>12.99</v>
      </c>
      <c r="H27" s="27">
        <f t="shared" si="2"/>
        <v>14.01</v>
      </c>
      <c r="I27" s="27">
        <f t="shared" si="2"/>
        <v>15.02</v>
      </c>
      <c r="J27" s="28">
        <f t="shared" si="2"/>
        <v>1.37</v>
      </c>
      <c r="Q27">
        <v>6</v>
      </c>
      <c r="R27" t="s">
        <v>8</v>
      </c>
      <c r="S27">
        <v>11.45</v>
      </c>
      <c r="T27">
        <v>12.75</v>
      </c>
      <c r="U27">
        <v>14.05</v>
      </c>
      <c r="V27">
        <v>15.35</v>
      </c>
      <c r="W27">
        <v>16.649999999999999</v>
      </c>
      <c r="X27">
        <v>17.95</v>
      </c>
      <c r="Y27">
        <v>19.25</v>
      </c>
      <c r="Z27">
        <v>1.75</v>
      </c>
    </row>
    <row r="28" spans="1:26" x14ac:dyDescent="0.25">
      <c r="A28" s="9">
        <v>7</v>
      </c>
      <c r="B28" s="1" t="s">
        <v>9</v>
      </c>
      <c r="C28" s="10">
        <f t="shared" si="3"/>
        <v>8.94</v>
      </c>
      <c r="D28" s="10">
        <f t="shared" si="2"/>
        <v>9.9499999999999993</v>
      </c>
      <c r="E28" s="10">
        <f t="shared" si="2"/>
        <v>10.959999999999999</v>
      </c>
      <c r="F28" s="10">
        <f t="shared" si="2"/>
        <v>11.98</v>
      </c>
      <c r="G28" s="10">
        <f t="shared" si="2"/>
        <v>12.99</v>
      </c>
      <c r="H28" s="10">
        <f t="shared" si="2"/>
        <v>14.01</v>
      </c>
      <c r="I28" s="10">
        <f t="shared" si="2"/>
        <v>15.02</v>
      </c>
      <c r="J28" s="11">
        <f t="shared" si="2"/>
        <v>1.37</v>
      </c>
      <c r="Q28">
        <v>7</v>
      </c>
      <c r="R28" t="s">
        <v>9</v>
      </c>
      <c r="S28">
        <v>11.45</v>
      </c>
      <c r="T28">
        <v>12.75</v>
      </c>
      <c r="U28">
        <v>14.05</v>
      </c>
      <c r="V28">
        <v>15.35</v>
      </c>
      <c r="W28">
        <v>16.649999999999999</v>
      </c>
      <c r="X28">
        <v>17.95</v>
      </c>
      <c r="Y28">
        <v>19.25</v>
      </c>
      <c r="Z28">
        <v>1.75</v>
      </c>
    </row>
    <row r="29" spans="1:26" x14ac:dyDescent="0.25">
      <c r="A29" s="25">
        <v>8</v>
      </c>
      <c r="B29" s="3" t="s">
        <v>10</v>
      </c>
      <c r="C29" s="26">
        <f t="shared" si="3"/>
        <v>8.94</v>
      </c>
      <c r="D29" s="27">
        <f t="shared" si="2"/>
        <v>9.9499999999999993</v>
      </c>
      <c r="E29" s="27">
        <f t="shared" si="2"/>
        <v>10.959999999999999</v>
      </c>
      <c r="F29" s="27">
        <f t="shared" si="2"/>
        <v>11.98</v>
      </c>
      <c r="G29" s="27">
        <f t="shared" si="2"/>
        <v>12.99</v>
      </c>
      <c r="H29" s="27">
        <f t="shared" si="2"/>
        <v>14.01</v>
      </c>
      <c r="I29" s="27">
        <f t="shared" si="2"/>
        <v>15.02</v>
      </c>
      <c r="J29" s="28">
        <f t="shared" si="2"/>
        <v>1.37</v>
      </c>
      <c r="Q29">
        <v>8</v>
      </c>
      <c r="R29" t="s">
        <v>10</v>
      </c>
      <c r="S29">
        <v>11.45</v>
      </c>
      <c r="T29">
        <v>12.75</v>
      </c>
      <c r="U29">
        <v>14.05</v>
      </c>
      <c r="V29">
        <v>15.35</v>
      </c>
      <c r="W29">
        <v>16.649999999999999</v>
      </c>
      <c r="X29">
        <v>17.95</v>
      </c>
      <c r="Y29">
        <v>19.25</v>
      </c>
      <c r="Z29">
        <v>1.75</v>
      </c>
    </row>
    <row r="30" spans="1:26" x14ac:dyDescent="0.25">
      <c r="A30" s="9">
        <v>9</v>
      </c>
      <c r="B30" s="1" t="s">
        <v>11</v>
      </c>
      <c r="C30" s="10">
        <f t="shared" si="3"/>
        <v>14.24</v>
      </c>
      <c r="D30" s="10">
        <f t="shared" si="2"/>
        <v>15.799999999999999</v>
      </c>
      <c r="E30" s="10">
        <f t="shared" si="2"/>
        <v>17.360000000000003</v>
      </c>
      <c r="F30" s="10">
        <f t="shared" si="2"/>
        <v>18.920000000000002</v>
      </c>
      <c r="G30" s="10">
        <f t="shared" si="2"/>
        <v>20.48</v>
      </c>
      <c r="H30" s="10">
        <f t="shared" si="2"/>
        <v>22.040000000000003</v>
      </c>
      <c r="I30" s="10">
        <f t="shared" si="2"/>
        <v>23.6</v>
      </c>
      <c r="J30" s="11">
        <f t="shared" si="2"/>
        <v>2.15</v>
      </c>
      <c r="Q30">
        <v>9</v>
      </c>
      <c r="R30" t="s">
        <v>11</v>
      </c>
      <c r="S30">
        <v>18.25</v>
      </c>
      <c r="T30">
        <v>20.25</v>
      </c>
      <c r="U30">
        <v>22.25</v>
      </c>
      <c r="V30">
        <v>24.25</v>
      </c>
      <c r="W30">
        <v>26.25</v>
      </c>
      <c r="X30">
        <v>28.25</v>
      </c>
      <c r="Y30">
        <v>30.25</v>
      </c>
      <c r="Z30">
        <v>2.75</v>
      </c>
    </row>
    <row r="31" spans="1:26" x14ac:dyDescent="0.25">
      <c r="A31" s="25">
        <v>10</v>
      </c>
      <c r="B31" s="3" t="s">
        <v>12</v>
      </c>
      <c r="C31" s="26">
        <f t="shared" si="3"/>
        <v>12.68</v>
      </c>
      <c r="D31" s="27">
        <f t="shared" si="2"/>
        <v>14.36</v>
      </c>
      <c r="E31" s="27">
        <f t="shared" si="2"/>
        <v>16.03</v>
      </c>
      <c r="F31" s="27">
        <f t="shared" si="2"/>
        <v>17.71</v>
      </c>
      <c r="G31" s="27">
        <f t="shared" si="2"/>
        <v>19.39</v>
      </c>
      <c r="H31" s="27">
        <f t="shared" si="2"/>
        <v>21.06</v>
      </c>
      <c r="I31" s="27">
        <f t="shared" si="2"/>
        <v>22.740000000000002</v>
      </c>
      <c r="J31" s="28">
        <f t="shared" si="2"/>
        <v>2.0699999999999998</v>
      </c>
      <c r="Q31">
        <v>10</v>
      </c>
      <c r="R31" t="s">
        <v>12</v>
      </c>
      <c r="S31">
        <v>16.25</v>
      </c>
      <c r="T31">
        <v>18.399999999999999</v>
      </c>
      <c r="U31">
        <v>20.55</v>
      </c>
      <c r="V31">
        <v>22.7</v>
      </c>
      <c r="W31">
        <v>24.85</v>
      </c>
      <c r="X31">
        <v>27</v>
      </c>
      <c r="Y31">
        <v>29.15</v>
      </c>
      <c r="Z31">
        <v>2.65</v>
      </c>
    </row>
    <row r="32" spans="1:26" x14ac:dyDescent="0.25">
      <c r="A32" s="9">
        <v>11</v>
      </c>
      <c r="B32" s="1" t="s">
        <v>13</v>
      </c>
      <c r="C32" s="10">
        <f t="shared" si="3"/>
        <v>9.09</v>
      </c>
      <c r="D32" s="10">
        <f t="shared" si="2"/>
        <v>10.14</v>
      </c>
      <c r="E32" s="10">
        <f t="shared" si="2"/>
        <v>11.18</v>
      </c>
      <c r="F32" s="10">
        <f t="shared" si="2"/>
        <v>12.23</v>
      </c>
      <c r="G32" s="10">
        <f t="shared" si="2"/>
        <v>13.27</v>
      </c>
      <c r="H32" s="10">
        <f t="shared" si="2"/>
        <v>14.32</v>
      </c>
      <c r="I32" s="10">
        <f t="shared" si="2"/>
        <v>15.36</v>
      </c>
      <c r="J32" s="11">
        <f t="shared" si="2"/>
        <v>1.4</v>
      </c>
      <c r="Q32">
        <v>11</v>
      </c>
      <c r="R32" t="s">
        <v>13</v>
      </c>
      <c r="S32">
        <v>11.65</v>
      </c>
      <c r="T32">
        <v>12.99</v>
      </c>
      <c r="U32">
        <v>14.33</v>
      </c>
      <c r="V32">
        <v>15.67</v>
      </c>
      <c r="W32">
        <v>17.010000000000002</v>
      </c>
      <c r="X32">
        <v>18.350000000000001</v>
      </c>
      <c r="Y32">
        <v>19.690000000000001</v>
      </c>
      <c r="Z32">
        <v>1.79</v>
      </c>
    </row>
    <row r="33" spans="1:26" x14ac:dyDescent="0.25">
      <c r="A33" s="25">
        <v>12</v>
      </c>
      <c r="B33" s="3" t="s">
        <v>14</v>
      </c>
      <c r="C33" s="26">
        <f t="shared" si="3"/>
        <v>10.07</v>
      </c>
      <c r="D33" s="27">
        <f t="shared" si="2"/>
        <v>11.39</v>
      </c>
      <c r="E33" s="27">
        <f t="shared" si="2"/>
        <v>12.72</v>
      </c>
      <c r="F33" s="27">
        <f t="shared" si="2"/>
        <v>14.04</v>
      </c>
      <c r="G33" s="27">
        <f t="shared" si="2"/>
        <v>15.37</v>
      </c>
      <c r="H33" s="27">
        <f t="shared" si="2"/>
        <v>16.700000000000003</v>
      </c>
      <c r="I33" s="27">
        <f t="shared" si="2"/>
        <v>18.020000000000003</v>
      </c>
      <c r="J33" s="28">
        <f t="shared" si="2"/>
        <v>1.64</v>
      </c>
      <c r="Q33">
        <v>12</v>
      </c>
      <c r="R33" t="s">
        <v>14</v>
      </c>
      <c r="S33">
        <v>12.9</v>
      </c>
      <c r="T33">
        <v>14.6</v>
      </c>
      <c r="U33">
        <v>16.3</v>
      </c>
      <c r="V33">
        <v>18</v>
      </c>
      <c r="W33">
        <v>19.7</v>
      </c>
      <c r="X33">
        <v>21.4</v>
      </c>
      <c r="Y33">
        <v>23.1</v>
      </c>
      <c r="Z33">
        <v>2.1</v>
      </c>
    </row>
    <row r="34" spans="1:26" x14ac:dyDescent="0.25">
      <c r="A34" s="9">
        <v>13</v>
      </c>
      <c r="B34" s="1" t="s">
        <v>15</v>
      </c>
      <c r="C34" s="10">
        <f t="shared" si="3"/>
        <v>11.24</v>
      </c>
      <c r="D34" s="10">
        <f t="shared" si="2"/>
        <v>12.37</v>
      </c>
      <c r="E34" s="10">
        <f t="shared" si="2"/>
        <v>13.5</v>
      </c>
      <c r="F34" s="10">
        <f t="shared" si="2"/>
        <v>14.629999999999999</v>
      </c>
      <c r="G34" s="10">
        <f t="shared" si="2"/>
        <v>15.76</v>
      </c>
      <c r="H34" s="10">
        <f t="shared" si="2"/>
        <v>16.89</v>
      </c>
      <c r="I34" s="10">
        <f t="shared" si="2"/>
        <v>18.020000000000003</v>
      </c>
      <c r="J34" s="11">
        <f t="shared" si="2"/>
        <v>1.64</v>
      </c>
      <c r="K34" s="30"/>
      <c r="L34" s="30"/>
      <c r="Q34">
        <v>13</v>
      </c>
      <c r="R34" t="s">
        <v>15</v>
      </c>
      <c r="S34">
        <v>14.4</v>
      </c>
      <c r="T34">
        <v>15.85</v>
      </c>
      <c r="U34">
        <v>17.3</v>
      </c>
      <c r="V34">
        <v>18.75</v>
      </c>
      <c r="W34">
        <v>20.2</v>
      </c>
      <c r="X34">
        <v>21.65</v>
      </c>
      <c r="Y34">
        <v>23.1</v>
      </c>
      <c r="Z34">
        <v>2.1</v>
      </c>
    </row>
    <row r="35" spans="1:26" x14ac:dyDescent="0.25">
      <c r="A35" s="25">
        <v>14</v>
      </c>
      <c r="B35" s="3" t="s">
        <v>16</v>
      </c>
      <c r="C35" s="26">
        <f t="shared" si="3"/>
        <v>9.4</v>
      </c>
      <c r="D35" s="27">
        <f t="shared" si="2"/>
        <v>11.2</v>
      </c>
      <c r="E35" s="27">
        <f t="shared" si="2"/>
        <v>12.99</v>
      </c>
      <c r="F35" s="27">
        <f t="shared" si="2"/>
        <v>14.79</v>
      </c>
      <c r="G35" s="27">
        <f t="shared" si="2"/>
        <v>16.580000000000002</v>
      </c>
      <c r="H35" s="27">
        <f t="shared" si="2"/>
        <v>18.37</v>
      </c>
      <c r="I35" s="27">
        <f t="shared" si="2"/>
        <v>20.170000000000002</v>
      </c>
      <c r="J35" s="28">
        <f t="shared" si="2"/>
        <v>1.84</v>
      </c>
      <c r="Q35">
        <v>14</v>
      </c>
      <c r="R35" t="s">
        <v>16</v>
      </c>
      <c r="S35">
        <v>12.05</v>
      </c>
      <c r="T35">
        <v>14.35</v>
      </c>
      <c r="U35">
        <v>16.649999999999999</v>
      </c>
      <c r="V35">
        <v>18.95</v>
      </c>
      <c r="W35">
        <v>21.25</v>
      </c>
      <c r="X35">
        <v>23.55</v>
      </c>
      <c r="Y35">
        <v>25.85</v>
      </c>
      <c r="Z35">
        <v>2.35</v>
      </c>
    </row>
    <row r="36" spans="1:26" x14ac:dyDescent="0.25">
      <c r="A36" s="9">
        <v>15</v>
      </c>
      <c r="B36" s="1" t="s">
        <v>17</v>
      </c>
      <c r="C36" s="10">
        <f t="shared" si="3"/>
        <v>12.64</v>
      </c>
      <c r="D36" s="10">
        <f t="shared" si="2"/>
        <v>14.82</v>
      </c>
      <c r="E36" s="10">
        <f t="shared" si="2"/>
        <v>17.010000000000002</v>
      </c>
      <c r="F36" s="10">
        <f t="shared" si="2"/>
        <v>19.190000000000001</v>
      </c>
      <c r="G36" s="10">
        <f t="shared" si="2"/>
        <v>21.380000000000003</v>
      </c>
      <c r="H36" s="10">
        <f t="shared" si="2"/>
        <v>23.560000000000002</v>
      </c>
      <c r="I36" s="10">
        <f t="shared" si="2"/>
        <v>25.74</v>
      </c>
      <c r="J36" s="11">
        <f t="shared" si="2"/>
        <v>2.34</v>
      </c>
      <c r="Q36">
        <v>15</v>
      </c>
      <c r="R36" t="s">
        <v>17</v>
      </c>
      <c r="S36">
        <v>16.2</v>
      </c>
      <c r="T36">
        <v>19</v>
      </c>
      <c r="U36">
        <v>21.8</v>
      </c>
      <c r="V36">
        <v>24.6</v>
      </c>
      <c r="W36">
        <v>27.4</v>
      </c>
      <c r="X36">
        <v>30.2</v>
      </c>
      <c r="Y36">
        <v>33</v>
      </c>
      <c r="Z36">
        <v>3</v>
      </c>
    </row>
  </sheetData>
  <mergeCells count="2">
    <mergeCell ref="A1:J1"/>
    <mergeCell ref="A20:J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ISAL Pack</vt:lpstr>
      <vt:lpstr>ISAL Rate Calculator</vt:lpstr>
      <vt:lpstr>Zone List</vt:lpstr>
      <vt:lpstr>MBags</vt:lpstr>
      <vt:lpstr>'ISAL Pack'!Print_Area</vt:lpstr>
      <vt:lpstr>'ISAL Rate Calculator'!Print_Area</vt:lpstr>
      <vt:lpstr>'Zone List'!Print_Area</vt:lpstr>
      <vt:lpstr>'Zone List'!Print_Titles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Muratalla</dc:creator>
  <cp:lastModifiedBy>Romand Tse</cp:lastModifiedBy>
  <cp:lastPrinted>2020-11-21T00:19:13Z</cp:lastPrinted>
  <dcterms:created xsi:type="dcterms:W3CDTF">2011-01-18T23:05:23Z</dcterms:created>
  <dcterms:modified xsi:type="dcterms:W3CDTF">2021-12-10T14:38:20Z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WorkbookGuid">
    <vt:lpwstr>f2de3997-2dc8-49ca-824c-2767395b8f23</vt:lpwstr>
  </property>
</Properties>
</file>