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CSU\Acads\2018-19\Sem 1\MAE 531\HW\HW3\"/>
    </mc:Choice>
  </mc:AlternateContent>
  <xr:revisionPtr revIDLastSave="0" documentId="8_{BE843941-98E2-4AE0-A437-A0DEEDF5C72D}" xr6:coauthVersionLast="36" xr6:coauthVersionMax="36" xr10:uidLastSave="{00000000-0000-0000-0000-000000000000}"/>
  <bookViews>
    <workbookView xWindow="0" yWindow="0" windowWidth="23040" windowHeight="9060" activeTab="1" xr2:uid="{D4FFF424-7EBF-416C-AE4D-0EB178940A58}"/>
  </bookViews>
  <sheets>
    <sheet name="Powell's Method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2" i="2" l="1"/>
  <c r="N12" i="2"/>
  <c r="O12" i="2"/>
  <c r="O11" i="2"/>
  <c r="N11" i="2"/>
  <c r="M11" i="2"/>
  <c r="C13" i="2"/>
  <c r="C12" i="2"/>
  <c r="C11" i="2"/>
  <c r="C9" i="2"/>
  <c r="C8" i="2"/>
  <c r="C7" i="2"/>
  <c r="C5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<sst xmlns="http://schemas.openxmlformats.org/spreadsheetml/2006/main" count="32" uniqueCount="26">
  <si>
    <t>Cycle</t>
  </si>
  <si>
    <t>Steps</t>
  </si>
  <si>
    <t>x_curr</t>
  </si>
  <si>
    <t>S</t>
  </si>
  <si>
    <t>alpha_star</t>
  </si>
  <si>
    <t>x_update</t>
  </si>
  <si>
    <t>3,4,1</t>
  </si>
  <si>
    <t>1,0,0</t>
  </si>
  <si>
    <t>-4,   4, 1</t>
  </si>
  <si>
    <t>0,1,0</t>
  </si>
  <si>
    <t>-4, 1.5, 1</t>
  </si>
  <si>
    <t>0,0,1</t>
  </si>
  <si>
    <t>-4,1.5,-0.75</t>
  </si>
  <si>
    <t>-7,-2.5,-1.75</t>
  </si>
  <si>
    <t>-2.6251, 1.9910, -0.4063</t>
  </si>
  <si>
    <t>-2.6251, 1.9910, -0.4064</t>
  </si>
  <si>
    <t>-2.6251, 1.5157, -0.4063</t>
  </si>
  <si>
    <t>-2.6251, 1.5157, -0.7579</t>
  </si>
  <si>
    <t>-2.0818, 1.7098, -0.622</t>
  </si>
  <si>
    <t>0.5433, -0.2813, -0.2157</t>
  </si>
  <si>
    <t>-1.3259, 1.3185, -0.9221</t>
  </si>
  <si>
    <t>H</t>
  </si>
  <si>
    <t>D</t>
  </si>
  <si>
    <t>E</t>
  </si>
  <si>
    <t>x_upd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</si>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</sst>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1" fillId="0" borderId="3" xfId="0" applyFont="1" applyBorder="1"/>
    <xf numFmtId="0" fontId="1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3A0D-6BE3-4EAD-9704-900D5E57E416}">
  <dimension ref="A1:F10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3" max="4" width="21" bestFit="1" customWidth="1"/>
    <col min="5" max="5" width="12.88671875" customWidth="1"/>
    <col min="6" max="6" width="2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>
        <v>-7</v>
      </c>
      <c r="F2" s="1" t="s">
        <v>8</v>
      </c>
    </row>
    <row r="3" spans="1:6" x14ac:dyDescent="0.3">
      <c r="B3">
        <v>2</v>
      </c>
      <c r="C3" s="1" t="s">
        <v>8</v>
      </c>
      <c r="D3" t="s">
        <v>9</v>
      </c>
      <c r="E3">
        <v>-2.5</v>
      </c>
      <c r="F3" s="1" t="s">
        <v>10</v>
      </c>
    </row>
    <row r="4" spans="1:6" x14ac:dyDescent="0.3">
      <c r="B4">
        <v>3</v>
      </c>
      <c r="C4" t="str">
        <f>F3</f>
        <v>-4, 1.5, 1</v>
      </c>
      <c r="D4" t="s">
        <v>11</v>
      </c>
      <c r="E4">
        <v>-1.75</v>
      </c>
      <c r="F4" s="1" t="s">
        <v>12</v>
      </c>
    </row>
    <row r="5" spans="1:6" x14ac:dyDescent="0.3">
      <c r="B5">
        <v>4</v>
      </c>
      <c r="C5" t="str">
        <f t="shared" ref="C5:C10" si="0">F4</f>
        <v>-4,1.5,-0.75</v>
      </c>
      <c r="D5" s="1" t="s">
        <v>13</v>
      </c>
      <c r="E5">
        <v>-0.19639999999999999</v>
      </c>
      <c r="F5" s="1" t="s">
        <v>14</v>
      </c>
    </row>
    <row r="6" spans="1:6" x14ac:dyDescent="0.3">
      <c r="F6" s="1" t="s">
        <v>15</v>
      </c>
    </row>
    <row r="7" spans="1:6" x14ac:dyDescent="0.3">
      <c r="A7">
        <v>2</v>
      </c>
      <c r="B7">
        <v>1</v>
      </c>
      <c r="C7" t="str">
        <f t="shared" si="0"/>
        <v>-2.6251, 1.9910, -0.4064</v>
      </c>
      <c r="D7" t="s">
        <v>9</v>
      </c>
      <c r="E7">
        <v>-0.4753</v>
      </c>
      <c r="F7" s="1" t="s">
        <v>16</v>
      </c>
    </row>
    <row r="8" spans="1:6" x14ac:dyDescent="0.3">
      <c r="B8">
        <v>2</v>
      </c>
      <c r="C8" t="str">
        <f t="shared" si="0"/>
        <v>-2.6251, 1.5157, -0.4063</v>
      </c>
      <c r="D8" t="s">
        <v>11</v>
      </c>
      <c r="E8">
        <v>-0.35160000000000002</v>
      </c>
      <c r="F8" s="1" t="s">
        <v>17</v>
      </c>
    </row>
    <row r="9" spans="1:6" x14ac:dyDescent="0.3">
      <c r="B9">
        <v>3</v>
      </c>
      <c r="C9" t="str">
        <f t="shared" si="0"/>
        <v>-2.6251, 1.5157, -0.7579</v>
      </c>
      <c r="D9" s="1" t="s">
        <v>13</v>
      </c>
      <c r="E9">
        <v>-7.7600000000000002E-2</v>
      </c>
      <c r="F9" s="1" t="s">
        <v>18</v>
      </c>
    </row>
    <row r="10" spans="1:6" x14ac:dyDescent="0.3">
      <c r="B10">
        <v>4</v>
      </c>
      <c r="C10" t="str">
        <f t="shared" si="0"/>
        <v>-2.0818, 1.7098, -0.622</v>
      </c>
      <c r="D10" t="s">
        <v>19</v>
      </c>
      <c r="E10">
        <v>1.3912</v>
      </c>
      <c r="F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1663-5D48-476D-B4F7-218661D614A6}">
  <sheetPr>
    <pageSetUpPr fitToPage="1"/>
  </sheetPr>
  <dimension ref="A1:S13"/>
  <sheetViews>
    <sheetView tabSelected="1" workbookViewId="0">
      <selection activeCell="I18" sqref="I18"/>
    </sheetView>
  </sheetViews>
  <sheetFormatPr defaultRowHeight="14.4" x14ac:dyDescent="0.3"/>
  <cols>
    <col min="2" max="2" width="5.109375" customWidth="1"/>
    <col min="4" max="4" width="4.88671875" customWidth="1"/>
    <col min="8" max="8" width="4.77734375" customWidth="1"/>
    <col min="9" max="9" width="10.88671875" bestFit="1" customWidth="1"/>
    <col min="10" max="10" width="4.77734375" customWidth="1"/>
    <col min="12" max="12" width="4.88671875" customWidth="1"/>
    <col min="13" max="13" width="10.6640625" bestFit="1" customWidth="1"/>
    <col min="14" max="14" width="9.6640625" bestFit="1" customWidth="1"/>
    <col min="15" max="15" width="10" bestFit="1" customWidth="1"/>
    <col min="16" max="16" width="4.77734375" customWidth="1"/>
  </cols>
  <sheetData>
    <row r="1" spans="1:19" ht="16.2" thickBot="1" x14ac:dyDescent="0.35">
      <c r="A1" s="3" t="s">
        <v>25</v>
      </c>
      <c r="B1" s="4"/>
      <c r="C1" s="3" t="s">
        <v>2</v>
      </c>
      <c r="D1" s="4"/>
      <c r="E1" s="5" t="s">
        <v>21</v>
      </c>
      <c r="F1" s="6"/>
      <c r="G1" s="7"/>
      <c r="H1" s="4"/>
      <c r="I1" s="8" t="s">
        <v>4</v>
      </c>
      <c r="J1" s="4"/>
      <c r="K1" s="3" t="s">
        <v>24</v>
      </c>
      <c r="L1" s="4"/>
      <c r="M1" s="5" t="s">
        <v>22</v>
      </c>
      <c r="N1" s="6"/>
      <c r="O1" s="7"/>
      <c r="P1" s="4"/>
      <c r="Q1" s="5" t="s">
        <v>23</v>
      </c>
      <c r="R1" s="6"/>
      <c r="S1" s="7"/>
    </row>
    <row r="2" spans="1:19" ht="15.6" x14ac:dyDescent="0.3">
      <c r="A2" s="9"/>
      <c r="B2" s="10"/>
      <c r="C2" s="9"/>
      <c r="D2" s="10"/>
      <c r="E2" s="11"/>
      <c r="F2" s="11"/>
      <c r="G2" s="11"/>
      <c r="H2" s="10"/>
      <c r="I2" s="12"/>
      <c r="J2" s="10"/>
      <c r="K2" s="9"/>
      <c r="L2" s="10"/>
      <c r="M2" s="13"/>
      <c r="N2" s="13"/>
      <c r="O2" s="13"/>
      <c r="P2" s="10"/>
      <c r="Q2" s="11"/>
      <c r="R2" s="11"/>
      <c r="S2" s="11"/>
    </row>
    <row r="3" spans="1:19" ht="15.6" x14ac:dyDescent="0.3">
      <c r="A3" s="14">
        <v>1</v>
      </c>
      <c r="B3" s="15"/>
      <c r="C3" s="2">
        <v>3</v>
      </c>
      <c r="D3" s="15"/>
      <c r="E3" s="2">
        <v>1</v>
      </c>
      <c r="F3" s="2">
        <v>0</v>
      </c>
      <c r="G3" s="2">
        <v>0</v>
      </c>
      <c r="H3" s="15"/>
      <c r="I3" s="14">
        <v>0.1588</v>
      </c>
      <c r="J3" s="15"/>
      <c r="K3" s="2">
        <v>0.77669999999999995</v>
      </c>
      <c r="L3" s="15"/>
      <c r="M3" s="2">
        <v>19.193999999999999</v>
      </c>
      <c r="N3" s="2">
        <v>-7.6140999999999996</v>
      </c>
      <c r="O3" s="2">
        <v>-0.83150000000000002</v>
      </c>
      <c r="P3" s="15"/>
      <c r="Q3" s="2">
        <v>-0.13789999999999999</v>
      </c>
      <c r="R3" s="2">
        <v>0</v>
      </c>
      <c r="S3" s="2">
        <v>0</v>
      </c>
    </row>
    <row r="4" spans="1:19" ht="15.6" x14ac:dyDescent="0.3">
      <c r="A4" s="14"/>
      <c r="B4" s="15"/>
      <c r="C4" s="2">
        <v>4</v>
      </c>
      <c r="D4" s="15"/>
      <c r="E4" s="2">
        <v>0</v>
      </c>
      <c r="F4" s="2">
        <v>1</v>
      </c>
      <c r="G4" s="2">
        <v>0</v>
      </c>
      <c r="H4" s="15"/>
      <c r="I4" s="14"/>
      <c r="J4" s="15"/>
      <c r="K4" s="2">
        <v>0.18859999999999999</v>
      </c>
      <c r="L4" s="15"/>
      <c r="M4" s="2">
        <v>31.193999999999999</v>
      </c>
      <c r="N4" s="2">
        <v>-7.6140999999999996</v>
      </c>
      <c r="O4" s="2">
        <v>-8.8315000000000001</v>
      </c>
      <c r="P4" s="15"/>
      <c r="Q4" s="2">
        <v>-3.5400000000000001E-2</v>
      </c>
      <c r="R4" s="2">
        <v>0</v>
      </c>
      <c r="S4" s="2">
        <v>0</v>
      </c>
    </row>
    <row r="5" spans="1:19" ht="15.6" x14ac:dyDescent="0.3">
      <c r="A5" s="14"/>
      <c r="B5" s="15"/>
      <c r="C5" s="2">
        <v>1</v>
      </c>
      <c r="D5" s="15"/>
      <c r="E5" s="2">
        <v>0</v>
      </c>
      <c r="F5" s="2">
        <v>0</v>
      </c>
      <c r="G5" s="2">
        <v>1</v>
      </c>
      <c r="H5" s="15"/>
      <c r="I5" s="14"/>
      <c r="J5" s="15"/>
      <c r="K5" s="2">
        <v>-0.90569999999999995</v>
      </c>
      <c r="L5" s="15"/>
      <c r="M5" s="2">
        <v>0</v>
      </c>
      <c r="N5" s="2">
        <v>4</v>
      </c>
      <c r="O5" s="2">
        <v>0</v>
      </c>
      <c r="P5" s="15"/>
      <c r="Q5" s="2">
        <v>0.23180000000000001</v>
      </c>
      <c r="R5" s="2">
        <v>0</v>
      </c>
      <c r="S5" s="2">
        <v>0</v>
      </c>
    </row>
    <row r="6" spans="1:19" ht="15.6" x14ac:dyDescent="0.3">
      <c r="A6" s="9"/>
      <c r="B6" s="10"/>
      <c r="C6" s="9"/>
      <c r="D6" s="10"/>
      <c r="E6" s="10"/>
      <c r="F6" s="10"/>
      <c r="G6" s="10"/>
      <c r="H6" s="10"/>
      <c r="I6" s="9"/>
      <c r="J6" s="10"/>
      <c r="K6" s="9"/>
      <c r="L6" s="10"/>
      <c r="M6" s="10"/>
      <c r="N6" s="10"/>
      <c r="O6" s="10"/>
      <c r="P6" s="10"/>
      <c r="Q6" s="10"/>
      <c r="R6" s="10"/>
      <c r="S6" s="10"/>
    </row>
    <row r="7" spans="1:19" ht="15.6" x14ac:dyDescent="0.3">
      <c r="A7" s="14">
        <v>2</v>
      </c>
      <c r="B7" s="15"/>
      <c r="C7" s="2">
        <f>K3</f>
        <v>0.77669999999999995</v>
      </c>
      <c r="D7" s="15"/>
      <c r="E7" s="2">
        <v>20.056100000000001</v>
      </c>
      <c r="F7" s="2">
        <v>-7.6140999999999996</v>
      </c>
      <c r="G7" s="2">
        <v>-0.83150000000000002</v>
      </c>
      <c r="H7" s="15"/>
      <c r="I7" s="14">
        <v>-3.8899999999999997E-2</v>
      </c>
      <c r="J7" s="15"/>
      <c r="K7" s="2">
        <v>0.76900000000000002</v>
      </c>
      <c r="L7" s="15"/>
      <c r="M7" s="2">
        <v>2.7126000000000001</v>
      </c>
      <c r="N7" s="2">
        <v>5.6784999999999997</v>
      </c>
      <c r="O7" s="2">
        <v>-15.418900000000001</v>
      </c>
      <c r="P7" s="15"/>
      <c r="Q7" s="2">
        <v>9.4068000000000005</v>
      </c>
      <c r="R7" s="2">
        <v>0</v>
      </c>
      <c r="S7" s="2">
        <v>0</v>
      </c>
    </row>
    <row r="8" spans="1:19" ht="15.6" x14ac:dyDescent="0.3">
      <c r="A8" s="14"/>
      <c r="B8" s="15"/>
      <c r="C8" s="2">
        <f>K4</f>
        <v>0.18859999999999999</v>
      </c>
      <c r="D8" s="15"/>
      <c r="E8" s="2">
        <v>31.1586</v>
      </c>
      <c r="F8" s="2">
        <v>-6.6140999999999996</v>
      </c>
      <c r="G8" s="2">
        <v>-8.8315000000000001</v>
      </c>
      <c r="H8" s="15"/>
      <c r="I8" s="14"/>
      <c r="J8" s="15"/>
      <c r="K8" s="2">
        <v>0.1593</v>
      </c>
      <c r="L8" s="15"/>
      <c r="M8" s="2">
        <v>0.97270000000000001</v>
      </c>
      <c r="N8" s="2">
        <v>1.8903000000000001</v>
      </c>
      <c r="O8" s="2">
        <v>11.4901</v>
      </c>
      <c r="P8" s="15"/>
      <c r="Q8" s="2">
        <v>1.7682</v>
      </c>
      <c r="R8" s="2">
        <v>0</v>
      </c>
      <c r="S8" s="2">
        <v>0</v>
      </c>
    </row>
    <row r="9" spans="1:19" ht="15.6" x14ac:dyDescent="0.3">
      <c r="A9" s="14"/>
      <c r="B9" s="15"/>
      <c r="C9" s="2">
        <f>K5</f>
        <v>-0.90569999999999995</v>
      </c>
      <c r="D9" s="15"/>
      <c r="E9" s="2">
        <v>0.23180000000000001</v>
      </c>
      <c r="F9" s="2">
        <v>4</v>
      </c>
      <c r="G9" s="2">
        <v>1</v>
      </c>
      <c r="H9" s="15"/>
      <c r="I9" s="14"/>
      <c r="J9" s="15"/>
      <c r="K9" s="2">
        <v>-0.91310000000000002</v>
      </c>
      <c r="L9" s="15"/>
      <c r="M9" s="16">
        <v>8.4739000000000004</v>
      </c>
      <c r="N9" s="16">
        <v>-26.161000000000001</v>
      </c>
      <c r="O9" s="16">
        <v>107.4735</v>
      </c>
      <c r="P9" s="15"/>
      <c r="Q9" s="2">
        <v>-16.891200000000001</v>
      </c>
      <c r="R9" s="2">
        <v>0</v>
      </c>
      <c r="S9" s="2">
        <v>0</v>
      </c>
    </row>
    <row r="10" spans="1:19" ht="15.6" x14ac:dyDescent="0.3">
      <c r="A10" s="9"/>
      <c r="B10" s="10"/>
      <c r="C10" s="9"/>
      <c r="D10" s="10"/>
      <c r="E10" s="10"/>
      <c r="F10" s="10"/>
      <c r="G10" s="10"/>
      <c r="H10" s="10"/>
      <c r="I10" s="9"/>
      <c r="J10" s="10"/>
      <c r="K10" s="9"/>
      <c r="L10" s="10"/>
      <c r="M10" s="10"/>
      <c r="N10" s="10"/>
      <c r="O10" s="10"/>
      <c r="P10" s="10"/>
      <c r="Q10" s="10"/>
      <c r="R10" s="10"/>
      <c r="S10" s="10"/>
    </row>
    <row r="11" spans="1:19" ht="15.6" x14ac:dyDescent="0.3">
      <c r="A11" s="14">
        <v>3</v>
      </c>
      <c r="B11" s="15"/>
      <c r="C11" s="2">
        <f>K7</f>
        <v>0.76900000000000002</v>
      </c>
      <c r="D11" s="15"/>
      <c r="E11" s="2">
        <v>32.175600000000003</v>
      </c>
      <c r="F11" s="2">
        <v>-1.9356</v>
      </c>
      <c r="G11" s="2">
        <v>-16.250499999999999</v>
      </c>
      <c r="H11" s="15"/>
      <c r="I11" s="14">
        <v>8.4599999999999995E-2</v>
      </c>
      <c r="J11" s="15"/>
      <c r="K11" s="2">
        <v>0.77480000000000004</v>
      </c>
      <c r="L11" s="15"/>
      <c r="M11" s="2">
        <f>-0.0827*0.001</f>
        <v>-8.2699999999999991E-5</v>
      </c>
      <c r="N11" s="2">
        <f>-0.009*0.001</f>
        <v>-9.0000000000000002E-6</v>
      </c>
      <c r="O11" s="2">
        <f>0.0101*0.001</f>
        <v>1.01E-5</v>
      </c>
      <c r="P11" s="15"/>
      <c r="Q11" s="2">
        <v>28.9297</v>
      </c>
      <c r="R11" s="2">
        <v>0</v>
      </c>
      <c r="S11" s="2">
        <v>0</v>
      </c>
    </row>
    <row r="12" spans="1:19" ht="15.6" x14ac:dyDescent="0.3">
      <c r="A12" s="14"/>
      <c r="B12" s="15"/>
      <c r="C12" s="2">
        <f>K8</f>
        <v>0.1593</v>
      </c>
      <c r="D12" s="15"/>
      <c r="E12" s="2">
        <v>33.899500000000003</v>
      </c>
      <c r="F12" s="2">
        <v>-4.7237999999999998</v>
      </c>
      <c r="G12" s="2">
        <v>2.6585000000000001</v>
      </c>
      <c r="H12" s="15"/>
      <c r="I12" s="14"/>
      <c r="J12" s="15"/>
      <c r="K12" s="2">
        <v>0.2152</v>
      </c>
      <c r="L12" s="15"/>
      <c r="M12" s="2">
        <f>-2.7456*0.001</f>
        <v>-2.7456E-3</v>
      </c>
      <c r="N12" s="2">
        <f>0.001*0.3399</f>
        <v>3.3989999999999997E-4</v>
      </c>
      <c r="O12" s="2">
        <f>-0.1974*0.001</f>
        <v>-1.974E-4</v>
      </c>
      <c r="P12" s="15"/>
      <c r="Q12" s="2">
        <v>8.9597999999999995</v>
      </c>
      <c r="R12" s="2">
        <v>0</v>
      </c>
      <c r="S12" s="2">
        <v>0</v>
      </c>
    </row>
    <row r="13" spans="1:19" ht="15.6" x14ac:dyDescent="0.3">
      <c r="A13" s="14"/>
      <c r="B13" s="17"/>
      <c r="C13" s="2">
        <f>K9</f>
        <v>-0.91310000000000002</v>
      </c>
      <c r="D13" s="17"/>
      <c r="E13" s="2">
        <v>-8.1854999999999993</v>
      </c>
      <c r="F13" s="2">
        <v>-22.161000000000001</v>
      </c>
      <c r="G13" s="2">
        <v>108.4735</v>
      </c>
      <c r="H13" s="17"/>
      <c r="I13" s="14"/>
      <c r="J13" s="17"/>
      <c r="K13" s="2">
        <v>-0.89859999999999995</v>
      </c>
      <c r="L13" s="17"/>
      <c r="M13" s="2">
        <v>-0.44359999999999999</v>
      </c>
      <c r="N13" s="2">
        <v>5.6000000000000001E-2</v>
      </c>
      <c r="O13" s="2">
        <v>-2.7099999999999999E-2</v>
      </c>
      <c r="P13" s="17"/>
      <c r="Q13" s="2">
        <v>-46.228700000000003</v>
      </c>
      <c r="R13" s="2">
        <v>0</v>
      </c>
      <c r="S13" s="2">
        <v>0</v>
      </c>
    </row>
  </sheetData>
  <mergeCells count="24">
    <mergeCell ref="Q2:S2"/>
    <mergeCell ref="A3:A5"/>
    <mergeCell ref="A7:A9"/>
    <mergeCell ref="A11:A13"/>
    <mergeCell ref="E6:G6"/>
    <mergeCell ref="E10:G10"/>
    <mergeCell ref="M6:O6"/>
    <mergeCell ref="M10:O10"/>
    <mergeCell ref="D1:D13"/>
    <mergeCell ref="B1:B13"/>
    <mergeCell ref="H1:H13"/>
    <mergeCell ref="J1:J13"/>
    <mergeCell ref="L1:L13"/>
    <mergeCell ref="E2:G2"/>
    <mergeCell ref="E1:G1"/>
    <mergeCell ref="M1:O1"/>
    <mergeCell ref="Q1:S1"/>
    <mergeCell ref="I3:I5"/>
    <mergeCell ref="I7:I9"/>
    <mergeCell ref="I11:I13"/>
    <mergeCell ref="P1:P13"/>
    <mergeCell ref="Q10:S10"/>
    <mergeCell ref="Q6:S6"/>
    <mergeCell ref="M2:O2"/>
  </mergeCells>
  <pageMargins left="0.25" right="0.25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Powell's Method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Bhagat</dc:creator>
  <cp:lastModifiedBy>Yash Bhagat</cp:lastModifiedBy>
  <cp:lastPrinted>2018-10-02T16:20:33Z</cp:lastPrinted>
  <dcterms:created xsi:type="dcterms:W3CDTF">2018-10-02T13:53:58Z</dcterms:created>
  <dcterms:modified xsi:type="dcterms:W3CDTF">2018-10-02T16:21:14Z</dcterms:modified>
</cp:coreProperties>
</file>